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034CD86-66DA-413D-B7BD-090B0B9AF3BD}" xr6:coauthVersionLast="47" xr6:coauthVersionMax="47" xr10:uidLastSave="{00000000-0000-0000-0000-000000000000}"/>
  <bookViews>
    <workbookView xWindow="3510" yWindow="3510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BASE!$A$1:$AD$1566</definedName>
    <definedName name="_xlnm._FilterDatabase" localSheetId="3" hidden="1">'Resumen TMs'!$B$5:$AI$36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J5" i="1" s="1"/>
  <c r="I6" i="1"/>
  <c r="I7" i="1"/>
  <c r="I8" i="1"/>
  <c r="I9" i="1"/>
  <c r="J9" i="1" s="1"/>
  <c r="I10" i="1"/>
  <c r="I11" i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I19" i="1"/>
  <c r="I20" i="1"/>
  <c r="I21" i="1"/>
  <c r="J21" i="1" s="1"/>
  <c r="I22" i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I31" i="1"/>
  <c r="I32" i="1"/>
  <c r="I33" i="1"/>
  <c r="J33" i="1" s="1"/>
  <c r="I34" i="1"/>
  <c r="I35" i="1"/>
  <c r="J35" i="1" s="1"/>
  <c r="I36" i="1"/>
  <c r="J36" i="1" s="1"/>
  <c r="I37" i="1"/>
  <c r="J37" i="1" s="1"/>
  <c r="I38" i="1"/>
  <c r="J38" i="1" s="1"/>
  <c r="I39" i="1"/>
  <c r="I40" i="1"/>
  <c r="J40" i="1" s="1"/>
  <c r="I41" i="1"/>
  <c r="J41" i="1" s="1"/>
  <c r="I42" i="1"/>
  <c r="I43" i="1"/>
  <c r="I44" i="1"/>
  <c r="I45" i="1"/>
  <c r="J45" i="1" s="1"/>
  <c r="I46" i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I55" i="1"/>
  <c r="I56" i="1"/>
  <c r="I57" i="1"/>
  <c r="J57" i="1" s="1"/>
  <c r="I58" i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I67" i="1"/>
  <c r="I68" i="1"/>
  <c r="I69" i="1"/>
  <c r="J69" i="1" s="1"/>
  <c r="I70" i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I79" i="1"/>
  <c r="I80" i="1"/>
  <c r="I81" i="1"/>
  <c r="J81" i="1" s="1"/>
  <c r="I82" i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I91" i="1"/>
  <c r="I92" i="1"/>
  <c r="I93" i="1"/>
  <c r="J93" i="1" s="1"/>
  <c r="I94" i="1"/>
  <c r="I95" i="1"/>
  <c r="J95" i="1" s="1"/>
  <c r="I96" i="1"/>
  <c r="J96" i="1" s="1"/>
  <c r="I97" i="1"/>
  <c r="J97" i="1" s="1"/>
  <c r="I98" i="1"/>
  <c r="J98" i="1" s="1"/>
  <c r="I99" i="1"/>
  <c r="J99" i="1" s="1"/>
  <c r="I100" i="1"/>
  <c r="I101" i="1"/>
  <c r="J101" i="1" s="1"/>
  <c r="I102" i="1"/>
  <c r="I103" i="1"/>
  <c r="I104" i="1"/>
  <c r="I105" i="1"/>
  <c r="J105" i="1" s="1"/>
  <c r="I106" i="1"/>
  <c r="I107" i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I115" i="1"/>
  <c r="I116" i="1"/>
  <c r="I117" i="1"/>
  <c r="J117" i="1" s="1"/>
  <c r="I118" i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I125" i="1"/>
  <c r="J125" i="1" s="1"/>
  <c r="I126" i="1"/>
  <c r="I127" i="1"/>
  <c r="I128" i="1"/>
  <c r="I129" i="1"/>
  <c r="I130" i="1"/>
  <c r="I131" i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I139" i="1"/>
  <c r="I140" i="1"/>
  <c r="I141" i="1"/>
  <c r="J141" i="1" s="1"/>
  <c r="I142" i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I149" i="1"/>
  <c r="J149" i="1" s="1"/>
  <c r="I150" i="1"/>
  <c r="I151" i="1"/>
  <c r="I152" i="1"/>
  <c r="I153" i="1"/>
  <c r="J153" i="1" s="1"/>
  <c r="I154" i="1"/>
  <c r="I155" i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I163" i="1"/>
  <c r="I164" i="1"/>
  <c r="I165" i="1"/>
  <c r="J165" i="1" s="1"/>
  <c r="I166" i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I175" i="1"/>
  <c r="I176" i="1"/>
  <c r="I177" i="1"/>
  <c r="J177" i="1" s="1"/>
  <c r="I178" i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I187" i="1"/>
  <c r="I188" i="1"/>
  <c r="I189" i="1"/>
  <c r="J189" i="1" s="1"/>
  <c r="I190" i="1"/>
  <c r="I191" i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I199" i="1"/>
  <c r="I200" i="1"/>
  <c r="I201" i="1"/>
  <c r="J201" i="1" s="1"/>
  <c r="I202" i="1"/>
  <c r="I203" i="1"/>
  <c r="J203" i="1" s="1"/>
  <c r="I204" i="1"/>
  <c r="J204" i="1" s="1"/>
  <c r="I205" i="1"/>
  <c r="J205" i="1" s="1"/>
  <c r="I206" i="1"/>
  <c r="J206" i="1" s="1"/>
  <c r="I207" i="1"/>
  <c r="I208" i="1"/>
  <c r="J208" i="1" s="1"/>
  <c r="I209" i="1"/>
  <c r="J209" i="1" s="1"/>
  <c r="I210" i="1"/>
  <c r="I211" i="1"/>
  <c r="I212" i="1"/>
  <c r="I213" i="1"/>
  <c r="J213" i="1" s="1"/>
  <c r="I214" i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I223" i="1"/>
  <c r="I224" i="1"/>
  <c r="I225" i="1"/>
  <c r="J225" i="1" s="1"/>
  <c r="I226" i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I235" i="1"/>
  <c r="I236" i="1"/>
  <c r="I237" i="1"/>
  <c r="J237" i="1" s="1"/>
  <c r="I238" i="1"/>
  <c r="I239" i="1"/>
  <c r="J239" i="1" s="1"/>
  <c r="I240" i="1"/>
  <c r="J240" i="1" s="1"/>
  <c r="I241" i="1"/>
  <c r="J241" i="1" s="1"/>
  <c r="I242" i="1"/>
  <c r="I243" i="1"/>
  <c r="J243" i="1" s="1"/>
  <c r="I244" i="1"/>
  <c r="J244" i="1" s="1"/>
  <c r="I245" i="1"/>
  <c r="J245" i="1" s="1"/>
  <c r="I246" i="1"/>
  <c r="I247" i="1"/>
  <c r="I248" i="1"/>
  <c r="I249" i="1"/>
  <c r="I250" i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I259" i="1"/>
  <c r="I260" i="1"/>
  <c r="I261" i="1"/>
  <c r="J261" i="1" s="1"/>
  <c r="I262" i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I271" i="1"/>
  <c r="I272" i="1"/>
  <c r="I273" i="1"/>
  <c r="J273" i="1" s="1"/>
  <c r="I274" i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I283" i="1"/>
  <c r="I284" i="1"/>
  <c r="I285" i="1"/>
  <c r="J285" i="1" s="1"/>
  <c r="I286" i="1"/>
  <c r="I287" i="1"/>
  <c r="J287" i="1" s="1"/>
  <c r="I288" i="1"/>
  <c r="J288" i="1" s="1"/>
  <c r="I289" i="1"/>
  <c r="J289" i="1" s="1"/>
  <c r="I290" i="1"/>
  <c r="I291" i="1"/>
  <c r="J291" i="1" s="1"/>
  <c r="I292" i="1"/>
  <c r="I293" i="1"/>
  <c r="J293" i="1" s="1"/>
  <c r="I294" i="1"/>
  <c r="I295" i="1"/>
  <c r="I296" i="1"/>
  <c r="I297" i="1"/>
  <c r="J297" i="1" s="1"/>
  <c r="I298" i="1"/>
  <c r="I299" i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I307" i="1"/>
  <c r="I308" i="1"/>
  <c r="I309" i="1"/>
  <c r="J309" i="1" s="1"/>
  <c r="I310" i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I319" i="1"/>
  <c r="I320" i="1"/>
  <c r="I321" i="1"/>
  <c r="J321" i="1" s="1"/>
  <c r="I322" i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I331" i="1"/>
  <c r="I332" i="1"/>
  <c r="I333" i="1"/>
  <c r="J333" i="1" s="1"/>
  <c r="I334" i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I343" i="1"/>
  <c r="I344" i="1"/>
  <c r="I345" i="1"/>
  <c r="J345" i="1" s="1"/>
  <c r="I346" i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I355" i="1"/>
  <c r="I356" i="1"/>
  <c r="I357" i="1"/>
  <c r="J357" i="1" s="1"/>
  <c r="I358" i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I367" i="1"/>
  <c r="I368" i="1"/>
  <c r="I369" i="1"/>
  <c r="J369" i="1" s="1"/>
  <c r="I370" i="1"/>
  <c r="I371" i="1"/>
  <c r="J371" i="1" s="1"/>
  <c r="I372" i="1"/>
  <c r="J372" i="1" s="1"/>
  <c r="I373" i="1"/>
  <c r="J373" i="1" s="1"/>
  <c r="I374" i="1"/>
  <c r="J374" i="1" s="1"/>
  <c r="I375" i="1"/>
  <c r="I376" i="1"/>
  <c r="J376" i="1" s="1"/>
  <c r="I377" i="1"/>
  <c r="J377" i="1" s="1"/>
  <c r="I378" i="1"/>
  <c r="I379" i="1"/>
  <c r="I380" i="1"/>
  <c r="I381" i="1"/>
  <c r="J381" i="1" s="1"/>
  <c r="I382" i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I391" i="1"/>
  <c r="I392" i="1"/>
  <c r="I393" i="1"/>
  <c r="J393" i="1" s="1"/>
  <c r="I394" i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I403" i="1"/>
  <c r="I404" i="1"/>
  <c r="I405" i="1"/>
  <c r="J405" i="1" s="1"/>
  <c r="I406" i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I415" i="1"/>
  <c r="I416" i="1"/>
  <c r="I417" i="1"/>
  <c r="J417" i="1" s="1"/>
  <c r="I418" i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I425" i="1"/>
  <c r="J425" i="1" s="1"/>
  <c r="I426" i="1"/>
  <c r="I427" i="1"/>
  <c r="I428" i="1"/>
  <c r="I429" i="1"/>
  <c r="J429" i="1" s="1"/>
  <c r="I430" i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I439" i="1"/>
  <c r="I440" i="1"/>
  <c r="I441" i="1"/>
  <c r="J441" i="1" s="1"/>
  <c r="I442" i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I451" i="1"/>
  <c r="I452" i="1"/>
  <c r="I453" i="1"/>
  <c r="J453" i="1" s="1"/>
  <c r="I454" i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I463" i="1"/>
  <c r="I464" i="1"/>
  <c r="I465" i="1"/>
  <c r="J465" i="1" s="1"/>
  <c r="I466" i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I475" i="1"/>
  <c r="I476" i="1"/>
  <c r="I477" i="1"/>
  <c r="J477" i="1" s="1"/>
  <c r="I478" i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I487" i="1"/>
  <c r="I488" i="1"/>
  <c r="I489" i="1"/>
  <c r="J489" i="1" s="1"/>
  <c r="I490" i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I499" i="1"/>
  <c r="I500" i="1"/>
  <c r="I501" i="1"/>
  <c r="J501" i="1" s="1"/>
  <c r="I502" i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I511" i="1"/>
  <c r="I512" i="1"/>
  <c r="I513" i="1"/>
  <c r="J513" i="1" s="1"/>
  <c r="I514" i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I523" i="1"/>
  <c r="I524" i="1"/>
  <c r="I525" i="1"/>
  <c r="J525" i="1" s="1"/>
  <c r="I526" i="1"/>
  <c r="I527" i="1"/>
  <c r="J527" i="1" s="1"/>
  <c r="I528" i="1"/>
  <c r="J528" i="1" s="1"/>
  <c r="I529" i="1"/>
  <c r="J529" i="1" s="1"/>
  <c r="I530" i="1"/>
  <c r="J530" i="1" s="1"/>
  <c r="I531" i="1"/>
  <c r="I532" i="1"/>
  <c r="J532" i="1" s="1"/>
  <c r="I533" i="1"/>
  <c r="J533" i="1" s="1"/>
  <c r="I534" i="1"/>
  <c r="I535" i="1"/>
  <c r="I536" i="1"/>
  <c r="I537" i="1"/>
  <c r="J537" i="1" s="1"/>
  <c r="I538" i="1"/>
  <c r="I539" i="1"/>
  <c r="J539" i="1" s="1"/>
  <c r="I540" i="1"/>
  <c r="J540" i="1" s="1"/>
  <c r="I541" i="1"/>
  <c r="J541" i="1" s="1"/>
  <c r="I542" i="1"/>
  <c r="I543" i="1"/>
  <c r="J543" i="1" s="1"/>
  <c r="I544" i="1"/>
  <c r="J544" i="1" s="1"/>
  <c r="I545" i="1"/>
  <c r="J545" i="1" s="1"/>
  <c r="I546" i="1"/>
  <c r="I547" i="1"/>
  <c r="I548" i="1"/>
  <c r="I549" i="1"/>
  <c r="J549" i="1" s="1"/>
  <c r="I550" i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I559" i="1"/>
  <c r="I560" i="1"/>
  <c r="I561" i="1"/>
  <c r="J561" i="1" s="1"/>
  <c r="I562" i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I571" i="1"/>
  <c r="I572" i="1"/>
  <c r="I573" i="1"/>
  <c r="J573" i="1" s="1"/>
  <c r="I574" i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I581" i="1"/>
  <c r="J581" i="1" s="1"/>
  <c r="I582" i="1"/>
  <c r="I583" i="1"/>
  <c r="I584" i="1"/>
  <c r="I585" i="1"/>
  <c r="J585" i="1" s="1"/>
  <c r="I586" i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I595" i="1"/>
  <c r="I596" i="1"/>
  <c r="I597" i="1"/>
  <c r="J597" i="1" s="1"/>
  <c r="I598" i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I607" i="1"/>
  <c r="I608" i="1"/>
  <c r="I609" i="1"/>
  <c r="J609" i="1" s="1"/>
  <c r="I610" i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I619" i="1"/>
  <c r="I620" i="1"/>
  <c r="I621" i="1"/>
  <c r="J621" i="1" s="1"/>
  <c r="I622" i="1"/>
  <c r="I623" i="1"/>
  <c r="J623" i="1" s="1"/>
  <c r="I624" i="1"/>
  <c r="J624" i="1" s="1"/>
  <c r="I625" i="1"/>
  <c r="J625" i="1" s="1"/>
  <c r="I626" i="1"/>
  <c r="I627" i="1"/>
  <c r="J627" i="1" s="1"/>
  <c r="I628" i="1"/>
  <c r="J628" i="1" s="1"/>
  <c r="I629" i="1"/>
  <c r="J629" i="1" s="1"/>
  <c r="I630" i="1"/>
  <c r="I631" i="1"/>
  <c r="I632" i="1"/>
  <c r="I633" i="1"/>
  <c r="J633" i="1" s="1"/>
  <c r="I634" i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I643" i="1"/>
  <c r="I644" i="1"/>
  <c r="I645" i="1"/>
  <c r="J645" i="1" s="1"/>
  <c r="I646" i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I655" i="1"/>
  <c r="I656" i="1"/>
  <c r="I657" i="1"/>
  <c r="J657" i="1" s="1"/>
  <c r="I658" i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I667" i="1"/>
  <c r="I668" i="1"/>
  <c r="I669" i="1"/>
  <c r="J669" i="1" s="1"/>
  <c r="I670" i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I679" i="1"/>
  <c r="I680" i="1"/>
  <c r="I681" i="1"/>
  <c r="J681" i="1" s="1"/>
  <c r="I682" i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I691" i="1"/>
  <c r="I692" i="1"/>
  <c r="I693" i="1"/>
  <c r="J693" i="1" s="1"/>
  <c r="I694" i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I703" i="1"/>
  <c r="I704" i="1"/>
  <c r="I705" i="1"/>
  <c r="J705" i="1" s="1"/>
  <c r="I706" i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I715" i="1"/>
  <c r="I716" i="1"/>
  <c r="I717" i="1"/>
  <c r="J717" i="1" s="1"/>
  <c r="I718" i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I727" i="1"/>
  <c r="I728" i="1"/>
  <c r="I729" i="1"/>
  <c r="J729" i="1" s="1"/>
  <c r="I730" i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I739" i="1"/>
  <c r="I740" i="1"/>
  <c r="I741" i="1"/>
  <c r="J741" i="1" s="1"/>
  <c r="I742" i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I751" i="1"/>
  <c r="I752" i="1"/>
  <c r="I753" i="1"/>
  <c r="J753" i="1" s="1"/>
  <c r="I754" i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I763" i="1"/>
  <c r="I764" i="1"/>
  <c r="I765" i="1"/>
  <c r="J765" i="1" s="1"/>
  <c r="I766" i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I775" i="1"/>
  <c r="I776" i="1"/>
  <c r="I777" i="1"/>
  <c r="J777" i="1" s="1"/>
  <c r="I778" i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I787" i="1"/>
  <c r="I788" i="1"/>
  <c r="I789" i="1"/>
  <c r="J789" i="1" s="1"/>
  <c r="I790" i="1"/>
  <c r="I791" i="1"/>
  <c r="J791" i="1" s="1"/>
  <c r="I792" i="1"/>
  <c r="J792" i="1" s="1"/>
  <c r="I793" i="1"/>
  <c r="J793" i="1" s="1"/>
  <c r="I794" i="1"/>
  <c r="J794" i="1" s="1"/>
  <c r="I795" i="1"/>
  <c r="I796" i="1"/>
  <c r="J796" i="1" s="1"/>
  <c r="I797" i="1"/>
  <c r="J797" i="1" s="1"/>
  <c r="I798" i="1"/>
  <c r="I799" i="1"/>
  <c r="I800" i="1"/>
  <c r="I801" i="1"/>
  <c r="J801" i="1" s="1"/>
  <c r="I802" i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I811" i="1"/>
  <c r="I812" i="1"/>
  <c r="I813" i="1"/>
  <c r="J813" i="1" s="1"/>
  <c r="I814" i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I823" i="1"/>
  <c r="I824" i="1"/>
  <c r="I825" i="1"/>
  <c r="J825" i="1" s="1"/>
  <c r="I826" i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I835" i="1"/>
  <c r="I836" i="1"/>
  <c r="I837" i="1"/>
  <c r="J837" i="1" s="1"/>
  <c r="I838" i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I847" i="1"/>
  <c r="I848" i="1"/>
  <c r="I849" i="1"/>
  <c r="J849" i="1" s="1"/>
  <c r="I850" i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I859" i="1"/>
  <c r="I860" i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I871" i="1"/>
  <c r="I872" i="1"/>
  <c r="I873" i="1"/>
  <c r="J873" i="1" s="1"/>
  <c r="I874" i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I883" i="1"/>
  <c r="I884" i="1"/>
  <c r="I885" i="1"/>
  <c r="J885" i="1" s="1"/>
  <c r="I886" i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I893" i="1"/>
  <c r="J893" i="1" s="1"/>
  <c r="I894" i="1"/>
  <c r="I895" i="1"/>
  <c r="I896" i="1"/>
  <c r="I897" i="1"/>
  <c r="J897" i="1" s="1"/>
  <c r="I898" i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I907" i="1"/>
  <c r="I908" i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I919" i="1"/>
  <c r="I920" i="1"/>
  <c r="I921" i="1"/>
  <c r="J921" i="1" s="1"/>
  <c r="I922" i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I931" i="1"/>
  <c r="I932" i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I943" i="1"/>
  <c r="I944" i="1"/>
  <c r="I945" i="1"/>
  <c r="J945" i="1" s="1"/>
  <c r="I946" i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I955" i="1"/>
  <c r="I956" i="1"/>
  <c r="I957" i="1"/>
  <c r="J957" i="1" s="1"/>
  <c r="I958" i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I967" i="1"/>
  <c r="I968" i="1"/>
  <c r="I969" i="1"/>
  <c r="J969" i="1" s="1"/>
  <c r="I970" i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I979" i="1"/>
  <c r="I980" i="1"/>
  <c r="I981" i="1"/>
  <c r="J981" i="1" s="1"/>
  <c r="I982" i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I991" i="1"/>
  <c r="I992" i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I1004" i="1"/>
  <c r="I1005" i="1"/>
  <c r="J1005" i="1" s="1"/>
  <c r="I1006" i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I1015" i="1"/>
  <c r="I1016" i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I1027" i="1"/>
  <c r="I1028" i="1"/>
  <c r="I1029" i="1"/>
  <c r="J1029" i="1" s="1"/>
  <c r="I1030" i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I1039" i="1"/>
  <c r="I1040" i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I1051" i="1"/>
  <c r="I1052" i="1"/>
  <c r="I1053" i="1"/>
  <c r="J1053" i="1" s="1"/>
  <c r="I1054" i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I1061" i="1"/>
  <c r="J1061" i="1" s="1"/>
  <c r="I1062" i="1"/>
  <c r="I1063" i="1"/>
  <c r="I1064" i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I1075" i="1"/>
  <c r="I1076" i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I1087" i="1"/>
  <c r="I1088" i="1"/>
  <c r="I1089" i="1"/>
  <c r="J1089" i="1" s="1"/>
  <c r="I1090" i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I1099" i="1"/>
  <c r="I1100" i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I1111" i="1"/>
  <c r="I1112" i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I1123" i="1"/>
  <c r="I1124" i="1"/>
  <c r="I1125" i="1"/>
  <c r="J1125" i="1" s="1"/>
  <c r="I1126" i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I1135" i="1"/>
  <c r="I1136" i="1"/>
  <c r="I1137" i="1"/>
  <c r="J1137" i="1" s="1"/>
  <c r="I1138" i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I1147" i="1"/>
  <c r="I1148" i="1"/>
  <c r="I1149" i="1"/>
  <c r="J1149" i="1" s="1"/>
  <c r="I1150" i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I1159" i="1"/>
  <c r="I1160" i="1"/>
  <c r="I1161" i="1"/>
  <c r="J1161" i="1" s="1"/>
  <c r="I1162" i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I1171" i="1"/>
  <c r="I1172" i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I1183" i="1"/>
  <c r="I1184" i="1"/>
  <c r="I1185" i="1"/>
  <c r="J1185" i="1" s="1"/>
  <c r="I1186" i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I1195" i="1"/>
  <c r="I1196" i="1"/>
  <c r="I1197" i="1"/>
  <c r="J1197" i="1" s="1"/>
  <c r="I1198" i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I1207" i="1"/>
  <c r="I1208" i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I1219" i="1"/>
  <c r="I1220" i="1"/>
  <c r="I1221" i="1"/>
  <c r="J1221" i="1" s="1"/>
  <c r="I1222" i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I1231" i="1"/>
  <c r="I1232" i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I1243" i="1"/>
  <c r="I1244" i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I1255" i="1"/>
  <c r="I1256" i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I1267" i="1"/>
  <c r="I1268" i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I1279" i="1"/>
  <c r="I1280" i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I1291" i="1"/>
  <c r="I1292" i="1"/>
  <c r="I1293" i="1"/>
  <c r="J1293" i="1" s="1"/>
  <c r="I1294" i="1"/>
  <c r="I1295" i="1"/>
  <c r="J1295" i="1" s="1"/>
  <c r="I1296" i="1"/>
  <c r="J1296" i="1" s="1"/>
  <c r="I1297" i="1"/>
  <c r="J1297" i="1" s="1"/>
  <c r="I1298" i="1"/>
  <c r="I1299" i="1"/>
  <c r="J1299" i="1" s="1"/>
  <c r="I1300" i="1"/>
  <c r="J1300" i="1" s="1"/>
  <c r="I1301" i="1"/>
  <c r="J1301" i="1" s="1"/>
  <c r="I1302" i="1"/>
  <c r="I1303" i="1"/>
  <c r="I1304" i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I1315" i="1"/>
  <c r="I1316" i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I1323" i="1"/>
  <c r="J1323" i="1" s="1"/>
  <c r="I1324" i="1"/>
  <c r="J1324" i="1" s="1"/>
  <c r="I1325" i="1"/>
  <c r="J1325" i="1" s="1"/>
  <c r="I1326" i="1"/>
  <c r="I1327" i="1"/>
  <c r="I1328" i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I1339" i="1"/>
  <c r="I1340" i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I1351" i="1"/>
  <c r="I1352" i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I1363" i="1"/>
  <c r="I1364" i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I1375" i="1"/>
  <c r="I1376" i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I1388" i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I1400" i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I1412" i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I1424" i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I1436" i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I1448" i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I1460" i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I1472" i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I1484" i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I1496" i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I1508" i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I1520" i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I1532" i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I1544" i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I1556" i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J6" i="1"/>
  <c r="J7" i="1"/>
  <c r="J8" i="1"/>
  <c r="J10" i="1"/>
  <c r="J11" i="1"/>
  <c r="J18" i="1"/>
  <c r="J19" i="1"/>
  <c r="J20" i="1"/>
  <c r="J22" i="1"/>
  <c r="J30" i="1"/>
  <c r="J31" i="1"/>
  <c r="J32" i="1"/>
  <c r="J34" i="1"/>
  <c r="J39" i="1"/>
  <c r="J42" i="1"/>
  <c r="J43" i="1"/>
  <c r="J44" i="1"/>
  <c r="J46" i="1"/>
  <c r="J54" i="1"/>
  <c r="J55" i="1"/>
  <c r="J56" i="1"/>
  <c r="J58" i="1"/>
  <c r="J66" i="1"/>
  <c r="J67" i="1"/>
  <c r="J68" i="1"/>
  <c r="J70" i="1"/>
  <c r="J78" i="1"/>
  <c r="J79" i="1"/>
  <c r="J80" i="1"/>
  <c r="J82" i="1"/>
  <c r="J90" i="1"/>
  <c r="J91" i="1"/>
  <c r="J92" i="1"/>
  <c r="J94" i="1"/>
  <c r="J100" i="1"/>
  <c r="J102" i="1"/>
  <c r="J103" i="1"/>
  <c r="J104" i="1"/>
  <c r="J106" i="1"/>
  <c r="J107" i="1"/>
  <c r="J114" i="1"/>
  <c r="J115" i="1"/>
  <c r="J116" i="1"/>
  <c r="J118" i="1"/>
  <c r="J124" i="1"/>
  <c r="J126" i="1"/>
  <c r="J127" i="1"/>
  <c r="J128" i="1"/>
  <c r="J129" i="1"/>
  <c r="J130" i="1"/>
  <c r="J131" i="1"/>
  <c r="J138" i="1"/>
  <c r="J139" i="1"/>
  <c r="J140" i="1"/>
  <c r="J142" i="1"/>
  <c r="J148" i="1"/>
  <c r="J150" i="1"/>
  <c r="J151" i="1"/>
  <c r="J152" i="1"/>
  <c r="J154" i="1"/>
  <c r="J155" i="1"/>
  <c r="J162" i="1"/>
  <c r="J163" i="1"/>
  <c r="J164" i="1"/>
  <c r="J166" i="1"/>
  <c r="J174" i="1"/>
  <c r="J175" i="1"/>
  <c r="J176" i="1"/>
  <c r="J178" i="1"/>
  <c r="J186" i="1"/>
  <c r="J187" i="1"/>
  <c r="J188" i="1"/>
  <c r="J190" i="1"/>
  <c r="J191" i="1"/>
  <c r="J198" i="1"/>
  <c r="J199" i="1"/>
  <c r="J200" i="1"/>
  <c r="J202" i="1"/>
  <c r="J207" i="1"/>
  <c r="J210" i="1"/>
  <c r="J211" i="1"/>
  <c r="J212" i="1"/>
  <c r="J214" i="1"/>
  <c r="J222" i="1"/>
  <c r="J223" i="1"/>
  <c r="J224" i="1"/>
  <c r="J226" i="1"/>
  <c r="J234" i="1"/>
  <c r="J235" i="1"/>
  <c r="J236" i="1"/>
  <c r="J238" i="1"/>
  <c r="J242" i="1"/>
  <c r="J246" i="1"/>
  <c r="J247" i="1"/>
  <c r="J248" i="1"/>
  <c r="J249" i="1"/>
  <c r="J250" i="1"/>
  <c r="J258" i="1"/>
  <c r="J259" i="1"/>
  <c r="J260" i="1"/>
  <c r="J262" i="1"/>
  <c r="J268" i="1"/>
  <c r="J270" i="1"/>
  <c r="J271" i="1"/>
  <c r="J272" i="1"/>
  <c r="J274" i="1"/>
  <c r="J282" i="1"/>
  <c r="J283" i="1"/>
  <c r="J284" i="1"/>
  <c r="J286" i="1"/>
  <c r="J290" i="1"/>
  <c r="J292" i="1"/>
  <c r="J294" i="1"/>
  <c r="J295" i="1"/>
  <c r="J296" i="1"/>
  <c r="J298" i="1"/>
  <c r="J299" i="1"/>
  <c r="J306" i="1"/>
  <c r="J307" i="1"/>
  <c r="J308" i="1"/>
  <c r="J310" i="1"/>
  <c r="J318" i="1"/>
  <c r="J319" i="1"/>
  <c r="J320" i="1"/>
  <c r="J322" i="1"/>
  <c r="J330" i="1"/>
  <c r="J331" i="1"/>
  <c r="J332" i="1"/>
  <c r="J334" i="1"/>
  <c r="J342" i="1"/>
  <c r="J343" i="1"/>
  <c r="J344" i="1"/>
  <c r="J346" i="1"/>
  <c r="J354" i="1"/>
  <c r="J355" i="1"/>
  <c r="J356" i="1"/>
  <c r="J358" i="1"/>
  <c r="J366" i="1"/>
  <c r="J367" i="1"/>
  <c r="J368" i="1"/>
  <c r="J370" i="1"/>
  <c r="J375" i="1"/>
  <c r="J378" i="1"/>
  <c r="J379" i="1"/>
  <c r="J380" i="1"/>
  <c r="J382" i="1"/>
  <c r="J390" i="1"/>
  <c r="J391" i="1"/>
  <c r="J392" i="1"/>
  <c r="J394" i="1"/>
  <c r="J402" i="1"/>
  <c r="J403" i="1"/>
  <c r="J404" i="1"/>
  <c r="J406" i="1"/>
  <c r="J414" i="1"/>
  <c r="J415" i="1"/>
  <c r="J416" i="1"/>
  <c r="J418" i="1"/>
  <c r="J424" i="1"/>
  <c r="J426" i="1"/>
  <c r="J427" i="1"/>
  <c r="J428" i="1"/>
  <c r="J430" i="1"/>
  <c r="J438" i="1"/>
  <c r="J439" i="1"/>
  <c r="J440" i="1"/>
  <c r="J442" i="1"/>
  <c r="J450" i="1"/>
  <c r="J451" i="1"/>
  <c r="J452" i="1"/>
  <c r="J454" i="1"/>
  <c r="J462" i="1"/>
  <c r="J463" i="1"/>
  <c r="J464" i="1"/>
  <c r="J466" i="1"/>
  <c r="J474" i="1"/>
  <c r="J475" i="1"/>
  <c r="J476" i="1"/>
  <c r="J478" i="1"/>
  <c r="J486" i="1"/>
  <c r="J487" i="1"/>
  <c r="J488" i="1"/>
  <c r="J490" i="1"/>
  <c r="J498" i="1"/>
  <c r="J499" i="1"/>
  <c r="J500" i="1"/>
  <c r="J502" i="1"/>
  <c r="J510" i="1"/>
  <c r="J511" i="1"/>
  <c r="J512" i="1"/>
  <c r="J514" i="1"/>
  <c r="J522" i="1"/>
  <c r="J523" i="1"/>
  <c r="J524" i="1"/>
  <c r="J526" i="1"/>
  <c r="J531" i="1"/>
  <c r="J534" i="1"/>
  <c r="J535" i="1"/>
  <c r="J536" i="1"/>
  <c r="J538" i="1"/>
  <c r="J542" i="1"/>
  <c r="J546" i="1"/>
  <c r="J547" i="1"/>
  <c r="J548" i="1"/>
  <c r="J550" i="1"/>
  <c r="J558" i="1"/>
  <c r="J559" i="1"/>
  <c r="J560" i="1"/>
  <c r="J562" i="1"/>
  <c r="J570" i="1"/>
  <c r="J571" i="1"/>
  <c r="J572" i="1"/>
  <c r="J574" i="1"/>
  <c r="J580" i="1"/>
  <c r="J582" i="1"/>
  <c r="J583" i="1"/>
  <c r="J584" i="1"/>
  <c r="J586" i="1"/>
  <c r="J594" i="1"/>
  <c r="J595" i="1"/>
  <c r="J596" i="1"/>
  <c r="J598" i="1"/>
  <c r="J606" i="1"/>
  <c r="J607" i="1"/>
  <c r="J608" i="1"/>
  <c r="J610" i="1"/>
  <c r="J618" i="1"/>
  <c r="J619" i="1"/>
  <c r="J620" i="1"/>
  <c r="J622" i="1"/>
  <c r="J626" i="1"/>
  <c r="J630" i="1"/>
  <c r="J631" i="1"/>
  <c r="J632" i="1"/>
  <c r="J634" i="1"/>
  <c r="J642" i="1"/>
  <c r="J643" i="1"/>
  <c r="J644" i="1"/>
  <c r="J646" i="1"/>
  <c r="J654" i="1"/>
  <c r="J655" i="1"/>
  <c r="J656" i="1"/>
  <c r="J658" i="1"/>
  <c r="J666" i="1"/>
  <c r="J667" i="1"/>
  <c r="J668" i="1"/>
  <c r="J670" i="1"/>
  <c r="J678" i="1"/>
  <c r="J679" i="1"/>
  <c r="J680" i="1"/>
  <c r="J682" i="1"/>
  <c r="J690" i="1"/>
  <c r="J691" i="1"/>
  <c r="J692" i="1"/>
  <c r="J694" i="1"/>
  <c r="J702" i="1"/>
  <c r="J703" i="1"/>
  <c r="J704" i="1"/>
  <c r="J706" i="1"/>
  <c r="J714" i="1"/>
  <c r="J715" i="1"/>
  <c r="J716" i="1"/>
  <c r="J718" i="1"/>
  <c r="J726" i="1"/>
  <c r="J727" i="1"/>
  <c r="J728" i="1"/>
  <c r="J730" i="1"/>
  <c r="J738" i="1"/>
  <c r="J739" i="1"/>
  <c r="J740" i="1"/>
  <c r="J742" i="1"/>
  <c r="J750" i="1"/>
  <c r="J751" i="1"/>
  <c r="J752" i="1"/>
  <c r="J754" i="1"/>
  <c r="J762" i="1"/>
  <c r="J763" i="1"/>
  <c r="J764" i="1"/>
  <c r="J766" i="1"/>
  <c r="J774" i="1"/>
  <c r="J775" i="1"/>
  <c r="J776" i="1"/>
  <c r="J778" i="1"/>
  <c r="J786" i="1"/>
  <c r="J787" i="1"/>
  <c r="J788" i="1"/>
  <c r="J790" i="1"/>
  <c r="J795" i="1"/>
  <c r="J798" i="1"/>
  <c r="J799" i="1"/>
  <c r="J800" i="1"/>
  <c r="J802" i="1"/>
  <c r="J810" i="1"/>
  <c r="J811" i="1"/>
  <c r="J812" i="1"/>
  <c r="J814" i="1"/>
  <c r="J822" i="1"/>
  <c r="J823" i="1"/>
  <c r="J824" i="1"/>
  <c r="J826" i="1"/>
  <c r="J834" i="1"/>
  <c r="J835" i="1"/>
  <c r="J836" i="1"/>
  <c r="J838" i="1"/>
  <c r="J846" i="1"/>
  <c r="J847" i="1"/>
  <c r="J848" i="1"/>
  <c r="J850" i="1"/>
  <c r="J858" i="1"/>
  <c r="J859" i="1"/>
  <c r="J860" i="1"/>
  <c r="J870" i="1"/>
  <c r="J871" i="1"/>
  <c r="J872" i="1"/>
  <c r="J874" i="1"/>
  <c r="J882" i="1"/>
  <c r="J883" i="1"/>
  <c r="J884" i="1"/>
  <c r="J886" i="1"/>
  <c r="J892" i="1"/>
  <c r="J894" i="1"/>
  <c r="J895" i="1"/>
  <c r="J896" i="1"/>
  <c r="J898" i="1"/>
  <c r="J906" i="1"/>
  <c r="J907" i="1"/>
  <c r="J908" i="1"/>
  <c r="J918" i="1"/>
  <c r="J919" i="1"/>
  <c r="J920" i="1"/>
  <c r="J922" i="1"/>
  <c r="J930" i="1"/>
  <c r="J931" i="1"/>
  <c r="J932" i="1"/>
  <c r="J942" i="1"/>
  <c r="J943" i="1"/>
  <c r="J944" i="1"/>
  <c r="J946" i="1"/>
  <c r="J954" i="1"/>
  <c r="J955" i="1"/>
  <c r="J956" i="1"/>
  <c r="J958" i="1"/>
  <c r="J966" i="1"/>
  <c r="J967" i="1"/>
  <c r="J968" i="1"/>
  <c r="J970" i="1"/>
  <c r="J978" i="1"/>
  <c r="J979" i="1"/>
  <c r="J980" i="1"/>
  <c r="J982" i="1"/>
  <c r="J990" i="1"/>
  <c r="J991" i="1"/>
  <c r="J992" i="1"/>
  <c r="J1003" i="1"/>
  <c r="J1004" i="1"/>
  <c r="J1006" i="1"/>
  <c r="J1014" i="1"/>
  <c r="J1015" i="1"/>
  <c r="J1016" i="1"/>
  <c r="J1026" i="1"/>
  <c r="J1027" i="1"/>
  <c r="J1028" i="1"/>
  <c r="J1030" i="1"/>
  <c r="J1038" i="1"/>
  <c r="J1039" i="1"/>
  <c r="J1040" i="1"/>
  <c r="J1050" i="1"/>
  <c r="J1051" i="1"/>
  <c r="J1052" i="1"/>
  <c r="J1054" i="1"/>
  <c r="J1060" i="1"/>
  <c r="J1062" i="1"/>
  <c r="J1063" i="1"/>
  <c r="J1064" i="1"/>
  <c r="J1074" i="1"/>
  <c r="J1075" i="1"/>
  <c r="J1076" i="1"/>
  <c r="J1086" i="1"/>
  <c r="J1087" i="1"/>
  <c r="J1088" i="1"/>
  <c r="J1090" i="1"/>
  <c r="J1098" i="1"/>
  <c r="J1099" i="1"/>
  <c r="J1100" i="1"/>
  <c r="J1110" i="1"/>
  <c r="J1111" i="1"/>
  <c r="J1112" i="1"/>
  <c r="J1122" i="1"/>
  <c r="J1123" i="1"/>
  <c r="J1124" i="1"/>
  <c r="J1126" i="1"/>
  <c r="J1134" i="1"/>
  <c r="J1135" i="1"/>
  <c r="J1136" i="1"/>
  <c r="J1138" i="1"/>
  <c r="J1146" i="1"/>
  <c r="J1147" i="1"/>
  <c r="J1148" i="1"/>
  <c r="J1150" i="1"/>
  <c r="J1158" i="1"/>
  <c r="J1159" i="1"/>
  <c r="J1160" i="1"/>
  <c r="J1162" i="1"/>
  <c r="J1170" i="1"/>
  <c r="J1171" i="1"/>
  <c r="J1172" i="1"/>
  <c r="J1182" i="1"/>
  <c r="J1183" i="1"/>
  <c r="J1184" i="1"/>
  <c r="J1186" i="1"/>
  <c r="J1194" i="1"/>
  <c r="J1195" i="1"/>
  <c r="J1196" i="1"/>
  <c r="J1198" i="1"/>
  <c r="J1206" i="1"/>
  <c r="J1207" i="1"/>
  <c r="J1208" i="1"/>
  <c r="J1218" i="1"/>
  <c r="J1219" i="1"/>
  <c r="J1220" i="1"/>
  <c r="J1222" i="1"/>
  <c r="J1230" i="1"/>
  <c r="J1231" i="1"/>
  <c r="J1232" i="1"/>
  <c r="J1242" i="1"/>
  <c r="J1243" i="1"/>
  <c r="J1244" i="1"/>
  <c r="J1254" i="1"/>
  <c r="J1255" i="1"/>
  <c r="J1256" i="1"/>
  <c r="J1266" i="1"/>
  <c r="J1267" i="1"/>
  <c r="J1268" i="1"/>
  <c r="J1278" i="1"/>
  <c r="J1279" i="1"/>
  <c r="J1280" i="1"/>
  <c r="J1290" i="1"/>
  <c r="J1291" i="1"/>
  <c r="J1292" i="1"/>
  <c r="J1294" i="1"/>
  <c r="J1298" i="1"/>
  <c r="J1302" i="1"/>
  <c r="J1303" i="1"/>
  <c r="J1304" i="1"/>
  <c r="J1314" i="1"/>
  <c r="J1315" i="1"/>
  <c r="J1316" i="1"/>
  <c r="J1322" i="1"/>
  <c r="J1326" i="1"/>
  <c r="J1327" i="1"/>
  <c r="J1328" i="1"/>
  <c r="J1338" i="1"/>
  <c r="J1339" i="1"/>
  <c r="J1340" i="1"/>
  <c r="J1350" i="1"/>
  <c r="J1351" i="1"/>
  <c r="J1352" i="1"/>
  <c r="J1362" i="1"/>
  <c r="J1363" i="1"/>
  <c r="J1364" i="1"/>
  <c r="J1374" i="1"/>
  <c r="J1375" i="1"/>
  <c r="J1376" i="1"/>
  <c r="J1387" i="1"/>
  <c r="J1388" i="1"/>
  <c r="J1399" i="1"/>
  <c r="J1400" i="1"/>
  <c r="J1411" i="1"/>
  <c r="J1412" i="1"/>
  <c r="J1423" i="1"/>
  <c r="J1424" i="1"/>
  <c r="J1435" i="1"/>
  <c r="J1436" i="1"/>
  <c r="J1447" i="1"/>
  <c r="J1448" i="1"/>
  <c r="J1459" i="1"/>
  <c r="J1460" i="1"/>
  <c r="J1471" i="1"/>
  <c r="J1472" i="1"/>
  <c r="J1483" i="1"/>
  <c r="J1484" i="1"/>
  <c r="J1495" i="1"/>
  <c r="J1496" i="1"/>
  <c r="J1507" i="1"/>
  <c r="J1508" i="1"/>
  <c r="J1519" i="1"/>
  <c r="J1520" i="1"/>
  <c r="J1531" i="1"/>
  <c r="J1532" i="1"/>
  <c r="J1543" i="1"/>
  <c r="J1544" i="1"/>
  <c r="J1555" i="1"/>
  <c r="J155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V3" i="1" a="1"/>
  <c r="V3" i="1" s="1"/>
  <c r="V4" i="1" a="1"/>
  <c r="V4" i="1" s="1"/>
  <c r="V5" i="1" a="1"/>
  <c r="V5" i="1"/>
  <c r="V6" i="1" a="1"/>
  <c r="V6" i="1"/>
  <c r="V7" i="1" a="1"/>
  <c r="V7" i="1" s="1"/>
  <c r="V8" i="1" a="1"/>
  <c r="V8" i="1" s="1"/>
  <c r="V9" i="1" a="1"/>
  <c r="V9" i="1" s="1"/>
  <c r="V10" i="1" a="1"/>
  <c r="V10" i="1"/>
  <c r="V11" i="1" a="1"/>
  <c r="V11" i="1" s="1"/>
  <c r="V12" i="1" a="1"/>
  <c r="V12" i="1"/>
  <c r="V13" i="1" a="1"/>
  <c r="V13" i="1" s="1"/>
  <c r="V14" i="1" a="1"/>
  <c r="V14" i="1"/>
  <c r="V15" i="1" a="1"/>
  <c r="V15" i="1" s="1"/>
  <c r="V16" i="1" a="1"/>
  <c r="V16" i="1" s="1"/>
  <c r="V17" i="1" a="1"/>
  <c r="V17" i="1"/>
  <c r="V18" i="1" a="1"/>
  <c r="V18" i="1" s="1"/>
  <c r="V19" i="1" a="1"/>
  <c r="V19" i="1"/>
  <c r="V20" i="1" a="1"/>
  <c r="V20" i="1" s="1"/>
  <c r="V21" i="1" a="1"/>
  <c r="V21" i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/>
  <c r="V28" i="1" a="1"/>
  <c r="V28" i="1" s="1"/>
  <c r="V29" i="1" a="1"/>
  <c r="V29" i="1"/>
  <c r="V30" i="1" a="1"/>
  <c r="V30" i="1" s="1"/>
  <c r="V31" i="1" a="1"/>
  <c r="V31" i="1"/>
  <c r="V32" i="1" a="1"/>
  <c r="V32" i="1" s="1"/>
  <c r="V33" i="1" a="1"/>
  <c r="V33" i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/>
  <c r="V42" i="1" a="1"/>
  <c r="V42" i="1" s="1"/>
  <c r="V43" i="1" a="1"/>
  <c r="V43" i="1" s="1"/>
  <c r="V44" i="1" a="1"/>
  <c r="V44" i="1"/>
  <c r="V45" i="1" a="1"/>
  <c r="V45" i="1" s="1"/>
  <c r="V46" i="1" a="1"/>
  <c r="V46" i="1" s="1"/>
  <c r="V47" i="1" a="1"/>
  <c r="V47" i="1"/>
  <c r="V48" i="1" a="1"/>
  <c r="V48" i="1" s="1"/>
  <c r="V49" i="1" a="1"/>
  <c r="V49" i="1"/>
  <c r="V50" i="1" a="1"/>
  <c r="V50" i="1" s="1"/>
  <c r="V51" i="1" a="1"/>
  <c r="V51" i="1" s="1"/>
  <c r="V52" i="1" a="1"/>
  <c r="V52" i="1" s="1"/>
  <c r="V53" i="1" a="1"/>
  <c r="V53" i="1" s="1"/>
  <c r="V54" i="1" a="1"/>
  <c r="V54" i="1"/>
  <c r="V55" i="1" a="1"/>
  <c r="V55" i="1" s="1"/>
  <c r="V56" i="1" a="1"/>
  <c r="V56" i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/>
  <c r="V67" i="1" a="1"/>
  <c r="V67" i="1" s="1"/>
  <c r="V68" i="1" a="1"/>
  <c r="V68" i="1" s="1"/>
  <c r="V69" i="1" a="1"/>
  <c r="V69" i="1" s="1"/>
  <c r="V70" i="1" a="1"/>
  <c r="V70" i="1" s="1"/>
  <c r="V71" i="1" a="1"/>
  <c r="V71" i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/>
  <c r="V78" i="1" a="1"/>
  <c r="V78" i="1" s="1"/>
  <c r="V79" i="1" a="1"/>
  <c r="V79" i="1"/>
  <c r="V80" i="1" a="1"/>
  <c r="V80" i="1" s="1"/>
  <c r="V81" i="1" a="1"/>
  <c r="V81" i="1" s="1"/>
  <c r="V82" i="1" a="1"/>
  <c r="V82" i="1" s="1"/>
  <c r="V83" i="1" a="1"/>
  <c r="V83" i="1"/>
  <c r="V84" i="1" a="1"/>
  <c r="V84" i="1" s="1"/>
  <c r="V85" i="1" a="1"/>
  <c r="V85" i="1"/>
  <c r="V86" i="1" a="1"/>
  <c r="V86" i="1" s="1"/>
  <c r="V87" i="1" a="1"/>
  <c r="V87" i="1" s="1"/>
  <c r="V88" i="1" a="1"/>
  <c r="V88" i="1" s="1"/>
  <c r="V89" i="1" a="1"/>
  <c r="V89" i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/>
  <c r="V103" i="1" a="1"/>
  <c r="V103" i="1"/>
  <c r="V104" i="1" a="1"/>
  <c r="V104" i="1" s="1"/>
  <c r="V105" i="1" a="1"/>
  <c r="V105" i="1"/>
  <c r="V106" i="1" a="1"/>
  <c r="V106" i="1" s="1"/>
  <c r="V107" i="1" a="1"/>
  <c r="V107" i="1" s="1"/>
  <c r="V108" i="1" a="1"/>
  <c r="V108" i="1" s="1"/>
  <c r="V109" i="1" a="1"/>
  <c r="V109" i="1" s="1"/>
  <c r="V110" i="1" a="1"/>
  <c r="V110" i="1"/>
  <c r="V111" i="1" a="1"/>
  <c r="V111" i="1" s="1"/>
  <c r="V112" i="1" a="1"/>
  <c r="V112" i="1" s="1"/>
  <c r="V113" i="1" a="1"/>
  <c r="V113" i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/>
  <c r="V128" i="1" a="1"/>
  <c r="V128" i="1" s="1"/>
  <c r="V129" i="1" a="1"/>
  <c r="V129" i="1" s="1"/>
  <c r="V130" i="1" a="1"/>
  <c r="V130" i="1" s="1"/>
  <c r="V131" i="1" a="1"/>
  <c r="V131" i="1"/>
  <c r="V132" i="1" a="1"/>
  <c r="V132" i="1" s="1"/>
  <c r="V133" i="1" a="1"/>
  <c r="V133" i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/>
  <c r="V150" i="1" a="1"/>
  <c r="V150" i="1" s="1"/>
  <c r="V151" i="1" a="1"/>
  <c r="V151" i="1" s="1"/>
  <c r="V152" i="1" a="1"/>
  <c r="V152" i="1"/>
  <c r="V153" i="1" a="1"/>
  <c r="V153" i="1" s="1"/>
  <c r="V154" i="1" a="1"/>
  <c r="V154" i="1" s="1"/>
  <c r="V155" i="1" a="1"/>
  <c r="V155" i="1"/>
  <c r="V156" i="1" a="1"/>
  <c r="V156" i="1" s="1"/>
  <c r="V157" i="1" a="1"/>
  <c r="V157" i="1"/>
  <c r="V158" i="1" a="1"/>
  <c r="V158" i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/>
  <c r="V165" i="1" a="1"/>
  <c r="V165" i="1" s="1"/>
  <c r="V166" i="1" a="1"/>
  <c r="V166" i="1" s="1"/>
  <c r="V167" i="1" a="1"/>
  <c r="V167" i="1" s="1"/>
  <c r="V168" i="1" a="1"/>
  <c r="V168" i="1" s="1"/>
  <c r="V169" i="1" a="1"/>
  <c r="V169" i="1"/>
  <c r="V170" i="1" a="1"/>
  <c r="V170" i="1" s="1"/>
  <c r="V171" i="1" a="1"/>
  <c r="V171" i="1"/>
  <c r="V172" i="1" a="1"/>
  <c r="V172" i="1" s="1"/>
  <c r="V173" i="1" a="1"/>
  <c r="V173" i="1" s="1"/>
  <c r="V174" i="1" a="1"/>
  <c r="V174" i="1"/>
  <c r="V175" i="1" a="1"/>
  <c r="V175" i="1" s="1"/>
  <c r="V176" i="1" a="1"/>
  <c r="V176" i="1" s="1"/>
  <c r="V177" i="1" a="1"/>
  <c r="V177" i="1" s="1"/>
  <c r="V178" i="1" a="1"/>
  <c r="V178" i="1" s="1"/>
  <c r="V179" i="1" a="1"/>
  <c r="V179" i="1"/>
  <c r="V180" i="1" a="1"/>
  <c r="V180" i="1" s="1"/>
  <c r="V181" i="1" a="1"/>
  <c r="V181" i="1" s="1"/>
  <c r="V182" i="1" a="1"/>
  <c r="V182" i="1" s="1"/>
  <c r="V183" i="1" a="1"/>
  <c r="V183" i="1" s="1"/>
  <c r="V184" i="1" a="1"/>
  <c r="V184" i="1"/>
  <c r="V185" i="1" a="1"/>
  <c r="V185" i="1" s="1"/>
  <c r="V186" i="1" a="1"/>
  <c r="V186" i="1" s="1"/>
  <c r="V187" i="1" a="1"/>
  <c r="V187" i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/>
  <c r="V195" i="1" a="1"/>
  <c r="V195" i="1" s="1"/>
  <c r="V196" i="1" a="1"/>
  <c r="V196" i="1" s="1"/>
  <c r="V197" i="1" a="1"/>
  <c r="V197" i="1"/>
  <c r="V198" i="1" a="1"/>
  <c r="V198" i="1" s="1"/>
  <c r="V199" i="1" a="1"/>
  <c r="V199" i="1" s="1"/>
  <c r="V200" i="1" a="1"/>
  <c r="V200" i="1" s="1"/>
  <c r="V201" i="1" a="1"/>
  <c r="V201" i="1" s="1"/>
  <c r="V202" i="1" a="1"/>
  <c r="V202" i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/>
  <c r="V210" i="1" a="1"/>
  <c r="V210" i="1" s="1"/>
  <c r="V211" i="1" a="1"/>
  <c r="V211" i="1" s="1"/>
  <c r="V212" i="1" a="1"/>
  <c r="V212" i="1"/>
  <c r="V213" i="1" a="1"/>
  <c r="V213" i="1" s="1"/>
  <c r="V214" i="1" a="1"/>
  <c r="V214" i="1" s="1"/>
  <c r="V215" i="1" a="1"/>
  <c r="V215" i="1"/>
  <c r="V216" i="1" a="1"/>
  <c r="V216" i="1" s="1"/>
  <c r="V217" i="1" a="1"/>
  <c r="V217" i="1"/>
  <c r="V218" i="1" a="1"/>
  <c r="V218" i="1"/>
  <c r="V219" i="1" a="1"/>
  <c r="V219" i="1" s="1"/>
  <c r="V220" i="1" a="1"/>
  <c r="V220" i="1"/>
  <c r="V221" i="1" a="1"/>
  <c r="V221" i="1" s="1"/>
  <c r="V222" i="1" a="1"/>
  <c r="V222" i="1" s="1"/>
  <c r="V223" i="1" a="1"/>
  <c r="V223" i="1" s="1"/>
  <c r="V224" i="1" a="1"/>
  <c r="V224" i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/>
  <c r="V231" i="1" a="1"/>
  <c r="V231" i="1" s="1"/>
  <c r="V232" i="1" a="1"/>
  <c r="V232" i="1" s="1"/>
  <c r="V233" i="1" a="1"/>
  <c r="V233" i="1"/>
  <c r="V234" i="1" a="1"/>
  <c r="V234" i="1" s="1"/>
  <c r="V235" i="1" a="1"/>
  <c r="V235" i="1" s="1"/>
  <c r="V236" i="1" a="1"/>
  <c r="V236" i="1" s="1"/>
  <c r="V237" i="1" a="1"/>
  <c r="V237" i="1" s="1"/>
  <c r="V238" i="1" a="1"/>
  <c r="V238" i="1"/>
  <c r="V239" i="1" a="1"/>
  <c r="V239" i="1" s="1"/>
  <c r="V240" i="1" a="1"/>
  <c r="V240" i="1" s="1"/>
  <c r="V241" i="1" a="1"/>
  <c r="V241" i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/>
  <c r="V255" i="1" a="1"/>
  <c r="V255" i="1" s="1"/>
  <c r="V256" i="1" a="1"/>
  <c r="V256" i="1"/>
  <c r="V257" i="1" a="1"/>
  <c r="V257" i="1"/>
  <c r="V258" i="1" a="1"/>
  <c r="V258" i="1" s="1"/>
  <c r="V259" i="1" a="1"/>
  <c r="V259" i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/>
  <c r="V281" i="1" a="1"/>
  <c r="V281" i="1" s="1"/>
  <c r="V282" i="1" a="1"/>
  <c r="V282" i="1" s="1"/>
  <c r="V283" i="1" a="1"/>
  <c r="V283" i="1" s="1"/>
  <c r="V284" i="1" a="1"/>
  <c r="V284" i="1" s="1"/>
  <c r="V285" i="1" a="1"/>
  <c r="V285" i="1"/>
  <c r="V286" i="1" a="1"/>
  <c r="V286" i="1" s="1"/>
  <c r="V287" i="1" a="1"/>
  <c r="V287" i="1" s="1"/>
  <c r="V288" i="1" a="1"/>
  <c r="V288" i="1"/>
  <c r="V289" i="1" a="1"/>
  <c r="V289" i="1" s="1"/>
  <c r="V290" i="1" a="1"/>
  <c r="V290" i="1"/>
  <c r="V291" i="1" a="1"/>
  <c r="V291" i="1" s="1"/>
  <c r="V292" i="1" a="1"/>
  <c r="V292" i="1"/>
  <c r="V293" i="1" a="1"/>
  <c r="V293" i="1" s="1"/>
  <c r="V294" i="1" a="1"/>
  <c r="V294" i="1"/>
  <c r="V295" i="1" a="1"/>
  <c r="V295" i="1"/>
  <c r="V296" i="1" a="1"/>
  <c r="V296" i="1" s="1"/>
  <c r="V297" i="1" a="1"/>
  <c r="V297" i="1" s="1"/>
  <c r="V298" i="1" a="1"/>
  <c r="V298" i="1" s="1"/>
  <c r="V299" i="1" a="1"/>
  <c r="V299" i="1" s="1"/>
  <c r="V300" i="1" a="1"/>
  <c r="V300" i="1"/>
  <c r="V301" i="1" a="1"/>
  <c r="V301" i="1" s="1"/>
  <c r="V302" i="1" a="1"/>
  <c r="V302" i="1" s="1"/>
  <c r="V303" i="1" a="1"/>
  <c r="V303" i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/>
  <c r="V321" i="1" a="1"/>
  <c r="V321" i="1" s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/>
  <c r="V334" i="1" a="1"/>
  <c r="V334" i="1" s="1"/>
  <c r="V335" i="1" a="1"/>
  <c r="V335" i="1" s="1"/>
  <c r="V336" i="1" a="1"/>
  <c r="V336" i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/>
  <c r="V345" i="1" a="1"/>
  <c r="V345" i="1" s="1"/>
  <c r="V346" i="1" a="1"/>
  <c r="V346" i="1"/>
  <c r="V347" i="1" a="1"/>
  <c r="V347" i="1" s="1"/>
  <c r="V348" i="1" a="1"/>
  <c r="V348" i="1" s="1"/>
  <c r="V349" i="1" a="1"/>
  <c r="V349" i="1"/>
  <c r="V350" i="1" a="1"/>
  <c r="V350" i="1" s="1"/>
  <c r="V351" i="1" a="1"/>
  <c r="V351" i="1" s="1"/>
  <c r="V352" i="1" a="1"/>
  <c r="V352" i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/>
  <c r="V364" i="1" a="1"/>
  <c r="V364" i="1" s="1"/>
  <c r="V365" i="1" a="1"/>
  <c r="V365" i="1" s="1"/>
  <c r="V366" i="1" a="1"/>
  <c r="V366" i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/>
  <c r="V373" i="1" a="1"/>
  <c r="V373" i="1" s="1"/>
  <c r="V374" i="1" a="1"/>
  <c r="V374" i="1" s="1"/>
  <c r="V375" i="1" a="1"/>
  <c r="V375" i="1" s="1"/>
  <c r="V376" i="1" a="1"/>
  <c r="V376" i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/>
  <c r="V393" i="1" a="1"/>
  <c r="V393" i="1" s="1"/>
  <c r="V394" i="1" a="1"/>
  <c r="V394" i="1" s="1"/>
  <c r="V395" i="1" a="1"/>
  <c r="V395" i="1" s="1"/>
  <c r="V396" i="1" a="1"/>
  <c r="V396" i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/>
  <c r="V407" i="1" a="1"/>
  <c r="V407" i="1" s="1"/>
  <c r="V408" i="1" a="1"/>
  <c r="V408" i="1" s="1"/>
  <c r="V409" i="1" a="1"/>
  <c r="V409" i="1" s="1"/>
  <c r="V410" i="1" a="1"/>
  <c r="V410" i="1" s="1"/>
  <c r="V411" i="1" a="1"/>
  <c r="V411" i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/>
  <c r="V422" i="1" a="1"/>
  <c r="V422" i="1"/>
  <c r="V423" i="1" a="1"/>
  <c r="V423" i="1" s="1"/>
  <c r="V424" i="1" a="1"/>
  <c r="V424" i="1"/>
  <c r="V425" i="1" a="1"/>
  <c r="V425" i="1" s="1"/>
  <c r="V426" i="1" a="1"/>
  <c r="V426" i="1" s="1"/>
  <c r="V427" i="1" a="1"/>
  <c r="V427" i="1" s="1"/>
  <c r="V428" i="1" a="1"/>
  <c r="V428" i="1" s="1"/>
  <c r="V429" i="1" a="1"/>
  <c r="V429" i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/>
  <c r="V439" i="1" a="1"/>
  <c r="V439" i="1" s="1"/>
  <c r="V440" i="1" a="1"/>
  <c r="V440" i="1" s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 s="1"/>
  <c r="V447" i="1" a="1"/>
  <c r="V447" i="1"/>
  <c r="V448" i="1" a="1"/>
  <c r="V448" i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/>
  <c r="V476" i="1" a="1"/>
  <c r="V476" i="1"/>
  <c r="V477" i="1" a="1"/>
  <c r="V477" i="1" s="1"/>
  <c r="V478" i="1" a="1"/>
  <c r="V478" i="1"/>
  <c r="V479" i="1" a="1"/>
  <c r="V479" i="1" s="1"/>
  <c r="V480" i="1" a="1"/>
  <c r="V480" i="1" s="1"/>
  <c r="V481" i="1" a="1"/>
  <c r="V481" i="1" s="1"/>
  <c r="V482" i="1" a="1"/>
  <c r="V482" i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 s="1"/>
  <c r="V496" i="1" a="1"/>
  <c r="V496" i="1"/>
  <c r="V497" i="1" a="1"/>
  <c r="V497" i="1" s="1"/>
  <c r="V498" i="1" a="1"/>
  <c r="V498" i="1"/>
  <c r="V499" i="1" a="1"/>
  <c r="V499" i="1" s="1"/>
  <c r="V500" i="1" a="1"/>
  <c r="V500" i="1" s="1"/>
  <c r="V501" i="1" a="1"/>
  <c r="V501" i="1" s="1"/>
  <c r="V502" i="1" a="1"/>
  <c r="V502" i="1"/>
  <c r="V503" i="1" a="1"/>
  <c r="V503" i="1" s="1"/>
  <c r="V504" i="1" a="1"/>
  <c r="V504" i="1" s="1"/>
  <c r="V505" i="1" a="1"/>
  <c r="V505" i="1" s="1"/>
  <c r="V506" i="1" a="1"/>
  <c r="V506" i="1" s="1"/>
  <c r="V507" i="1" a="1"/>
  <c r="V507" i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/>
  <c r="V515" i="1" a="1"/>
  <c r="V515" i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/>
  <c r="V523" i="1" a="1"/>
  <c r="V523" i="1" s="1"/>
  <c r="V524" i="1" a="1"/>
  <c r="V524" i="1" s="1"/>
  <c r="V525" i="1" a="1"/>
  <c r="V525" i="1"/>
  <c r="V526" i="1" a="1"/>
  <c r="V526" i="1" s="1"/>
  <c r="V527" i="1" a="1"/>
  <c r="V527" i="1" s="1"/>
  <c r="V528" i="1" a="1"/>
  <c r="V528" i="1" s="1"/>
  <c r="V529" i="1" a="1"/>
  <c r="V529" i="1" s="1"/>
  <c r="V530" i="1" a="1"/>
  <c r="V530" i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/>
  <c r="V537" i="1" a="1"/>
  <c r="V537" i="1" s="1"/>
  <c r="V538" i="1" a="1"/>
  <c r="V538" i="1"/>
  <c r="V539" i="1" a="1"/>
  <c r="V539" i="1" s="1"/>
  <c r="V540" i="1" a="1"/>
  <c r="V540" i="1" s="1"/>
  <c r="V541" i="1" a="1"/>
  <c r="V541" i="1" s="1"/>
  <c r="V542" i="1" a="1"/>
  <c r="V542" i="1" s="1"/>
  <c r="V543" i="1" a="1"/>
  <c r="V543" i="1"/>
  <c r="V544" i="1" a="1"/>
  <c r="V544" i="1" s="1"/>
  <c r="V545" i="1" a="1"/>
  <c r="V545" i="1"/>
  <c r="V546" i="1" a="1"/>
  <c r="V546" i="1" s="1"/>
  <c r="V547" i="1" a="1"/>
  <c r="V547" i="1" s="1"/>
  <c r="V548" i="1" a="1"/>
  <c r="V548" i="1"/>
  <c r="V549" i="1" a="1"/>
  <c r="V549" i="1" s="1"/>
  <c r="V550" i="1" a="1"/>
  <c r="V550" i="1"/>
  <c r="V551" i="1" a="1"/>
  <c r="V551" i="1" s="1"/>
  <c r="V552" i="1" a="1"/>
  <c r="V552" i="1" s="1"/>
  <c r="V553" i="1" a="1"/>
  <c r="V553" i="1" s="1"/>
  <c r="V554" i="1" a="1"/>
  <c r="V554" i="1" s="1"/>
  <c r="V555" i="1" a="1"/>
  <c r="V555" i="1"/>
  <c r="V556" i="1" a="1"/>
  <c r="V556" i="1" s="1"/>
  <c r="V557" i="1" a="1"/>
  <c r="V557" i="1" s="1"/>
  <c r="V558" i="1" a="1"/>
  <c r="V558" i="1" s="1"/>
  <c r="V559" i="1" a="1"/>
  <c r="V559" i="1" s="1"/>
  <c r="V560" i="1" a="1"/>
  <c r="V560" i="1"/>
  <c r="V561" i="1" a="1"/>
  <c r="V561" i="1" s="1"/>
  <c r="V562" i="1" a="1"/>
  <c r="V562" i="1"/>
  <c r="V563" i="1" a="1"/>
  <c r="V563" i="1" s="1"/>
  <c r="V564" i="1" a="1"/>
  <c r="V564" i="1"/>
  <c r="V565" i="1" a="1"/>
  <c r="V565" i="1" s="1"/>
  <c r="V566" i="1" a="1"/>
  <c r="V566" i="1"/>
  <c r="V567" i="1" a="1"/>
  <c r="V567" i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/>
  <c r="V574" i="1" a="1"/>
  <c r="V574" i="1"/>
  <c r="V575" i="1" a="1"/>
  <c r="V575" i="1" s="1"/>
  <c r="V576" i="1" a="1"/>
  <c r="V576" i="1"/>
  <c r="V577" i="1" a="1"/>
  <c r="V577" i="1" s="1"/>
  <c r="V578" i="1" a="1"/>
  <c r="V578" i="1" s="1"/>
  <c r="V579" i="1" a="1"/>
  <c r="V579" i="1" s="1"/>
  <c r="V580" i="1" a="1"/>
  <c r="V580" i="1" s="1"/>
  <c r="V581" i="1" a="1"/>
  <c r="V581" i="1"/>
  <c r="V582" i="1" a="1"/>
  <c r="V582" i="1" s="1"/>
  <c r="V583" i="1" a="1"/>
  <c r="V583" i="1" s="1"/>
  <c r="V584" i="1" a="1"/>
  <c r="V584" i="1"/>
  <c r="V585" i="1" a="1"/>
  <c r="V585" i="1" s="1"/>
  <c r="V586" i="1" a="1"/>
  <c r="V586" i="1" s="1"/>
  <c r="V587" i="1" a="1"/>
  <c r="V587" i="1" s="1"/>
  <c r="V588" i="1" a="1"/>
  <c r="V588" i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/>
  <c r="V598" i="1" a="1"/>
  <c r="V598" i="1" s="1"/>
  <c r="V599" i="1" a="1"/>
  <c r="V599" i="1" s="1"/>
  <c r="V600" i="1" a="1"/>
  <c r="V600" i="1"/>
  <c r="V601" i="1" a="1"/>
  <c r="V601" i="1" s="1"/>
  <c r="V602" i="1" a="1"/>
  <c r="V602" i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/>
  <c r="V610" i="1" a="1"/>
  <c r="V610" i="1" s="1"/>
  <c r="V611" i="1" a="1"/>
  <c r="V611" i="1" s="1"/>
  <c r="V612" i="1" a="1"/>
  <c r="V612" i="1" s="1"/>
  <c r="V613" i="1" a="1"/>
  <c r="V613" i="1" s="1"/>
  <c r="V614" i="1" a="1"/>
  <c r="V614" i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/>
  <c r="V621" i="1" a="1"/>
  <c r="V621" i="1" s="1"/>
  <c r="V622" i="1" a="1"/>
  <c r="V622" i="1"/>
  <c r="V623" i="1" a="1"/>
  <c r="V623" i="1" s="1"/>
  <c r="V624" i="1" a="1"/>
  <c r="V624" i="1" s="1"/>
  <c r="V625" i="1" a="1"/>
  <c r="V625" i="1" s="1"/>
  <c r="V626" i="1" a="1"/>
  <c r="V626" i="1" s="1"/>
  <c r="V627" i="1" a="1"/>
  <c r="V627" i="1"/>
  <c r="V628" i="1" a="1"/>
  <c r="V628" i="1" s="1"/>
  <c r="V629" i="1" a="1"/>
  <c r="V629" i="1" s="1"/>
  <c r="V630" i="1" a="1"/>
  <c r="V630" i="1"/>
  <c r="V631" i="1" a="1"/>
  <c r="V631" i="1" s="1"/>
  <c r="V632" i="1" a="1"/>
  <c r="V632" i="1" s="1"/>
  <c r="V633" i="1" a="1"/>
  <c r="V633" i="1"/>
  <c r="V634" i="1" a="1"/>
  <c r="V634" i="1" s="1"/>
  <c r="V635" i="1" a="1"/>
  <c r="V635" i="1"/>
  <c r="V636" i="1" a="1"/>
  <c r="V636" i="1" s="1"/>
  <c r="V637" i="1" a="1"/>
  <c r="V637" i="1" s="1"/>
  <c r="V638" i="1" a="1"/>
  <c r="V638" i="1"/>
  <c r="V639" i="1" a="1"/>
  <c r="V639" i="1" s="1"/>
  <c r="V640" i="1" a="1"/>
  <c r="V640" i="1"/>
  <c r="V641" i="1" a="1"/>
  <c r="V641" i="1" s="1"/>
  <c r="V642" i="1" a="1"/>
  <c r="V642" i="1" s="1"/>
  <c r="V643" i="1" a="1"/>
  <c r="V643" i="1" s="1"/>
  <c r="V644" i="1" a="1"/>
  <c r="V644" i="1" s="1"/>
  <c r="V645" i="1" a="1"/>
  <c r="V645" i="1"/>
  <c r="V646" i="1" a="1"/>
  <c r="V646" i="1"/>
  <c r="V647" i="1" a="1"/>
  <c r="V647" i="1" s="1"/>
  <c r="V648" i="1" a="1"/>
  <c r="V648" i="1"/>
  <c r="V649" i="1" a="1"/>
  <c r="V649" i="1" s="1"/>
  <c r="V650" i="1" a="1"/>
  <c r="V650" i="1" s="1"/>
  <c r="V651" i="1" a="1"/>
  <c r="V651" i="1" s="1"/>
  <c r="V652" i="1" a="1"/>
  <c r="V652" i="1" s="1"/>
  <c r="V653" i="1" a="1"/>
  <c r="V653" i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/>
  <c r="V660" i="1" a="1"/>
  <c r="V660" i="1" s="1"/>
  <c r="V661" i="1" a="1"/>
  <c r="V661" i="1" s="1"/>
  <c r="V662" i="1" a="1"/>
  <c r="V662" i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/>
  <c r="V670" i="1" a="1"/>
  <c r="V670" i="1" s="1"/>
  <c r="V671" i="1" a="1"/>
  <c r="V671" i="1" s="1"/>
  <c r="V672" i="1" a="1"/>
  <c r="V672" i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/>
  <c r="V682" i="1" a="1"/>
  <c r="V682" i="1" s="1"/>
  <c r="V683" i="1" a="1"/>
  <c r="V683" i="1" s="1"/>
  <c r="V684" i="1" a="1"/>
  <c r="V684" i="1" s="1"/>
  <c r="V685" i="1" a="1"/>
  <c r="V685" i="1" s="1"/>
  <c r="V686" i="1" a="1"/>
  <c r="V686" i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/>
  <c r="V693" i="1" a="1"/>
  <c r="V693" i="1" s="1"/>
  <c r="V694" i="1" a="1"/>
  <c r="V694" i="1"/>
  <c r="V695" i="1" a="1"/>
  <c r="V695" i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/>
  <c r="V705" i="1" a="1"/>
  <c r="V705" i="1" s="1"/>
  <c r="V706" i="1" a="1"/>
  <c r="V706" i="1" s="1"/>
  <c r="V707" i="1" a="1"/>
  <c r="V707" i="1" s="1"/>
  <c r="V708" i="1" a="1"/>
  <c r="V708" i="1"/>
  <c r="V709" i="1" a="1"/>
  <c r="V709" i="1" s="1"/>
  <c r="V710" i="1" a="1"/>
  <c r="V710" i="1" s="1"/>
  <c r="V711" i="1" a="1"/>
  <c r="V711" i="1" s="1"/>
  <c r="V712" i="1" a="1"/>
  <c r="V712" i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/>
  <c r="V731" i="1" a="1"/>
  <c r="V731" i="1" s="1"/>
  <c r="V732" i="1" a="1"/>
  <c r="V732" i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 s="1"/>
  <c r="V741" i="1" a="1"/>
  <c r="V741" i="1"/>
  <c r="V742" i="1" a="1"/>
  <c r="V742" i="1" s="1"/>
  <c r="V743" i="1" a="1"/>
  <c r="V743" i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/>
  <c r="V754" i="1" a="1"/>
  <c r="V754" i="1" s="1"/>
  <c r="V755" i="1" a="1"/>
  <c r="V755" i="1" s="1"/>
  <c r="V756" i="1" a="1"/>
  <c r="V756" i="1"/>
  <c r="V757" i="1" a="1"/>
  <c r="V757" i="1" s="1"/>
  <c r="V758" i="1" a="1"/>
  <c r="V758" i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/>
  <c r="V765" i="1" a="1"/>
  <c r="V765" i="1"/>
  <c r="V766" i="1" a="1"/>
  <c r="V766" i="1" s="1"/>
  <c r="V767" i="1" a="1"/>
  <c r="V767" i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/>
  <c r="V778" i="1" a="1"/>
  <c r="V778" i="1" s="1"/>
  <c r="V779" i="1" a="1"/>
  <c r="V779" i="1" s="1"/>
  <c r="V780" i="1" a="1"/>
  <c r="V780" i="1"/>
  <c r="V781" i="1" a="1"/>
  <c r="V781" i="1" s="1"/>
  <c r="V782" i="1" a="1"/>
  <c r="V782" i="1" s="1"/>
  <c r="V783" i="1" a="1"/>
  <c r="V783" i="1" s="1"/>
  <c r="V784" i="1" a="1"/>
  <c r="V784" i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/>
  <c r="V791" i="1" a="1"/>
  <c r="V791" i="1" s="1"/>
  <c r="V792" i="1" a="1"/>
  <c r="V792" i="1"/>
  <c r="V793" i="1" a="1"/>
  <c r="V793" i="1" s="1"/>
  <c r="V794" i="1" a="1"/>
  <c r="V794" i="1" s="1"/>
  <c r="V795" i="1" a="1"/>
  <c r="V795" i="1" s="1"/>
  <c r="V796" i="1" a="1"/>
  <c r="V796" i="1" s="1"/>
  <c r="V797" i="1" a="1"/>
  <c r="V797" i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/>
  <c r="V804" i="1" a="1"/>
  <c r="V804" i="1" s="1"/>
  <c r="V805" i="1" a="1"/>
  <c r="V805" i="1" s="1"/>
  <c r="V806" i="1" a="1"/>
  <c r="V806" i="1" s="1"/>
  <c r="V807" i="1" a="1"/>
  <c r="V807" i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/>
  <c r="V825" i="1" a="1"/>
  <c r="V825" i="1" s="1"/>
  <c r="V826" i="1" a="1"/>
  <c r="V826" i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/>
  <c r="V834" i="1" a="1"/>
  <c r="V834" i="1" s="1"/>
  <c r="V835" i="1" a="1"/>
  <c r="V835" i="1" s="1"/>
  <c r="V836" i="1" a="1"/>
  <c r="V836" i="1"/>
  <c r="V837" i="1" a="1"/>
  <c r="V837" i="1" s="1"/>
  <c r="V838" i="1" a="1"/>
  <c r="V838" i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/>
  <c r="V850" i="1" a="1"/>
  <c r="V850" i="1" s="1"/>
  <c r="V851" i="1" a="1"/>
  <c r="V851" i="1" s="1"/>
  <c r="V852" i="1" a="1"/>
  <c r="V852" i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/>
  <c r="V876" i="1" a="1"/>
  <c r="V876" i="1"/>
  <c r="V877" i="1" a="1"/>
  <c r="V877" i="1" s="1"/>
  <c r="V878" i="1" a="1"/>
  <c r="V878" i="1" s="1"/>
  <c r="V879" i="1" a="1"/>
  <c r="V879" i="1"/>
  <c r="V880" i="1" a="1"/>
  <c r="V880" i="1" s="1"/>
  <c r="V881" i="1" a="1"/>
  <c r="V881" i="1" s="1"/>
  <c r="V882" i="1" a="1"/>
  <c r="V882" i="1" s="1"/>
  <c r="V883" i="1" a="1"/>
  <c r="V883" i="1" s="1"/>
  <c r="V884" i="1" a="1"/>
  <c r="V884" i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/>
  <c r="V891" i="1" a="1"/>
  <c r="V891" i="1"/>
  <c r="V892" i="1" a="1"/>
  <c r="V892" i="1" s="1"/>
  <c r="V893" i="1" a="1"/>
  <c r="V893" i="1"/>
  <c r="V894" i="1" a="1"/>
  <c r="V894" i="1" s="1"/>
  <c r="V895" i="1" a="1"/>
  <c r="V895" i="1"/>
  <c r="V896" i="1" a="1"/>
  <c r="V896" i="1" s="1"/>
  <c r="V897" i="1" a="1"/>
  <c r="V897" i="1"/>
  <c r="V898" i="1" a="1"/>
  <c r="V898" i="1" s="1"/>
  <c r="V899" i="1" a="1"/>
  <c r="V899" i="1" s="1"/>
  <c r="V900" i="1" a="1"/>
  <c r="V900" i="1" s="1"/>
  <c r="V901" i="1" a="1"/>
  <c r="V901" i="1" s="1"/>
  <c r="V902" i="1" a="1"/>
  <c r="V902" i="1"/>
  <c r="V903" i="1" a="1"/>
  <c r="V903" i="1" s="1"/>
  <c r="V904" i="1" a="1"/>
  <c r="V904" i="1" s="1"/>
  <c r="V905" i="1" a="1"/>
  <c r="V905" i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/>
  <c r="V912" i="1" a="1"/>
  <c r="V912" i="1" s="1"/>
  <c r="V913" i="1" a="1"/>
  <c r="V913" i="1"/>
  <c r="V914" i="1" a="1"/>
  <c r="V914" i="1" s="1"/>
  <c r="V915" i="1" a="1"/>
  <c r="V915" i="1"/>
  <c r="V916" i="1" a="1"/>
  <c r="V916" i="1" s="1"/>
  <c r="V917" i="1" a="1"/>
  <c r="V917" i="1"/>
  <c r="V918" i="1" a="1"/>
  <c r="V918" i="1"/>
  <c r="V919" i="1" a="1"/>
  <c r="V919" i="1" s="1"/>
  <c r="V920" i="1" a="1"/>
  <c r="V920" i="1"/>
  <c r="V921" i="1" a="1"/>
  <c r="V921" i="1" s="1"/>
  <c r="V922" i="1" a="1"/>
  <c r="V922" i="1" s="1"/>
  <c r="V923" i="1" a="1"/>
  <c r="V923" i="1" s="1"/>
  <c r="V924" i="1" a="1"/>
  <c r="V924" i="1"/>
  <c r="V925" i="1" a="1"/>
  <c r="V925" i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/>
  <c r="V939" i="1" a="1"/>
  <c r="V939" i="1"/>
  <c r="V940" i="1" a="1"/>
  <c r="V940" i="1" s="1"/>
  <c r="V941" i="1" a="1"/>
  <c r="V941" i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/>
  <c r="V961" i="1" a="1"/>
  <c r="V961" i="1"/>
  <c r="V962" i="1" a="1"/>
  <c r="V962" i="1" s="1"/>
  <c r="V963" i="1" a="1"/>
  <c r="V963" i="1" s="1"/>
  <c r="V964" i="1" a="1"/>
  <c r="V964" i="1" s="1"/>
  <c r="V965" i="1" a="1"/>
  <c r="V965" i="1" s="1"/>
  <c r="V966" i="1" a="1"/>
  <c r="V966" i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/>
  <c r="V973" i="1" a="1"/>
  <c r="V973" i="1" s="1"/>
  <c r="V974" i="1" a="1"/>
  <c r="V974" i="1" s="1"/>
  <c r="V975" i="1" a="1"/>
  <c r="V975" i="1" s="1"/>
  <c r="V976" i="1" a="1"/>
  <c r="V976" i="1" s="1"/>
  <c r="V977" i="1" a="1"/>
  <c r="V977" i="1"/>
  <c r="V978" i="1" a="1"/>
  <c r="V978" i="1" s="1"/>
  <c r="V979" i="1" a="1"/>
  <c r="V979" i="1"/>
  <c r="V980" i="1" a="1"/>
  <c r="V980" i="1" s="1"/>
  <c r="V981" i="1" a="1"/>
  <c r="V981" i="1" s="1"/>
  <c r="V982" i="1" a="1"/>
  <c r="V982" i="1" s="1"/>
  <c r="V983" i="1" a="1"/>
  <c r="V983" i="1"/>
  <c r="V984" i="1" a="1"/>
  <c r="V984" i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/>
  <c r="V992" i="1" a="1"/>
  <c r="V992" i="1" s="1"/>
  <c r="V993" i="1" a="1"/>
  <c r="V993" i="1" s="1"/>
  <c r="V994" i="1" a="1"/>
  <c r="V994" i="1" s="1"/>
  <c r="V995" i="1" a="1"/>
  <c r="V995" i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/>
  <c r="V1008" i="1" a="1"/>
  <c r="V1008" i="1"/>
  <c r="V1009" i="1" a="1"/>
  <c r="V1009" i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/>
  <c r="V1015" i="1" a="1"/>
  <c r="V1015" i="1"/>
  <c r="V1016" i="1" a="1"/>
  <c r="V1016" i="1" s="1"/>
  <c r="V1017" i="1" a="1"/>
  <c r="V1017" i="1"/>
  <c r="V1018" i="1" a="1"/>
  <c r="V1018" i="1" s="1"/>
  <c r="V1019" i="1" a="1"/>
  <c r="V1019" i="1"/>
  <c r="V1020" i="1" a="1"/>
  <c r="V1020" i="1" s="1"/>
  <c r="V1021" i="1" a="1"/>
  <c r="V1021" i="1"/>
  <c r="V1022" i="1" a="1"/>
  <c r="V1022" i="1" s="1"/>
  <c r="V1023" i="1" a="1"/>
  <c r="V1023" i="1" s="1"/>
  <c r="V1024" i="1" a="1"/>
  <c r="V1024" i="1" s="1"/>
  <c r="V1025" i="1" a="1"/>
  <c r="V1025" i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/>
  <c r="V1032" i="1" a="1"/>
  <c r="V1032" i="1" s="1"/>
  <c r="V1033" i="1" a="1"/>
  <c r="V1033" i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/>
  <c r="V1050" i="1" a="1"/>
  <c r="V1050" i="1" s="1"/>
  <c r="V1051" i="1" a="1"/>
  <c r="V1051" i="1"/>
  <c r="V1052" i="1" a="1"/>
  <c r="V1052" i="1" s="1"/>
  <c r="V1053" i="1" a="1"/>
  <c r="V1053" i="1" s="1"/>
  <c r="V1054" i="1" a="1"/>
  <c r="V1054" i="1" s="1"/>
  <c r="V1055" i="1" a="1"/>
  <c r="V1055" i="1"/>
  <c r="V1056" i="1" a="1"/>
  <c r="V1056" i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/>
  <c r="V1072" i="1" a="1"/>
  <c r="V1072" i="1" s="1"/>
  <c r="V1073" i="1" a="1"/>
  <c r="V1073" i="1"/>
  <c r="V1074" i="1" a="1"/>
  <c r="V1074" i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/>
  <c r="V1082" i="1" a="1"/>
  <c r="V1082" i="1" s="1"/>
  <c r="V1083" i="1" a="1"/>
  <c r="V1083" i="1"/>
  <c r="V1084" i="1" a="1"/>
  <c r="V1084" i="1" s="1"/>
  <c r="V1085" i="1" a="1"/>
  <c r="V1085" i="1"/>
  <c r="V1086" i="1" a="1"/>
  <c r="V1086" i="1" s="1"/>
  <c r="V1087" i="1" a="1"/>
  <c r="V1087" i="1" s="1"/>
  <c r="V1088" i="1" a="1"/>
  <c r="V1088" i="1" s="1"/>
  <c r="V1089" i="1" a="1"/>
  <c r="V1089" i="1"/>
  <c r="V1090" i="1" a="1"/>
  <c r="V1090" i="1" s="1"/>
  <c r="V1091" i="1" a="1"/>
  <c r="V1091" i="1" s="1"/>
  <c r="V1092" i="1" a="1"/>
  <c r="V1092" i="1" s="1"/>
  <c r="V1093" i="1" a="1"/>
  <c r="V1093" i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/>
  <c r="V1117" i="1" a="1"/>
  <c r="V1117" i="1" s="1"/>
  <c r="V1118" i="1" a="1"/>
  <c r="V1118" i="1" s="1"/>
  <c r="V1119" i="1" a="1"/>
  <c r="V1119" i="1"/>
  <c r="V1120" i="1" a="1"/>
  <c r="V1120" i="1" s="1"/>
  <c r="V1121" i="1" a="1"/>
  <c r="V1121" i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/>
  <c r="V1158" i="1" a="1"/>
  <c r="V1158" i="1" s="1"/>
  <c r="V1159" i="1" a="1"/>
  <c r="V1159" i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/>
  <c r="V1172" i="1" a="1"/>
  <c r="V1172" i="1" s="1"/>
  <c r="V1173" i="1" a="1"/>
  <c r="V1173" i="1" s="1"/>
  <c r="V1174" i="1" a="1"/>
  <c r="V1174" i="1"/>
  <c r="V1175" i="1" a="1"/>
  <c r="V1175" i="1" s="1"/>
  <c r="V1176" i="1" a="1"/>
  <c r="V1176" i="1" s="1"/>
  <c r="V1177" i="1" a="1"/>
  <c r="V1177" i="1"/>
  <c r="V1178" i="1" a="1"/>
  <c r="V1178" i="1" s="1"/>
  <c r="V1179" i="1" a="1"/>
  <c r="V1179" i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/>
  <c r="V1191" i="1" a="1"/>
  <c r="V1191" i="1" s="1"/>
  <c r="V1192" i="1" a="1"/>
  <c r="V1192" i="1" s="1"/>
  <c r="V1193" i="1" a="1"/>
  <c r="V1193" i="1" s="1"/>
  <c r="V1194" i="1" a="1"/>
  <c r="V1194" i="1"/>
  <c r="V1195" i="1" a="1"/>
  <c r="V1195" i="1" s="1"/>
  <c r="V1196" i="1" a="1"/>
  <c r="V1196" i="1"/>
  <c r="V1197" i="1" a="1"/>
  <c r="V1197" i="1" s="1"/>
  <c r="V1198" i="1" a="1"/>
  <c r="V1198" i="1" s="1"/>
  <c r="V1199" i="1" a="1"/>
  <c r="V1199" i="1" s="1"/>
  <c r="V1200" i="1" a="1"/>
  <c r="V1200" i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/>
  <c r="V1227" i="1" a="1"/>
  <c r="V1227" i="1" s="1"/>
  <c r="V1228" i="1" a="1"/>
  <c r="V1228" i="1" s="1"/>
  <c r="V1229" i="1" a="1"/>
  <c r="V1229" i="1" s="1"/>
  <c r="V1230" i="1" a="1"/>
  <c r="V1230" i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/>
  <c r="V1236" i="1" a="1"/>
  <c r="V1236" i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/>
  <c r="V1245" i="1" a="1"/>
  <c r="V1245" i="1" s="1"/>
  <c r="V1246" i="1" a="1"/>
  <c r="V1246" i="1" s="1"/>
  <c r="V1247" i="1" a="1"/>
  <c r="V1247" i="1" s="1"/>
  <c r="V1248" i="1" a="1"/>
  <c r="V1248" i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/>
  <c r="V1254" i="1" a="1"/>
  <c r="V1254" i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/>
  <c r="V1288" i="1" a="1"/>
  <c r="V1288" i="1" s="1"/>
  <c r="V1289" i="1" a="1"/>
  <c r="V1289" i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/>
  <c r="V1297" i="1" a="1"/>
  <c r="V1297" i="1" s="1"/>
  <c r="V1298" i="1" a="1"/>
  <c r="V1298" i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/>
  <c r="V1306" i="1" a="1"/>
  <c r="V1306" i="1" s="1"/>
  <c r="V1307" i="1" a="1"/>
  <c r="V1307" i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/>
  <c r="V1389" i="1" a="1"/>
  <c r="V1389" i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/>
  <c r="V1408" i="1" a="1"/>
  <c r="V1408" i="1" s="1"/>
  <c r="V1409" i="1" a="1"/>
  <c r="V1409" i="1"/>
  <c r="V1410" i="1" a="1"/>
  <c r="V1410" i="1" s="1"/>
  <c r="V1411" i="1" a="1"/>
  <c r="V1411" i="1" s="1"/>
  <c r="V1412" i="1" a="1"/>
  <c r="V1412" i="1"/>
  <c r="V1413" i="1" a="1"/>
  <c r="V1413" i="1" s="1"/>
  <c r="V1414" i="1" a="1"/>
  <c r="V1414" i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/>
  <c r="V1421" i="1" a="1"/>
  <c r="V1421" i="1" s="1"/>
  <c r="V1422" i="1" a="1"/>
  <c r="V1422" i="1"/>
  <c r="V1423" i="1" a="1"/>
  <c r="V1423" i="1" s="1"/>
  <c r="V1424" i="1" a="1"/>
  <c r="V1424" i="1" s="1"/>
  <c r="V1425" i="1" a="1"/>
  <c r="V1425" i="1"/>
  <c r="V1426" i="1" a="1"/>
  <c r="V1426" i="1" s="1"/>
  <c r="V1427" i="1" a="1"/>
  <c r="V1427" i="1" s="1"/>
  <c r="V1428" i="1" a="1"/>
  <c r="V1428" i="1"/>
  <c r="V1429" i="1" a="1"/>
  <c r="V1429" i="1" s="1"/>
  <c r="V1430" i="1" a="1"/>
  <c r="V1430" i="1"/>
  <c r="V1431" i="1" a="1"/>
  <c r="V1431" i="1" s="1"/>
  <c r="V1432" i="1" a="1"/>
  <c r="V1432" i="1" s="1"/>
  <c r="V1433" i="1" a="1"/>
  <c r="V1433" i="1"/>
  <c r="V1434" i="1" a="1"/>
  <c r="V1434" i="1" s="1"/>
  <c r="V1435" i="1" a="1"/>
  <c r="V1435" i="1" s="1"/>
  <c r="V1436" i="1" a="1"/>
  <c r="V1436" i="1" s="1"/>
  <c r="V1437" i="1" a="1"/>
  <c r="V1437" i="1"/>
  <c r="V1438" i="1" a="1"/>
  <c r="V1438" i="1"/>
  <c r="V1439" i="1" a="1"/>
  <c r="V1439" i="1" s="1"/>
  <c r="V1440" i="1" a="1"/>
  <c r="V1440" i="1" s="1"/>
  <c r="V1441" i="1" a="1"/>
  <c r="V1441" i="1" s="1"/>
  <c r="V1442" i="1" a="1"/>
  <c r="V1442" i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/>
  <c r="V1449" i="1" a="1"/>
  <c r="V1449" i="1" s="1"/>
  <c r="V1450" i="1" a="1"/>
  <c r="V1450" i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/>
  <c r="V1474" i="1" a="1"/>
  <c r="V1474" i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/>
  <c r="V1492" i="1" a="1"/>
  <c r="V1492" i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/>
  <c r="V1518" i="1" a="1"/>
  <c r="V1518" i="1"/>
  <c r="V1519" i="1" a="1"/>
  <c r="V1519" i="1" s="1"/>
  <c r="V1520" i="1" a="1"/>
  <c r="V1520" i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/>
  <c r="V1560" i="1" a="1"/>
  <c r="V1560" i="1" s="1"/>
  <c r="V1561" i="1" a="1"/>
  <c r="V1561" i="1" s="1"/>
  <c r="V1562" i="1" a="1"/>
  <c r="V1562" i="1"/>
  <c r="V1563" i="1" a="1"/>
  <c r="V1563" i="1" s="1"/>
  <c r="V1564" i="1" a="1"/>
  <c r="V1564" i="1" s="1"/>
  <c r="V1565" i="1" a="1"/>
  <c r="V1565" i="1" s="1"/>
  <c r="V1566" i="1" a="1"/>
  <c r="V1566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/>
  <c r="X36" i="1" a="1"/>
  <c r="X36" i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/>
  <c r="X53" i="1" a="1"/>
  <c r="X53" i="1" s="1"/>
  <c r="X54" i="1" a="1"/>
  <c r="X54" i="1" s="1"/>
  <c r="X55" i="1" a="1"/>
  <c r="X55" i="1" s="1"/>
  <c r="X56" i="1" a="1"/>
  <c r="X56" i="1"/>
  <c r="X57" i="1" a="1"/>
  <c r="X57" i="1" s="1"/>
  <c r="X58" i="1" a="1"/>
  <c r="X58" i="1" s="1"/>
  <c r="X59" i="1" a="1"/>
  <c r="X59" i="1"/>
  <c r="X60" i="1" a="1"/>
  <c r="X60" i="1" s="1"/>
  <c r="X61" i="1" a="1"/>
  <c r="X61" i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/>
  <c r="X86" i="1" a="1"/>
  <c r="X86" i="1" s="1"/>
  <c r="X87" i="1" a="1"/>
  <c r="X87" i="1" s="1"/>
  <c r="X88" i="1" a="1"/>
  <c r="X88" i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/>
  <c r="X125" i="1" a="1"/>
  <c r="X125" i="1" s="1"/>
  <c r="X126" i="1" a="1"/>
  <c r="X126" i="1" s="1"/>
  <c r="X127" i="1" a="1"/>
  <c r="X127" i="1" s="1"/>
  <c r="X128" i="1" a="1"/>
  <c r="X128" i="1"/>
  <c r="X129" i="1" a="1"/>
  <c r="X129" i="1" s="1"/>
  <c r="X130" i="1" a="1"/>
  <c r="X130" i="1" s="1"/>
  <c r="X131" i="1" a="1"/>
  <c r="X131" i="1"/>
  <c r="X132" i="1" a="1"/>
  <c r="X132" i="1" s="1"/>
  <c r="X133" i="1" a="1"/>
  <c r="X133" i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/>
  <c r="X141" i="1" a="1"/>
  <c r="X141" i="1" s="1"/>
  <c r="X142" i="1" a="1"/>
  <c r="X142" i="1"/>
  <c r="X143" i="1" a="1"/>
  <c r="X143" i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/>
  <c r="X168" i="1" a="1"/>
  <c r="X168" i="1" s="1"/>
  <c r="X169" i="1" a="1"/>
  <c r="X169" i="1"/>
  <c r="X170" i="1" a="1"/>
  <c r="X170" i="1" s="1"/>
  <c r="X171" i="1" a="1"/>
  <c r="X171" i="1" s="1"/>
  <c r="X172" i="1" a="1"/>
  <c r="X172" i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/>
  <c r="X194" i="1" a="1"/>
  <c r="X194" i="1" s="1"/>
  <c r="X195" i="1" a="1"/>
  <c r="X195" i="1" s="1"/>
  <c r="X196" i="1" a="1"/>
  <c r="X196" i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/>
  <c r="X233" i="1" a="1"/>
  <c r="X233" i="1" s="1"/>
  <c r="X234" i="1" a="1"/>
  <c r="X234" i="1" s="1"/>
  <c r="X235" i="1" a="1"/>
  <c r="X235" i="1" s="1"/>
  <c r="X236" i="1" a="1"/>
  <c r="X236" i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/>
  <c r="X249" i="1" a="1"/>
  <c r="X249" i="1" s="1"/>
  <c r="X250" i="1" a="1"/>
  <c r="X250" i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/>
  <c r="X266" i="1" a="1"/>
  <c r="X266" i="1" s="1"/>
  <c r="X267" i="1" a="1"/>
  <c r="X267" i="1" s="1"/>
  <c r="X268" i="1" a="1"/>
  <c r="X268" i="1"/>
  <c r="X269" i="1" a="1"/>
  <c r="X269" i="1" s="1"/>
  <c r="X270" i="1" a="1"/>
  <c r="X270" i="1" s="1"/>
  <c r="X271" i="1" a="1"/>
  <c r="X271" i="1" s="1"/>
  <c r="X272" i="1" a="1"/>
  <c r="X272" i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/>
  <c r="X281" i="1" a="1"/>
  <c r="X281" i="1"/>
  <c r="X282" i="1" a="1"/>
  <c r="X282" i="1" s="1"/>
  <c r="X283" i="1" a="1"/>
  <c r="X283" i="1" s="1"/>
  <c r="X284" i="1" a="1"/>
  <c r="X284" i="1"/>
  <c r="X285" i="1" a="1"/>
  <c r="X285" i="1" s="1"/>
  <c r="X286" i="1" a="1"/>
  <c r="X286" i="1"/>
  <c r="X287" i="1" a="1"/>
  <c r="X287" i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/>
  <c r="X294" i="1" a="1"/>
  <c r="X294" i="1" s="1"/>
  <c r="X295" i="1" a="1"/>
  <c r="X295" i="1" s="1"/>
  <c r="X296" i="1" a="1"/>
  <c r="X296" i="1" s="1"/>
  <c r="X297" i="1" a="1"/>
  <c r="X297" i="1" s="1"/>
  <c r="X298" i="1" a="1"/>
  <c r="X298" i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/>
  <c r="X309" i="1" a="1"/>
  <c r="X309" i="1" s="1"/>
  <c r="X310" i="1" a="1"/>
  <c r="X310" i="1" s="1"/>
  <c r="X311" i="1" a="1"/>
  <c r="X311" i="1"/>
  <c r="X312" i="1" a="1"/>
  <c r="X312" i="1" s="1"/>
  <c r="X313" i="1" a="1"/>
  <c r="X313" i="1" s="1"/>
  <c r="X314" i="1" a="1"/>
  <c r="X314" i="1" s="1"/>
  <c r="X315" i="1" a="1"/>
  <c r="X315" i="1" s="1"/>
  <c r="X316" i="1" a="1"/>
  <c r="X316" i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/>
  <c r="X335" i="1" a="1"/>
  <c r="X335" i="1" s="1"/>
  <c r="X336" i="1" a="1"/>
  <c r="X336" i="1" s="1"/>
  <c r="X337" i="1" a="1"/>
  <c r="X337" i="1"/>
  <c r="X338" i="1" a="1"/>
  <c r="X338" i="1" s="1"/>
  <c r="X339" i="1" a="1"/>
  <c r="X339" i="1" s="1"/>
  <c r="X340" i="1" a="1"/>
  <c r="X340" i="1" s="1"/>
  <c r="X341" i="1" a="1"/>
  <c r="X341" i="1"/>
  <c r="X342" i="1" a="1"/>
  <c r="X342" i="1" s="1"/>
  <c r="X343" i="1" a="1"/>
  <c r="X343" i="1" s="1"/>
  <c r="X344" i="1" a="1"/>
  <c r="X344" i="1" s="1"/>
  <c r="X345" i="1" a="1"/>
  <c r="X345" i="1" s="1"/>
  <c r="X346" i="1" a="1"/>
  <c r="X346" i="1"/>
  <c r="X347" i="1" a="1"/>
  <c r="X347" i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/>
  <c r="X378" i="1" a="1"/>
  <c r="X378" i="1" s="1"/>
  <c r="X379" i="1" a="1"/>
  <c r="X379" i="1" s="1"/>
  <c r="X380" i="1" a="1"/>
  <c r="X380" i="1"/>
  <c r="X381" i="1" a="1"/>
  <c r="X381" i="1" s="1"/>
  <c r="X382" i="1" a="1"/>
  <c r="X382" i="1"/>
  <c r="X383" i="1" a="1"/>
  <c r="X383" i="1"/>
  <c r="X384" i="1" a="1"/>
  <c r="X384" i="1" s="1"/>
  <c r="X385" i="1" a="1"/>
  <c r="X385" i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/>
  <c r="X403" i="1" a="1"/>
  <c r="X403" i="1" s="1"/>
  <c r="X404" i="1" a="1"/>
  <c r="X404" i="1" s="1"/>
  <c r="X405" i="1" a="1"/>
  <c r="X405" i="1" s="1"/>
  <c r="X406" i="1" a="1"/>
  <c r="X406" i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/>
  <c r="X413" i="1" a="1"/>
  <c r="X413" i="1" s="1"/>
  <c r="X414" i="1" a="1"/>
  <c r="X414" i="1" s="1"/>
  <c r="X415" i="1" a="1"/>
  <c r="X415" i="1" s="1"/>
  <c r="X416" i="1" a="1"/>
  <c r="X416" i="1" s="1"/>
  <c r="X417" i="1" a="1"/>
  <c r="X417" i="1"/>
  <c r="X418" i="1" a="1"/>
  <c r="X418" i="1" s="1"/>
  <c r="X419" i="1" a="1"/>
  <c r="X419" i="1" s="1"/>
  <c r="X420" i="1" a="1"/>
  <c r="X420" i="1"/>
  <c r="X421" i="1" a="1"/>
  <c r="X421" i="1"/>
  <c r="X422" i="1" a="1"/>
  <c r="X422" i="1"/>
  <c r="X423" i="1" a="1"/>
  <c r="X423" i="1"/>
  <c r="X424" i="1" a="1"/>
  <c r="X424" i="1" s="1"/>
  <c r="X425" i="1" a="1"/>
  <c r="X425" i="1" s="1"/>
  <c r="X426" i="1" a="1"/>
  <c r="X426" i="1" s="1"/>
  <c r="X427" i="1" a="1"/>
  <c r="X427" i="1"/>
  <c r="X428" i="1" a="1"/>
  <c r="X428" i="1"/>
  <c r="X429" i="1" a="1"/>
  <c r="X429" i="1"/>
  <c r="X430" i="1" a="1"/>
  <c r="X430" i="1"/>
  <c r="X431" i="1" a="1"/>
  <c r="X431" i="1" s="1"/>
  <c r="X432" i="1" a="1"/>
  <c r="X432" i="1" s="1"/>
  <c r="X433" i="1" a="1"/>
  <c r="X433" i="1"/>
  <c r="X434" i="1" a="1"/>
  <c r="X434" i="1"/>
  <c r="X435" i="1" a="1"/>
  <c r="X435" i="1"/>
  <c r="X436" i="1" a="1"/>
  <c r="X436" i="1"/>
  <c r="X437" i="1" a="1"/>
  <c r="X437" i="1" s="1"/>
  <c r="X438" i="1" a="1"/>
  <c r="X438" i="1" s="1"/>
  <c r="X439" i="1" a="1"/>
  <c r="X439" i="1" s="1"/>
  <c r="X440" i="1" a="1"/>
  <c r="X440" i="1" s="1"/>
  <c r="X441" i="1" a="1"/>
  <c r="X441" i="1"/>
  <c r="X442" i="1" a="1"/>
  <c r="X442" i="1" s="1"/>
  <c r="X443" i="1" a="1"/>
  <c r="X443" i="1" s="1"/>
  <c r="X444" i="1" a="1"/>
  <c r="X444" i="1" s="1"/>
  <c r="X445" i="1" a="1"/>
  <c r="X445" i="1" s="1"/>
  <c r="X446" i="1" a="1"/>
  <c r="X446" i="1"/>
  <c r="X447" i="1" a="1"/>
  <c r="X447" i="1" s="1"/>
  <c r="X448" i="1" a="1"/>
  <c r="X448" i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/>
  <c r="X832" i="1" a="1"/>
  <c r="X832" i="1" s="1"/>
  <c r="X833" i="1" a="1"/>
  <c r="X833" i="1" s="1"/>
  <c r="X834" i="1" a="1"/>
  <c r="X834" i="1" s="1"/>
  <c r="X835" i="1" a="1"/>
  <c r="X835" i="1" s="1"/>
  <c r="X836" i="1" a="1"/>
  <c r="X836" i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/>
  <c r="X873" i="1" a="1"/>
  <c r="X873" i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/>
  <c r="X882" i="1" a="1"/>
  <c r="X882" i="1" s="1"/>
  <c r="X883" i="1" a="1"/>
  <c r="X883" i="1" s="1"/>
  <c r="X884" i="1" a="1"/>
  <c r="X884" i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/>
  <c r="X897" i="1" a="1"/>
  <c r="X897" i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/>
  <c r="X921" i="1" a="1"/>
  <c r="X921" i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/>
  <c r="X930" i="1" a="1"/>
  <c r="X930" i="1" s="1"/>
  <c r="X931" i="1" a="1"/>
  <c r="X931" i="1" s="1"/>
  <c r="X932" i="1" a="1"/>
  <c r="X932" i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/>
  <c r="X951" i="1" a="1"/>
  <c r="X951" i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/>
  <c r="X962" i="1" a="1"/>
  <c r="X962" i="1" s="1"/>
  <c r="X963" i="1" a="1"/>
  <c r="X963" i="1" s="1"/>
  <c r="X964" i="1" a="1"/>
  <c r="X964" i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/>
  <c r="X974" i="1" a="1"/>
  <c r="X974" i="1" s="1"/>
  <c r="X975" i="1" a="1"/>
  <c r="X975" i="1" s="1"/>
  <c r="X976" i="1" a="1"/>
  <c r="X976" i="1" s="1"/>
  <c r="X977" i="1" a="1"/>
  <c r="X977" i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/>
  <c r="X998" i="1" a="1"/>
  <c r="X998" i="1" s="1"/>
  <c r="X999" i="1" a="1"/>
  <c r="X999" i="1" s="1"/>
  <c r="X1000" i="1" a="1"/>
  <c r="X1000" i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/>
  <c r="X1026" i="1" a="1"/>
  <c r="X1026" i="1" s="1"/>
  <c r="X1027" i="1" a="1"/>
  <c r="X1027" i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/>
  <c r="X1034" i="1" a="1"/>
  <c r="X1034" i="1" s="1"/>
  <c r="X1035" i="1" a="1"/>
  <c r="X1035" i="1"/>
  <c r="X1036" i="1" a="1"/>
  <c r="X1036" i="1"/>
  <c r="X1037" i="1" a="1"/>
  <c r="X1037" i="1" s="1"/>
  <c r="X1038" i="1" a="1"/>
  <c r="X1038" i="1" s="1"/>
  <c r="X1039" i="1" a="1"/>
  <c r="X1039" i="1" s="1"/>
  <c r="X1040" i="1" a="1"/>
  <c r="X1040" i="1"/>
  <c r="X1041" i="1" a="1"/>
  <c r="X1041" i="1" s="1"/>
  <c r="X1042" i="1" a="1"/>
  <c r="X1042" i="1" s="1"/>
  <c r="X1043" i="1" a="1"/>
  <c r="X1043" i="1"/>
  <c r="X1044" i="1" a="1"/>
  <c r="X1044" i="1" s="1"/>
  <c r="X1045" i="1" a="1"/>
  <c r="X1045" i="1"/>
  <c r="X1046" i="1" a="1"/>
  <c r="X1046" i="1" s="1"/>
  <c r="X1047" i="1" a="1"/>
  <c r="X1047" i="1" s="1"/>
  <c r="X1048" i="1" a="1"/>
  <c r="X1048" i="1"/>
  <c r="X1049" i="1" a="1"/>
  <c r="X1049" i="1"/>
  <c r="X1050" i="1" a="1"/>
  <c r="X1050" i="1" s="1"/>
  <c r="X1051" i="1" a="1"/>
  <c r="X1051" i="1" s="1"/>
  <c r="X1052" i="1" a="1"/>
  <c r="X1052" i="1" s="1"/>
  <c r="X1053" i="1" a="1"/>
  <c r="X1053" i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/>
  <c r="X1070" i="1" a="1"/>
  <c r="X1070" i="1" s="1"/>
  <c r="X1071" i="1" a="1"/>
  <c r="X1071" i="1" s="1"/>
  <c r="X1072" i="1" a="1"/>
  <c r="X1072" i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/>
  <c r="X1082" i="1" a="1"/>
  <c r="X1082" i="1"/>
  <c r="X1083" i="1" a="1"/>
  <c r="X1083" i="1"/>
  <c r="X1084" i="1" a="1"/>
  <c r="X1084" i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/>
  <c r="X1092" i="1" a="1"/>
  <c r="X1092" i="1" s="1"/>
  <c r="X1093" i="1" a="1"/>
  <c r="X1093" i="1"/>
  <c r="X1094" i="1" a="1"/>
  <c r="X1094" i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/>
  <c r="X1109" i="1" a="1"/>
  <c r="X1109" i="1"/>
  <c r="X1110" i="1" a="1"/>
  <c r="X1110" i="1" s="1"/>
  <c r="X1111" i="1" a="1"/>
  <c r="X1111" i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/>
  <c r="X1121" i="1" a="1"/>
  <c r="X1121" i="1"/>
  <c r="X1122" i="1" a="1"/>
  <c r="X1122" i="1" s="1"/>
  <c r="X1123" i="1" a="1"/>
  <c r="X1123" i="1" s="1"/>
  <c r="X1124" i="1" a="1"/>
  <c r="X1124" i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/>
  <c r="X1133" i="1" a="1"/>
  <c r="X1133" i="1"/>
  <c r="X1134" i="1" a="1"/>
  <c r="X1134" i="1" s="1"/>
  <c r="X1135" i="1" a="1"/>
  <c r="X1135" i="1"/>
  <c r="X1136" i="1" a="1"/>
  <c r="X1136" i="1" s="1"/>
  <c r="X1137" i="1" a="1"/>
  <c r="X1137" i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/>
  <c r="X1152" i="1" a="1"/>
  <c r="X1152" i="1" s="1"/>
  <c r="X1153" i="1" a="1"/>
  <c r="X1153" i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/>
  <c r="X1181" i="1" a="1"/>
  <c r="X1181" i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/>
  <c r="X1187" i="1" a="1"/>
  <c r="X1187" i="1" s="1"/>
  <c r="X1188" i="1" a="1"/>
  <c r="X1188" i="1" s="1"/>
  <c r="X1189" i="1" a="1"/>
  <c r="X1189" i="1"/>
  <c r="X1190" i="1" a="1"/>
  <c r="X1190" i="1"/>
  <c r="X1191" i="1" a="1"/>
  <c r="X1191" i="1" s="1"/>
  <c r="X1192" i="1" a="1"/>
  <c r="X1192" i="1"/>
  <c r="X1193" i="1" a="1"/>
  <c r="X1193" i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/>
  <c r="X1200" i="1" a="1"/>
  <c r="X1200" i="1" s="1"/>
  <c r="X1201" i="1" a="1"/>
  <c r="X1201" i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/>
  <c r="X1216" i="1" a="1"/>
  <c r="X1216" i="1" s="1"/>
  <c r="X1217" i="1" a="1"/>
  <c r="X1217" i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/>
  <c r="X1238" i="1" a="1"/>
  <c r="X1238" i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/>
  <c r="X1244" i="1" a="1"/>
  <c r="X1244" i="1"/>
  <c r="X1245" i="1" a="1"/>
  <c r="X1245" i="1" s="1"/>
  <c r="X1246" i="1" a="1"/>
  <c r="X1246" i="1"/>
  <c r="X1247" i="1" a="1"/>
  <c r="X1247" i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/>
  <c r="X1254" i="1" a="1"/>
  <c r="X1254" i="1" s="1"/>
  <c r="X1255" i="1" a="1"/>
  <c r="X1255" i="1" s="1"/>
  <c r="X1256" i="1" a="1"/>
  <c r="X1256" i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/>
  <c r="X1266" i="1" a="1"/>
  <c r="X1266" i="1" s="1"/>
  <c r="X1267" i="1" a="1"/>
  <c r="X1267" i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 s="1"/>
  <c r="X1276" i="1" a="1"/>
  <c r="X1276" i="1"/>
  <c r="X1277" i="1" a="1"/>
  <c r="X1277" i="1" s="1"/>
  <c r="X1278" i="1" a="1"/>
  <c r="X1278" i="1" s="1"/>
  <c r="X1279" i="1" a="1"/>
  <c r="X1279" i="1" s="1"/>
  <c r="X1280" i="1" a="1"/>
  <c r="X1280" i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/>
  <c r="X1286" i="1" a="1"/>
  <c r="X1286" i="1" s="1"/>
  <c r="X1287" i="1" a="1"/>
  <c r="X1287" i="1" s="1"/>
  <c r="X1288" i="1" a="1"/>
  <c r="X1288" i="1" s="1"/>
  <c r="X1289" i="1" a="1"/>
  <c r="X1289" i="1"/>
  <c r="X1290" i="1" a="1"/>
  <c r="X1290" i="1" s="1"/>
  <c r="X1291" i="1" a="1"/>
  <c r="X1291" i="1" s="1"/>
  <c r="X1292" i="1" a="1"/>
  <c r="X1292" i="1"/>
  <c r="X1293" i="1" a="1"/>
  <c r="X1293" i="1" s="1"/>
  <c r="X1294" i="1" a="1"/>
  <c r="X1294" i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 s="1"/>
  <c r="X1301" i="1" a="1"/>
  <c r="X1301" i="1" s="1"/>
  <c r="X1302" i="1" a="1"/>
  <c r="X1302" i="1" s="1"/>
  <c r="X1303" i="1" a="1"/>
  <c r="X1303" i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 s="1"/>
  <c r="X1318" i="1" a="1"/>
  <c r="X1318" i="1"/>
  <c r="X1319" i="1" a="1"/>
  <c r="X1319" i="1"/>
  <c r="X1320" i="1" a="1"/>
  <c r="X1320" i="1" s="1"/>
  <c r="X1321" i="1" a="1"/>
  <c r="X1321" i="1"/>
  <c r="X1322" i="1" a="1"/>
  <c r="X1322" i="1" s="1"/>
  <c r="X1323" i="1" a="1"/>
  <c r="X1323" i="1" s="1"/>
  <c r="X1324" i="1" a="1"/>
  <c r="X1324" i="1" s="1"/>
  <c r="X1325" i="1" a="1"/>
  <c r="X1325" i="1"/>
  <c r="X1326" i="1" a="1"/>
  <c r="X1326" i="1" s="1"/>
  <c r="X1327" i="1" a="1"/>
  <c r="X1327" i="1" s="1"/>
  <c r="X1328" i="1" a="1"/>
  <c r="X1328" i="1"/>
  <c r="X1329" i="1" a="1"/>
  <c r="X1329" i="1" s="1"/>
  <c r="X1330" i="1" a="1"/>
  <c r="X1330" i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/>
  <c r="X1355" i="1" a="1"/>
  <c r="X1355" i="1"/>
  <c r="X1356" i="1" a="1"/>
  <c r="X1356" i="1" s="1"/>
  <c r="X1357" i="1" a="1"/>
  <c r="X1357" i="1"/>
  <c r="X1358" i="1" a="1"/>
  <c r="X1358" i="1" s="1"/>
  <c r="X1359" i="1" a="1"/>
  <c r="X1359" i="1" s="1"/>
  <c r="X1360" i="1" a="1"/>
  <c r="X1360" i="1" s="1"/>
  <c r="X1361" i="1" a="1"/>
  <c r="X1361" i="1"/>
  <c r="X1362" i="1" a="1"/>
  <c r="X1362" i="1" s="1"/>
  <c r="X1363" i="1" a="1"/>
  <c r="X1363" i="1" s="1"/>
  <c r="X1364" i="1" a="1"/>
  <c r="X1364" i="1"/>
  <c r="X1365" i="1" a="1"/>
  <c r="X1365" i="1" s="1"/>
  <c r="X1366" i="1" a="1"/>
  <c r="X1366" i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/>
  <c r="X1391" i="1" a="1"/>
  <c r="X1391" i="1"/>
  <c r="X1392" i="1" a="1"/>
  <c r="X1392" i="1" s="1"/>
  <c r="X1393" i="1" a="1"/>
  <c r="X1393" i="1"/>
  <c r="X1394" i="1" a="1"/>
  <c r="X1394" i="1" s="1"/>
  <c r="X1395" i="1" a="1"/>
  <c r="X1395" i="1" s="1"/>
  <c r="X1396" i="1" a="1"/>
  <c r="X1396" i="1" s="1"/>
  <c r="X1397" i="1" a="1"/>
  <c r="X1397" i="1"/>
  <c r="X1398" i="1" a="1"/>
  <c r="X1398" i="1" s="1"/>
  <c r="X1399" i="1" a="1"/>
  <c r="X1399" i="1" s="1"/>
  <c r="X1400" i="1" a="1"/>
  <c r="X1400" i="1"/>
  <c r="X1401" i="1" a="1"/>
  <c r="X1401" i="1" s="1"/>
  <c r="X1402" i="1" a="1"/>
  <c r="X1402" i="1"/>
  <c r="X1403" i="1" a="1"/>
  <c r="X1403" i="1" s="1"/>
  <c r="X1404" i="1" a="1"/>
  <c r="X1404" i="1" s="1"/>
  <c r="X1405" i="1" a="1"/>
  <c r="X1405" i="1" s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 s="1"/>
  <c r="X1417" i="1" a="1"/>
  <c r="X1417" i="1" s="1"/>
  <c r="X1418" i="1" a="1"/>
  <c r="X1418" i="1"/>
  <c r="X1419" i="1" a="1"/>
  <c r="X1419" i="1" s="1"/>
  <c r="X1420" i="1" a="1"/>
  <c r="X1420" i="1" s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/>
  <c r="X1457" i="1" a="1"/>
  <c r="X1457" i="1" s="1"/>
  <c r="X1458" i="1" a="1"/>
  <c r="X1458" i="1" s="1"/>
  <c r="X1459" i="1" a="1"/>
  <c r="X1459" i="1" s="1"/>
  <c r="X1460" i="1" a="1"/>
  <c r="X1460" i="1"/>
  <c r="X1461" i="1" a="1"/>
  <c r="X1461" i="1" s="1"/>
  <c r="X1462" i="1" a="1"/>
  <c r="X1462" i="1"/>
  <c r="X1463" i="1" a="1"/>
  <c r="X1463" i="1"/>
  <c r="X1464" i="1" a="1"/>
  <c r="X1464" i="1" s="1"/>
  <c r="X1465" i="1" a="1"/>
  <c r="X1465" i="1" s="1"/>
  <c r="X1466" i="1" a="1"/>
  <c r="X1466" i="1" s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/>
  <c r="X1473" i="1" a="1"/>
  <c r="X1473" i="1" s="1"/>
  <c r="X1474" i="1" a="1"/>
  <c r="X1474" i="1" s="1"/>
  <c r="X1475" i="1" a="1"/>
  <c r="X1475" i="1" s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 s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 s="1"/>
  <c r="X1493" i="1" a="1"/>
  <c r="X1493" i="1" s="1"/>
  <c r="X1494" i="1" a="1"/>
  <c r="X1494" i="1" s="1"/>
  <c r="X1495" i="1" a="1"/>
  <c r="X1495" i="1" s="1"/>
  <c r="X1496" i="1" a="1"/>
  <c r="X1496" i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/>
  <c r="X1502" i="1" a="1"/>
  <c r="X1502" i="1" s="1"/>
  <c r="X1503" i="1" a="1"/>
  <c r="X1503" i="1" s="1"/>
  <c r="X1504" i="1" a="1"/>
  <c r="X1504" i="1" s="1"/>
  <c r="X1505" i="1" a="1"/>
  <c r="X1505" i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/>
  <c r="X1511" i="1" a="1"/>
  <c r="X1511" i="1" s="1"/>
  <c r="X1512" i="1" a="1"/>
  <c r="X1512" i="1" s="1"/>
  <c r="X1513" i="1" a="1"/>
  <c r="X1513" i="1" s="1"/>
  <c r="X1514" i="1" a="1"/>
  <c r="X1514" i="1" s="1"/>
  <c r="X1515" i="1" a="1"/>
  <c r="X1515" i="1" s="1"/>
  <c r="X1516" i="1" a="1"/>
  <c r="X1516" i="1" s="1"/>
  <c r="X1517" i="1" a="1"/>
  <c r="X1517" i="1" s="1"/>
  <c r="X1518" i="1" a="1"/>
  <c r="X1518" i="1" s="1"/>
  <c r="X1519" i="1" a="1"/>
  <c r="X1519" i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 s="1"/>
  <c r="X1525" i="1" a="1"/>
  <c r="X1525" i="1"/>
  <c r="X1526" i="1" a="1"/>
  <c r="X1526" i="1" s="1"/>
  <c r="X1527" i="1" a="1"/>
  <c r="X1527" i="1" s="1"/>
  <c r="X1528" i="1" a="1"/>
  <c r="X1528" i="1"/>
  <c r="X1529" i="1" a="1"/>
  <c r="X1529" i="1" s="1"/>
  <c r="X1530" i="1" a="1"/>
  <c r="X1530" i="1" s="1"/>
  <c r="X1531" i="1" a="1"/>
  <c r="X1531" i="1" s="1"/>
  <c r="X1532" i="1" a="1"/>
  <c r="X1532" i="1"/>
  <c r="X1533" i="1" a="1"/>
  <c r="X1533" i="1" s="1"/>
  <c r="X1534" i="1" a="1"/>
  <c r="X1534" i="1" s="1"/>
  <c r="X1535" i="1" a="1"/>
  <c r="X1535" i="1"/>
  <c r="X1536" i="1" a="1"/>
  <c r="X1536" i="1" s="1"/>
  <c r="X1537" i="1" a="1"/>
  <c r="X1537" i="1" s="1"/>
  <c r="X1538" i="1" a="1"/>
  <c r="X1538" i="1" s="1"/>
  <c r="X1539" i="1" a="1"/>
  <c r="X1539" i="1" s="1"/>
  <c r="X1540" i="1" a="1"/>
  <c r="X1540" i="1" s="1"/>
  <c r="X1541" i="1" a="1"/>
  <c r="X1541" i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 s="1"/>
  <c r="X1547" i="1" a="1"/>
  <c r="X1547" i="1" s="1"/>
  <c r="X1548" i="1" a="1"/>
  <c r="X1548" i="1" s="1"/>
  <c r="X1549" i="1" a="1"/>
  <c r="X1549" i="1" s="1"/>
  <c r="X1550" i="1" a="1"/>
  <c r="X1550" i="1" s="1"/>
  <c r="X1551" i="1" a="1"/>
  <c r="X1551" i="1" s="1"/>
  <c r="X1552" i="1" a="1"/>
  <c r="X1552" i="1" s="1"/>
  <c r="X1553" i="1" a="1"/>
  <c r="X1553" i="1" s="1"/>
  <c r="X1554" i="1" a="1"/>
  <c r="X1554" i="1" s="1"/>
  <c r="X1555" i="1" a="1"/>
  <c r="X1555" i="1"/>
  <c r="X1556" i="1" a="1"/>
  <c r="X1556" i="1" s="1"/>
  <c r="X1557" i="1" a="1"/>
  <c r="X1557" i="1" s="1"/>
  <c r="X1558" i="1" a="1"/>
  <c r="X1558" i="1" s="1"/>
  <c r="X1559" i="1" a="1"/>
  <c r="X1559" i="1" s="1"/>
  <c r="X1560" i="1" a="1"/>
  <c r="X1560" i="1" s="1"/>
  <c r="X1561" i="1" a="1"/>
  <c r="X1561" i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 s="1"/>
  <c r="Z3" i="1" a="1"/>
  <c r="Z3" i="1" s="1"/>
  <c r="Z4" i="1" a="1"/>
  <c r="Z4" i="1" s="1"/>
  <c r="Z5" i="1" a="1"/>
  <c r="Z5" i="1" s="1"/>
  <c r="Z6" i="1" a="1"/>
  <c r="Z6" i="1" s="1"/>
  <c r="Z7" i="1" a="1"/>
  <c r="Z7" i="1"/>
  <c r="Z8" i="1" a="1"/>
  <c r="Z8" i="1" s="1"/>
  <c r="Z9" i="1" a="1"/>
  <c r="Z9" i="1"/>
  <c r="Z10" i="1" a="1"/>
  <c r="Z10" i="1" s="1"/>
  <c r="Z11" i="1" a="1"/>
  <c r="Z11" i="1" s="1"/>
  <c r="Z12" i="1" a="1"/>
  <c r="Z12" i="1" s="1"/>
  <c r="Z13" i="1" a="1"/>
  <c r="Z13" i="1"/>
  <c r="Z14" i="1" a="1"/>
  <c r="Z14" i="1" s="1"/>
  <c r="Z15" i="1" a="1"/>
  <c r="Z15" i="1" s="1"/>
  <c r="Z16" i="1" a="1"/>
  <c r="Z16" i="1"/>
  <c r="Z17" i="1" a="1"/>
  <c r="Z17" i="1" s="1"/>
  <c r="Z18" i="1" a="1"/>
  <c r="Z18" i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/>
  <c r="Z44" i="1" a="1"/>
  <c r="Z44" i="1" s="1"/>
  <c r="Z45" i="1" a="1"/>
  <c r="Z45" i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/>
  <c r="Z149" i="1" a="1"/>
  <c r="Z149" i="1" s="1"/>
  <c r="Z150" i="1" a="1"/>
  <c r="Z150" i="1" s="1"/>
  <c r="Z151" i="1" a="1"/>
  <c r="Z151" i="1"/>
  <c r="Z152" i="1" a="1"/>
  <c r="Z152" i="1" s="1"/>
  <c r="Z153" i="1" a="1"/>
  <c r="Z153" i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/>
  <c r="Z185" i="1" a="1"/>
  <c r="Z185" i="1" s="1"/>
  <c r="Z186" i="1" a="1"/>
  <c r="Z186" i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/>
  <c r="Z214" i="1" a="1"/>
  <c r="Z214" i="1" s="1"/>
  <c r="Z215" i="1" a="1"/>
  <c r="Z215" i="1" s="1"/>
  <c r="Z216" i="1" a="1"/>
  <c r="Z216" i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/>
  <c r="Z257" i="1" a="1"/>
  <c r="Z257" i="1" s="1"/>
  <c r="Z258" i="1" a="1"/>
  <c r="Z258" i="1"/>
  <c r="Z259" i="1" a="1"/>
  <c r="Z259" i="1"/>
  <c r="Z260" i="1" a="1"/>
  <c r="Z260" i="1" s="1"/>
  <c r="Z261" i="1" a="1"/>
  <c r="Z261" i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/>
  <c r="Z286" i="1" a="1"/>
  <c r="Z286" i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/>
  <c r="Z296" i="1" a="1"/>
  <c r="Z296" i="1" s="1"/>
  <c r="Z297" i="1" a="1"/>
  <c r="Z297" i="1"/>
  <c r="Z298" i="1" a="1"/>
  <c r="Z298" i="1" s="1"/>
  <c r="Z299" i="1" a="1"/>
  <c r="Z299" i="1" s="1"/>
  <c r="Z300" i="1" a="1"/>
  <c r="Z300" i="1" s="1"/>
  <c r="Z301" i="1" a="1"/>
  <c r="Z301" i="1"/>
  <c r="Z302" i="1" a="1"/>
  <c r="Z302" i="1" s="1"/>
  <c r="Z303" i="1" a="1"/>
  <c r="Z303" i="1" s="1"/>
  <c r="Z304" i="1" a="1"/>
  <c r="Z304" i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/>
  <c r="Z331" i="1" a="1"/>
  <c r="Z331" i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/>
  <c r="Z401" i="1" a="1"/>
  <c r="Z401" i="1" s="1"/>
  <c r="Z402" i="1" a="1"/>
  <c r="Z402" i="1" s="1"/>
  <c r="Z403" i="1" a="1"/>
  <c r="Z403" i="1" s="1"/>
  <c r="Z404" i="1" a="1"/>
  <c r="Z404" i="1" s="1"/>
  <c r="Z405" i="1" a="1"/>
  <c r="Z405" i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/>
  <c r="Z413" i="1" a="1"/>
  <c r="Z413" i="1" s="1"/>
  <c r="Z414" i="1" a="1"/>
  <c r="Z414" i="1" s="1"/>
  <c r="Z415" i="1" a="1"/>
  <c r="Z415" i="1" s="1"/>
  <c r="Z416" i="1" a="1"/>
  <c r="Z416" i="1" s="1"/>
  <c r="Z417" i="1" a="1"/>
  <c r="Z417" i="1"/>
  <c r="Z418" i="1" a="1"/>
  <c r="Z418" i="1" s="1"/>
  <c r="Z419" i="1" a="1"/>
  <c r="Z419" i="1" s="1"/>
  <c r="Z420" i="1" a="1"/>
  <c r="Z420" i="1"/>
  <c r="Z421" i="1" a="1"/>
  <c r="Z421" i="1" s="1"/>
  <c r="Z422" i="1" a="1"/>
  <c r="Z422" i="1" s="1"/>
  <c r="Z423" i="1" a="1"/>
  <c r="Z423" i="1"/>
  <c r="Z424" i="1" a="1"/>
  <c r="Z424" i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/>
  <c r="Z454" i="1" a="1"/>
  <c r="Z454" i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/>
  <c r="Z463" i="1" a="1"/>
  <c r="Z463" i="1"/>
  <c r="Z464" i="1" a="1"/>
  <c r="Z464" i="1" s="1"/>
  <c r="Z465" i="1" a="1"/>
  <c r="Z465" i="1"/>
  <c r="Z466" i="1" a="1"/>
  <c r="Z466" i="1" s="1"/>
  <c r="Z467" i="1" a="1"/>
  <c r="Z467" i="1" s="1"/>
  <c r="Z468" i="1" a="1"/>
  <c r="Z468" i="1" s="1"/>
  <c r="Z469" i="1" a="1"/>
  <c r="Z469" i="1"/>
  <c r="Z470" i="1" a="1"/>
  <c r="Z470" i="1" s="1"/>
  <c r="Z471" i="1" a="1"/>
  <c r="Z471" i="1" s="1"/>
  <c r="Z472" i="1" a="1"/>
  <c r="Z472" i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/>
  <c r="Z496" i="1" a="1"/>
  <c r="Z496" i="1" s="1"/>
  <c r="Z497" i="1" a="1"/>
  <c r="Z497" i="1"/>
  <c r="Z498" i="1" a="1"/>
  <c r="Z498" i="1" s="1"/>
  <c r="Z499" i="1" a="1"/>
  <c r="Z499" i="1" s="1"/>
  <c r="Z500" i="1" a="1"/>
  <c r="Z500" i="1" s="1"/>
  <c r="Z501" i="1" a="1"/>
  <c r="Z501" i="1"/>
  <c r="Z502" i="1" a="1"/>
  <c r="Z502" i="1" s="1"/>
  <c r="Z503" i="1" a="1"/>
  <c r="Z503" i="1" s="1"/>
  <c r="Z504" i="1" a="1"/>
  <c r="Z504" i="1" s="1"/>
  <c r="Z505" i="1" a="1"/>
  <c r="Z505" i="1"/>
  <c r="Z506" i="1" a="1"/>
  <c r="Z506" i="1"/>
  <c r="Z507" i="1" a="1"/>
  <c r="Z507" i="1" s="1"/>
  <c r="Z508" i="1" a="1"/>
  <c r="Z508" i="1"/>
  <c r="Z509" i="1" a="1"/>
  <c r="Z509" i="1"/>
  <c r="Z510" i="1" a="1"/>
  <c r="Z510" i="1" s="1"/>
  <c r="Z511" i="1" a="1"/>
  <c r="Z511" i="1" s="1"/>
  <c r="Z512" i="1" a="1"/>
  <c r="Z512" i="1" s="1"/>
  <c r="Z513" i="1" a="1"/>
  <c r="Z513" i="1" s="1"/>
  <c r="Z514" i="1" a="1"/>
  <c r="Z514" i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/>
  <c r="Z531" i="1" a="1"/>
  <c r="Z531" i="1" s="1"/>
  <c r="Z532" i="1" a="1"/>
  <c r="Z532" i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/>
  <c r="Z543" i="1" a="1"/>
  <c r="Z543" i="1"/>
  <c r="Z544" i="1" a="1"/>
  <c r="Z544" i="1"/>
  <c r="Z545" i="1" a="1"/>
  <c r="Z545" i="1" s="1"/>
  <c r="Z546" i="1" a="1"/>
  <c r="Z546" i="1" s="1"/>
  <c r="Z547" i="1" a="1"/>
  <c r="Z547" i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/>
  <c r="Z556" i="1" a="1"/>
  <c r="Z556" i="1"/>
  <c r="Z557" i="1" a="1"/>
  <c r="Z557" i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/>
  <c r="Z568" i="1" a="1"/>
  <c r="Z568" i="1" s="1"/>
  <c r="Z569" i="1" a="1"/>
  <c r="Z569" i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/>
  <c r="Z587" i="1" a="1"/>
  <c r="Z587" i="1" s="1"/>
  <c r="Z588" i="1" a="1"/>
  <c r="Z588" i="1" s="1"/>
  <c r="Z589" i="1" a="1"/>
  <c r="Z589" i="1"/>
  <c r="Z590" i="1" a="1"/>
  <c r="Z590" i="1" s="1"/>
  <c r="Z591" i="1" a="1"/>
  <c r="Z591" i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/>
  <c r="Z616" i="1" a="1"/>
  <c r="Z616" i="1" s="1"/>
  <c r="Z617" i="1" a="1"/>
  <c r="Z617" i="1" s="1"/>
  <c r="Z618" i="1" a="1"/>
  <c r="Z618" i="1" s="1"/>
  <c r="Z619" i="1" a="1"/>
  <c r="Z619" i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/>
  <c r="Z627" i="1" a="1"/>
  <c r="Z627" i="1"/>
  <c r="Z628" i="1" a="1"/>
  <c r="Z628" i="1" s="1"/>
  <c r="Z629" i="1" a="1"/>
  <c r="Z629" i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/>
  <c r="Z647" i="1" a="1"/>
  <c r="Z647" i="1" s="1"/>
  <c r="Z648" i="1" a="1"/>
  <c r="Z648" i="1" s="1"/>
  <c r="Z649" i="1" a="1"/>
  <c r="Z649" i="1" s="1"/>
  <c r="Z650" i="1" a="1"/>
  <c r="Z650" i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/>
  <c r="Z662" i="1" a="1"/>
  <c r="Z662" i="1" s="1"/>
  <c r="Z663" i="1" a="1"/>
  <c r="Z663" i="1" s="1"/>
  <c r="Z664" i="1" a="1"/>
  <c r="Z664" i="1" s="1"/>
  <c r="Z665" i="1" a="1"/>
  <c r="Z665" i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/>
  <c r="Z675" i="1" a="1"/>
  <c r="Z675" i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/>
  <c r="Z686" i="1" a="1"/>
  <c r="Z686" i="1" s="1"/>
  <c r="Z687" i="1" a="1"/>
  <c r="Z687" i="1" s="1"/>
  <c r="Z688" i="1" a="1"/>
  <c r="Z688" i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/>
  <c r="Z700" i="1" a="1"/>
  <c r="Z700" i="1" s="1"/>
  <c r="Z701" i="1" a="1"/>
  <c r="Z701" i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/>
  <c r="Z723" i="1" a="1"/>
  <c r="Z723" i="1" s="1"/>
  <c r="Z724" i="1" a="1"/>
  <c r="Z724" i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/>
  <c r="Z737" i="1" a="1"/>
  <c r="Z737" i="1"/>
  <c r="Z738" i="1" a="1"/>
  <c r="Z738" i="1" s="1"/>
  <c r="Z739" i="1" a="1"/>
  <c r="Z739" i="1" s="1"/>
  <c r="Z740" i="1" a="1"/>
  <c r="Z740" i="1" s="1"/>
  <c r="Z741" i="1" a="1"/>
  <c r="Z741" i="1" s="1"/>
  <c r="Z742" i="1" a="1"/>
  <c r="Z742" i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/>
  <c r="Z755" i="1" a="1"/>
  <c r="Z755" i="1"/>
  <c r="Z756" i="1" a="1"/>
  <c r="Z756" i="1" s="1"/>
  <c r="Z757" i="1" a="1"/>
  <c r="Z757" i="1" s="1"/>
  <c r="Z758" i="1" a="1"/>
  <c r="Z758" i="1" s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/>
  <c r="Z773" i="1" a="1"/>
  <c r="Z773" i="1"/>
  <c r="Z774" i="1" a="1"/>
  <c r="Z774" i="1" s="1"/>
  <c r="Z775" i="1" a="1"/>
  <c r="Z775" i="1" s="1"/>
  <c r="Z776" i="1" a="1"/>
  <c r="Z776" i="1" s="1"/>
  <c r="Z777" i="1" a="1"/>
  <c r="Z777" i="1" s="1"/>
  <c r="Z778" i="1" a="1"/>
  <c r="Z778" i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/>
  <c r="Z786" i="1" a="1"/>
  <c r="Z786" i="1" s="1"/>
  <c r="Z787" i="1" a="1"/>
  <c r="Z787" i="1" s="1"/>
  <c r="Z788" i="1" a="1"/>
  <c r="Z788" i="1" s="1"/>
  <c r="Z789" i="1" a="1"/>
  <c r="Z789" i="1" s="1"/>
  <c r="Z790" i="1" a="1"/>
  <c r="Z790" i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/>
  <c r="Z827" i="1" a="1"/>
  <c r="Z827" i="1"/>
  <c r="Z828" i="1" a="1"/>
  <c r="Z828" i="1" s="1"/>
  <c r="Z829" i="1" a="1"/>
  <c r="Z829" i="1" s="1"/>
  <c r="Z830" i="1" a="1"/>
  <c r="Z830" i="1" s="1"/>
  <c r="Z831" i="1" a="1"/>
  <c r="Z831" i="1" s="1"/>
  <c r="Z832" i="1" a="1"/>
  <c r="Z832" i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 s="1"/>
  <c r="Z1061" i="1" a="1"/>
  <c r="Z1061" i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/>
  <c r="Z1224" i="1" a="1"/>
  <c r="Z1224" i="1" s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 s="1"/>
  <c r="Z1269" i="1" a="1"/>
  <c r="Z1269" i="1" s="1"/>
  <c r="Z1270" i="1" a="1"/>
  <c r="Z1270" i="1" s="1"/>
  <c r="Z1271" i="1" a="1"/>
  <c r="Z1271" i="1"/>
  <c r="Z1272" i="1" a="1"/>
  <c r="Z1272" i="1" s="1"/>
  <c r="Z1273" i="1" a="1"/>
  <c r="Z1273" i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 s="1"/>
  <c r="Z1280" i="1" a="1"/>
  <c r="Z1280" i="1" s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/>
  <c r="Z1286" i="1" a="1"/>
  <c r="Z1286" i="1" s="1"/>
  <c r="Z1287" i="1" a="1"/>
  <c r="Z1287" i="1" s="1"/>
  <c r="Z1288" i="1" a="1"/>
  <c r="Z1288" i="1" s="1"/>
  <c r="Z1289" i="1" a="1"/>
  <c r="Z1289" i="1" s="1"/>
  <c r="Z1290" i="1" a="1"/>
  <c r="Z1290" i="1" s="1"/>
  <c r="Z1291" i="1" a="1"/>
  <c r="Z1291" i="1" s="1"/>
  <c r="Z1292" i="1" a="1"/>
  <c r="Z1292" i="1" s="1"/>
  <c r="Z1293" i="1" a="1"/>
  <c r="Z1293" i="1" s="1"/>
  <c r="Z1294" i="1" a="1"/>
  <c r="Z1294" i="1" s="1"/>
  <c r="Z1295" i="1" a="1"/>
  <c r="Z1295" i="1"/>
  <c r="Z1296" i="1" a="1"/>
  <c r="Z1296" i="1" s="1"/>
  <c r="Z1297" i="1" a="1"/>
  <c r="Z1297" i="1"/>
  <c r="Z1298" i="1" a="1"/>
  <c r="Z1298" i="1" s="1"/>
  <c r="Z1299" i="1" a="1"/>
  <c r="Z1299" i="1" s="1"/>
  <c r="Z1300" i="1" a="1"/>
  <c r="Z1300" i="1" s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/>
  <c r="Z1310" i="1" a="1"/>
  <c r="Z1310" i="1" s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/>
  <c r="Z1320" i="1" a="1"/>
  <c r="Z1320" i="1" s="1"/>
  <c r="Z1321" i="1" a="1"/>
  <c r="Z1321" i="1"/>
  <c r="Z1322" i="1" a="1"/>
  <c r="Z1322" i="1" s="1"/>
  <c r="Z1323" i="1" a="1"/>
  <c r="Z1323" i="1" s="1"/>
  <c r="Z1324" i="1" a="1"/>
  <c r="Z1324" i="1" s="1"/>
  <c r="Z1325" i="1" a="1"/>
  <c r="Z1325" i="1" s="1"/>
  <c r="Z1326" i="1" a="1"/>
  <c r="Z1326" i="1" s="1"/>
  <c r="Z1327" i="1" a="1"/>
  <c r="Z1327" i="1" s="1"/>
  <c r="Z1328" i="1" a="1"/>
  <c r="Z1328" i="1" s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/>
  <c r="Z1344" i="1" a="1"/>
  <c r="Z1344" i="1" s="1"/>
  <c r="Z1345" i="1" a="1"/>
  <c r="Z1345" i="1"/>
  <c r="Z1346" i="1" a="1"/>
  <c r="Z1346" i="1" s="1"/>
  <c r="Z1347" i="1" a="1"/>
  <c r="Z1347" i="1" s="1"/>
  <c r="Z1348" i="1" a="1"/>
  <c r="Z1348" i="1" s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 s="1"/>
  <c r="Z1356" i="1" a="1"/>
  <c r="Z1356" i="1" s="1"/>
  <c r="Z1357" i="1" a="1"/>
  <c r="Z1357" i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 s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 s="1"/>
  <c r="Z1373" i="1" a="1"/>
  <c r="Z1373" i="1"/>
  <c r="Z1374" i="1" a="1"/>
  <c r="Z1374" i="1" s="1"/>
  <c r="Z1375" i="1" a="1"/>
  <c r="Z1375" i="1" s="1"/>
  <c r="Z1376" i="1" a="1"/>
  <c r="Z1376" i="1" s="1"/>
  <c r="Z1377" i="1" a="1"/>
  <c r="Z1377" i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 s="1"/>
  <c r="Z1389" i="1" a="1"/>
  <c r="Z1389" i="1" s="1"/>
  <c r="Z1390" i="1" a="1"/>
  <c r="Z1390" i="1" s="1"/>
  <c r="Z1391" i="1" a="1"/>
  <c r="Z1391" i="1" s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 s="1"/>
  <c r="Z1401" i="1" a="1"/>
  <c r="Z1401" i="1" s="1"/>
  <c r="Z1402" i="1" a="1"/>
  <c r="Z1402" i="1" s="1"/>
  <c r="Z1403" i="1" a="1"/>
  <c r="Z1403" i="1" s="1"/>
  <c r="Z1404" i="1" a="1"/>
  <c r="Z1404" i="1" s="1"/>
  <c r="Z1405" i="1" a="1"/>
  <c r="Z1405" i="1" s="1"/>
  <c r="Z1406" i="1" a="1"/>
  <c r="Z1406" i="1" s="1"/>
  <c r="Z1407" i="1" a="1"/>
  <c r="Z1407" i="1"/>
  <c r="Z1408" i="1" a="1"/>
  <c r="Z1408" i="1" s="1"/>
  <c r="Z1409" i="1" a="1"/>
  <c r="Z1409" i="1"/>
  <c r="Z1410" i="1" a="1"/>
  <c r="Z1410" i="1" s="1"/>
  <c r="Z1411" i="1" a="1"/>
  <c r="Z1411" i="1" s="1"/>
  <c r="Z1412" i="1" a="1"/>
  <c r="Z1412" i="1" s="1"/>
  <c r="Z1413" i="1" a="1"/>
  <c r="Z1413" i="1" s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/>
  <c r="Z1424" i="1" a="1"/>
  <c r="Z1424" i="1" s="1"/>
  <c r="Z1425" i="1" a="1"/>
  <c r="Z1425" i="1" s="1"/>
  <c r="Z1426" i="1" a="1"/>
  <c r="Z1426" i="1" s="1"/>
  <c r="Z1427" i="1" a="1"/>
  <c r="Z1427" i="1" s="1"/>
  <c r="Z1428" i="1" a="1"/>
  <c r="Z1428" i="1" s="1"/>
  <c r="Z1429" i="1" a="1"/>
  <c r="Z1429" i="1" s="1"/>
  <c r="Z1430" i="1" a="1"/>
  <c r="Z1430" i="1" s="1"/>
  <c r="Z1431" i="1" a="1"/>
  <c r="Z1431" i="1" s="1"/>
  <c r="Z1432" i="1" a="1"/>
  <c r="Z1432" i="1" s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 s="1"/>
  <c r="Z1438" i="1" a="1"/>
  <c r="Z1438" i="1"/>
  <c r="Z1439" i="1" a="1"/>
  <c r="Z1439" i="1" s="1"/>
  <c r="Z1440" i="1" a="1"/>
  <c r="Z1440" i="1" s="1"/>
  <c r="Z1441" i="1" a="1"/>
  <c r="Z1441" i="1" s="1"/>
  <c r="Z1442" i="1" a="1"/>
  <c r="Z1442" i="1" s="1"/>
  <c r="Z1443" i="1" a="1"/>
  <c r="Z1443" i="1"/>
  <c r="Z1444" i="1" a="1"/>
  <c r="Z1444" i="1" s="1"/>
  <c r="Z1445" i="1" a="1"/>
  <c r="Z1445" i="1"/>
  <c r="Z1446" i="1" a="1"/>
  <c r="Z1446" i="1" s="1"/>
  <c r="Z1447" i="1" a="1"/>
  <c r="Z1447" i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/>
  <c r="Z1458" i="1" a="1"/>
  <c r="Z1458" i="1" s="1"/>
  <c r="Z1459" i="1" a="1"/>
  <c r="Z1459" i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 s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 s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 s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 s="1"/>
  <c r="Z1521" i="1" a="1"/>
  <c r="Z1521" i="1" s="1"/>
  <c r="Z1522" i="1" a="1"/>
  <c r="Z1522" i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 s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/>
  <c r="AB76" i="1" a="1"/>
  <c r="AB76" i="1" s="1"/>
  <c r="AB77" i="1" a="1"/>
  <c r="AB77" i="1" s="1"/>
  <c r="AB78" i="1" a="1"/>
  <c r="AB78" i="1" s="1"/>
  <c r="AB79" i="1" a="1"/>
  <c r="AB79" i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/>
  <c r="AB110" i="1" a="1"/>
  <c r="AB110" i="1" s="1"/>
  <c r="AB111" i="1" a="1"/>
  <c r="AB111" i="1" s="1"/>
  <c r="AB112" i="1" a="1"/>
  <c r="AB112" i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/>
  <c r="AB166" i="1" a="1"/>
  <c r="AB166" i="1" s="1"/>
  <c r="AB167" i="1" a="1"/>
  <c r="AB167" i="1" s="1"/>
  <c r="AB168" i="1" a="1"/>
  <c r="AB168" i="1" s="1"/>
  <c r="AB169" i="1" a="1"/>
  <c r="AB169" i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/>
  <c r="AB178" i="1" a="1"/>
  <c r="AB178" i="1" s="1"/>
  <c r="AB179" i="1" a="1"/>
  <c r="AB179" i="1" s="1"/>
  <c r="AB180" i="1" a="1"/>
  <c r="AB180" i="1" s="1"/>
  <c r="AB181" i="1" a="1"/>
  <c r="AB181" i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/>
  <c r="AB220" i="1" a="1"/>
  <c r="AB220" i="1" s="1"/>
  <c r="AB221" i="1" a="1"/>
  <c r="AB221" i="1" s="1"/>
  <c r="AB222" i="1" a="1"/>
  <c r="AB222" i="1" s="1"/>
  <c r="AB223" i="1" a="1"/>
  <c r="AB223" i="1"/>
  <c r="AB224" i="1" a="1"/>
  <c r="AB224" i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/>
  <c r="AB250" i="1" a="1"/>
  <c r="AB250" i="1" s="1"/>
  <c r="AB251" i="1" a="1"/>
  <c r="AB251" i="1" s="1"/>
  <c r="AB252" i="1" a="1"/>
  <c r="AB252" i="1" s="1"/>
  <c r="AB253" i="1" a="1"/>
  <c r="AB253" i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/>
  <c r="AB284" i="1" a="1"/>
  <c r="AB284" i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/>
  <c r="AB322" i="1" a="1"/>
  <c r="AB322" i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/>
  <c r="AB329" i="1" a="1"/>
  <c r="AB329" i="1" s="1"/>
  <c r="AB330" i="1" a="1"/>
  <c r="AB330" i="1" s="1"/>
  <c r="AB331" i="1" a="1"/>
  <c r="AB331" i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/>
  <c r="AB344" i="1" a="1"/>
  <c r="AB344" i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/>
  <c r="AB352" i="1" a="1"/>
  <c r="AB352" i="1" s="1"/>
  <c r="AB353" i="1" a="1"/>
  <c r="AB353" i="1" s="1"/>
  <c r="AB354" i="1" a="1"/>
  <c r="AB354" i="1" s="1"/>
  <c r="AB355" i="1" a="1"/>
  <c r="AB355" i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/>
  <c r="AB394" i="1" a="1"/>
  <c r="AB394" i="1"/>
  <c r="AB395" i="1" a="1"/>
  <c r="AB395" i="1" s="1"/>
  <c r="AB396" i="1" a="1"/>
  <c r="AB396" i="1" s="1"/>
  <c r="AB397" i="1" a="1"/>
  <c r="AB397" i="1"/>
  <c r="AB398" i="1" a="1"/>
  <c r="AB398" i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/>
  <c r="AB410" i="1" a="1"/>
  <c r="AB410" i="1"/>
  <c r="AB411" i="1" a="1"/>
  <c r="AB411" i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/>
  <c r="AB425" i="1" a="1"/>
  <c r="AB425" i="1" s="1"/>
  <c r="AB426" i="1" a="1"/>
  <c r="AB426" i="1" s="1"/>
  <c r="AB427" i="1" a="1"/>
  <c r="AB427" i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/>
  <c r="AB457" i="1" a="1"/>
  <c r="AB457" i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/>
  <c r="AB509" i="1" a="1"/>
  <c r="AB509" i="1" s="1"/>
  <c r="AB510" i="1" a="1"/>
  <c r="AB510" i="1" s="1"/>
  <c r="AB511" i="1" a="1"/>
  <c r="AB511" i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/>
  <c r="AB521" i="1" a="1"/>
  <c r="AB521" i="1" s="1"/>
  <c r="AB522" i="1" a="1"/>
  <c r="AB522" i="1" s="1"/>
  <c r="AB523" i="1" a="1"/>
  <c r="AB523" i="1" s="1"/>
  <c r="AB524" i="1" a="1"/>
  <c r="AB524" i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/>
  <c r="AB538" i="1" a="1"/>
  <c r="AB538" i="1"/>
  <c r="AB539" i="1" a="1"/>
  <c r="AB539" i="1" s="1"/>
  <c r="AB540" i="1" a="1"/>
  <c r="AB540" i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/>
  <c r="AB554" i="1" a="1"/>
  <c r="AB554" i="1"/>
  <c r="AB555" i="1" a="1"/>
  <c r="AB555" i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/>
  <c r="AB568" i="1" a="1"/>
  <c r="AB568" i="1"/>
  <c r="AB569" i="1" a="1"/>
  <c r="AB569" i="1" s="1"/>
  <c r="AB570" i="1" a="1"/>
  <c r="AB570" i="1"/>
  <c r="AB571" i="1" a="1"/>
  <c r="AB571" i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/>
  <c r="AB585" i="1" a="1"/>
  <c r="AB585" i="1" s="1"/>
  <c r="AB586" i="1" a="1"/>
  <c r="AB586" i="1" s="1"/>
  <c r="AB587" i="1" a="1"/>
  <c r="AB587" i="1" s="1"/>
  <c r="AB588" i="1" a="1"/>
  <c r="AB588" i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/>
  <c r="AB598" i="1" a="1"/>
  <c r="AB598" i="1" s="1"/>
  <c r="AB599" i="1" a="1"/>
  <c r="AB599" i="1" s="1"/>
  <c r="AB600" i="1" a="1"/>
  <c r="AB600" i="1"/>
  <c r="AB601" i="1" a="1"/>
  <c r="AB601" i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/>
  <c r="AB652" i="1" a="1"/>
  <c r="AB652" i="1"/>
  <c r="AB653" i="1" a="1"/>
  <c r="AB653" i="1" s="1"/>
  <c r="AB654" i="1" a="1"/>
  <c r="AB654" i="1" s="1"/>
  <c r="AB655" i="1" a="1"/>
  <c r="AB655" i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/>
  <c r="AB682" i="1" a="1"/>
  <c r="AB682" i="1"/>
  <c r="AB683" i="1" a="1"/>
  <c r="AB683" i="1" s="1"/>
  <c r="AB684" i="1" a="1"/>
  <c r="AB684" i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/>
  <c r="AB698" i="1" a="1"/>
  <c r="AB698" i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/>
  <c r="AB711" i="1" a="1"/>
  <c r="AB711" i="1" s="1"/>
  <c r="AB712" i="1" a="1"/>
  <c r="AB712" i="1" s="1"/>
  <c r="AB713" i="1" a="1"/>
  <c r="AB713" i="1" s="1"/>
  <c r="AB714" i="1" a="1"/>
  <c r="AB714" i="1"/>
  <c r="AB715" i="1" a="1"/>
  <c r="AB715" i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/>
  <c r="AB733" i="1" a="1"/>
  <c r="AB733" i="1" s="1"/>
  <c r="AB734" i="1" a="1"/>
  <c r="AB734" i="1" s="1"/>
  <c r="AB735" i="1" a="1"/>
  <c r="AB735" i="1" s="1"/>
  <c r="AB736" i="1" a="1"/>
  <c r="AB736" i="1"/>
  <c r="AB737" i="1" a="1"/>
  <c r="AB737" i="1" s="1"/>
  <c r="AB738" i="1" a="1"/>
  <c r="AB738" i="1" s="1"/>
  <c r="AB739" i="1" a="1"/>
  <c r="AB739" i="1" s="1"/>
  <c r="AB740" i="1" a="1"/>
  <c r="AB740" i="1"/>
  <c r="AB741" i="1" a="1"/>
  <c r="AB741" i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/>
  <c r="AB755" i="1" a="1"/>
  <c r="AB755" i="1" s="1"/>
  <c r="AB756" i="1" a="1"/>
  <c r="AB756" i="1" s="1"/>
  <c r="AB757" i="1" a="1"/>
  <c r="AB757" i="1"/>
  <c r="AB758" i="1" a="1"/>
  <c r="AB758" i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/>
  <c r="AB796" i="1" a="1"/>
  <c r="AB796" i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/>
  <c r="AB817" i="1" a="1"/>
  <c r="AB817" i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/>
  <c r="AB839" i="1" a="1"/>
  <c r="AB839" i="1" s="1"/>
  <c r="AB840" i="1" a="1"/>
  <c r="AB840" i="1" s="1"/>
  <c r="AB841" i="1" a="1"/>
  <c r="AB841" i="1"/>
  <c r="AB842" i="1" a="1"/>
  <c r="AB842" i="1"/>
  <c r="AB843" i="1" a="1"/>
  <c r="AB843" i="1" s="1"/>
  <c r="AB844" i="1" a="1"/>
  <c r="AB844" i="1" s="1"/>
  <c r="AB845" i="1" a="1"/>
  <c r="AB845" i="1" s="1"/>
  <c r="AB846" i="1" a="1"/>
  <c r="AB846" i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/>
  <c r="AB855" i="1" a="1"/>
  <c r="AB855" i="1" s="1"/>
  <c r="AB856" i="1" a="1"/>
  <c r="AB856" i="1" s="1"/>
  <c r="AB857" i="1" a="1"/>
  <c r="AB857" i="1" s="1"/>
  <c r="AB858" i="1" a="1"/>
  <c r="AB858" i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/>
  <c r="AB877" i="1" a="1"/>
  <c r="AB877" i="1" s="1"/>
  <c r="AB878" i="1" a="1"/>
  <c r="AB878" i="1" s="1"/>
  <c r="AB879" i="1" a="1"/>
  <c r="AB879" i="1" s="1"/>
  <c r="AB880" i="1" a="1"/>
  <c r="AB880" i="1"/>
  <c r="AB881" i="1" a="1"/>
  <c r="AB881" i="1" s="1"/>
  <c r="AB882" i="1" a="1"/>
  <c r="AB882" i="1" s="1"/>
  <c r="AB883" i="1" a="1"/>
  <c r="AB883" i="1" s="1"/>
  <c r="AB884" i="1" a="1"/>
  <c r="AB884" i="1"/>
  <c r="AB885" i="1" a="1"/>
  <c r="AB885" i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/>
  <c r="AB898" i="1" a="1"/>
  <c r="AB898" i="1"/>
  <c r="AB899" i="1" a="1"/>
  <c r="AB899" i="1" s="1"/>
  <c r="AB900" i="1" a="1"/>
  <c r="AB900" i="1"/>
  <c r="AB901" i="1" a="1"/>
  <c r="AB901" i="1"/>
  <c r="AB902" i="1" a="1"/>
  <c r="AB902" i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/>
  <c r="AB944" i="1" a="1"/>
  <c r="AB944" i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/>
  <c r="AB963" i="1" a="1"/>
  <c r="AB963" i="1"/>
  <c r="AB964" i="1" a="1"/>
  <c r="AB964" i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/>
  <c r="AB971" i="1" a="1"/>
  <c r="AB971" i="1" s="1"/>
  <c r="AB972" i="1" a="1"/>
  <c r="AB972" i="1" s="1"/>
  <c r="AB973" i="1" a="1"/>
  <c r="AB973" i="1" s="1"/>
  <c r="AB974" i="1" a="1"/>
  <c r="AB974" i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/>
  <c r="AB981" i="1" a="1"/>
  <c r="AB981" i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/>
  <c r="AB987" i="1" a="1"/>
  <c r="AB987" i="1"/>
  <c r="AB988" i="1" a="1"/>
  <c r="AB988" i="1"/>
  <c r="AB989" i="1" a="1"/>
  <c r="AB989" i="1" s="1"/>
  <c r="AB990" i="1" a="1"/>
  <c r="AB990" i="1" s="1"/>
  <c r="AB991" i="1" a="1"/>
  <c r="AB991" i="1" s="1"/>
  <c r="AB992" i="1" a="1"/>
  <c r="AB992" i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/>
  <c r="AB1007" i="1" a="1"/>
  <c r="AB1007" i="1" s="1"/>
  <c r="AB1008" i="1" a="1"/>
  <c r="AB1008" i="1" s="1"/>
  <c r="AB1009" i="1" a="1"/>
  <c r="AB1009" i="1" s="1"/>
  <c r="AB1010" i="1" a="1"/>
  <c r="AB1010" i="1"/>
  <c r="AB1011" i="1" a="1"/>
  <c r="AB1011" i="1" s="1"/>
  <c r="AB1012" i="1" a="1"/>
  <c r="AB1012" i="1" s="1"/>
  <c r="AB1013" i="1" a="1"/>
  <c r="AB1013" i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/>
  <c r="AB1023" i="1" a="1"/>
  <c r="AB1023" i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/>
  <c r="AB1036" i="1" a="1"/>
  <c r="AB1036" i="1"/>
  <c r="AB1037" i="1" a="1"/>
  <c r="AB1037" i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/>
  <c r="AB1072" i="1" a="1"/>
  <c r="AB1072" i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/>
  <c r="AB1079" i="1" a="1"/>
  <c r="AB1079" i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/>
  <c r="AB1089" i="1" a="1"/>
  <c r="AB1089" i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/>
  <c r="AB1101" i="1" a="1"/>
  <c r="AB1101" i="1" s="1"/>
  <c r="AB1102" i="1" a="1"/>
  <c r="AB1102" i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/>
  <c r="AB1137" i="1" a="1"/>
  <c r="AB1137" i="1" s="1"/>
  <c r="AB1138" i="1" a="1"/>
  <c r="AB1138" i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/>
  <c r="AB1174" i="1" a="1"/>
  <c r="AB1174" i="1" s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 s="1"/>
  <c r="AB1192" i="1" a="1"/>
  <c r="AB1192" i="1"/>
  <c r="AB1193" i="1" a="1"/>
  <c r="AB1193" i="1" s="1"/>
  <c r="AB1194" i="1" a="1"/>
  <c r="AB1194" i="1" s="1"/>
  <c r="AB1195" i="1" a="1"/>
  <c r="AB1195" i="1"/>
  <c r="AB1196" i="1" a="1"/>
  <c r="AB1196" i="1"/>
  <c r="AB1197" i="1" a="1"/>
  <c r="AB1197" i="1" s="1"/>
  <c r="AB1198" i="1" a="1"/>
  <c r="AB1198" i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/>
  <c r="AB1206" i="1" a="1"/>
  <c r="AB1206" i="1" s="1"/>
  <c r="AB1207" i="1" a="1"/>
  <c r="AB1207" i="1" s="1"/>
  <c r="AB1208" i="1" a="1"/>
  <c r="AB1208" i="1"/>
  <c r="AB1209" i="1" a="1"/>
  <c r="AB1209" i="1" s="1"/>
  <c r="AB1210" i="1" a="1"/>
  <c r="AB1210" i="1"/>
  <c r="AB1211" i="1" a="1"/>
  <c r="AB1211" i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/>
  <c r="AB1222" i="1" a="1"/>
  <c r="AB1222" i="1"/>
  <c r="AB1223" i="1" a="1"/>
  <c r="AB1223" i="1" s="1"/>
  <c r="AB1224" i="1" a="1"/>
  <c r="AB1224" i="1" s="1"/>
  <c r="AB1225" i="1" a="1"/>
  <c r="AB1225" i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/>
  <c r="AB1245" i="1" a="1"/>
  <c r="AB1245" i="1" s="1"/>
  <c r="AB1246" i="1" a="1"/>
  <c r="AB1246" i="1" s="1"/>
  <c r="AB1247" i="1" a="1"/>
  <c r="AB1247" i="1"/>
  <c r="AB1248" i="1" a="1"/>
  <c r="AB1248" i="1" s="1"/>
  <c r="AB1249" i="1" a="1"/>
  <c r="AB1249" i="1" s="1"/>
  <c r="AB1250" i="1" a="1"/>
  <c r="AB1250" i="1" s="1"/>
  <c r="AB1251" i="1" a="1"/>
  <c r="AB1251" i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/>
  <c r="AB1258" i="1" a="1"/>
  <c r="AB1258" i="1" s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/>
  <c r="AB1270" i="1" a="1"/>
  <c r="AB1270" i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 s="1"/>
  <c r="AB1280" i="1" a="1"/>
  <c r="AB1280" i="1" s="1"/>
  <c r="AB1281" i="1" a="1"/>
  <c r="AB1281" i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/>
  <c r="AB1316" i="1" a="1"/>
  <c r="AB1316" i="1"/>
  <c r="AB1317" i="1" a="1"/>
  <c r="AB1317" i="1" s="1"/>
  <c r="AB1318" i="1" a="1"/>
  <c r="AB1318" i="1" s="1"/>
  <c r="AB1319" i="1" a="1"/>
  <c r="AB1319" i="1" s="1"/>
  <c r="AB1320" i="1" a="1"/>
  <c r="AB1320" i="1" s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 s="1"/>
  <c r="AB1336" i="1" a="1"/>
  <c r="AB1336" i="1"/>
  <c r="AB1337" i="1" a="1"/>
  <c r="AB1337" i="1" s="1"/>
  <c r="AB1338" i="1" a="1"/>
  <c r="AB1338" i="1" s="1"/>
  <c r="AB1339" i="1" a="1"/>
  <c r="AB1339" i="1"/>
  <c r="AB1340" i="1" a="1"/>
  <c r="AB1340" i="1"/>
  <c r="AB1341" i="1" a="1"/>
  <c r="AB1341" i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 s="1"/>
  <c r="AB1348" i="1" a="1"/>
  <c r="AB1348" i="1" s="1"/>
  <c r="AB1349" i="1" a="1"/>
  <c r="AB1349" i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/>
  <c r="AB1356" i="1" a="1"/>
  <c r="AB1356" i="1" s="1"/>
  <c r="AB1357" i="1" a="1"/>
  <c r="AB1357" i="1" s="1"/>
  <c r="AB1358" i="1" a="1"/>
  <c r="AB1358" i="1" s="1"/>
  <c r="AB1359" i="1" a="1"/>
  <c r="AB1359" i="1" s="1"/>
  <c r="AB1360" i="1" a="1"/>
  <c r="AB1360" i="1" s="1"/>
  <c r="AB1361" i="1" a="1"/>
  <c r="AB1361" i="1"/>
  <c r="AB1362" i="1" a="1"/>
  <c r="AB1362" i="1" s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 s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 s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 s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 s="1"/>
  <c r="AB1480" i="1" a="1"/>
  <c r="AB1480" i="1" s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 s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 s="1"/>
  <c r="AB1501" i="1" a="1"/>
  <c r="AB1501" i="1" s="1"/>
  <c r="AB1502" i="1" a="1"/>
  <c r="AB1502" i="1" s="1"/>
  <c r="AB1503" i="1" a="1"/>
  <c r="AB1503" i="1" s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/>
  <c r="AB1522" i="1" a="1"/>
  <c r="AB1522" i="1" s="1"/>
  <c r="AB1523" i="1" a="1"/>
  <c r="AB1523" i="1" s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 s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/>
  <c r="AD441" i="1" a="1"/>
  <c r="AD441" i="1" s="1"/>
  <c r="AD442" i="1" a="1"/>
  <c r="AD442" i="1" s="1"/>
  <c r="AD443" i="1" a="1"/>
  <c r="AD443" i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/>
  <c r="AD465" i="1" a="1"/>
  <c r="AD465" i="1" s="1"/>
  <c r="AD466" i="1" a="1"/>
  <c r="AD466" i="1" s="1"/>
  <c r="AD467" i="1" a="1"/>
  <c r="AD467" i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/>
  <c r="AD540" i="1" a="1"/>
  <c r="AD540" i="1" s="1"/>
  <c r="AD541" i="1" a="1"/>
  <c r="AD541" i="1" s="1"/>
  <c r="AD542" i="1" a="1"/>
  <c r="AD542" i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/>
  <c r="AD564" i="1" a="1"/>
  <c r="AD564" i="1" s="1"/>
  <c r="AD565" i="1" a="1"/>
  <c r="AD565" i="1" s="1"/>
  <c r="AD566" i="1" a="1"/>
  <c r="AD566" i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/>
  <c r="AD603" i="1" a="1"/>
  <c r="AD603" i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/>
  <c r="AD621" i="1" a="1"/>
  <c r="AD621" i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/>
  <c r="AD628" i="1" a="1"/>
  <c r="AD628" i="1" s="1"/>
  <c r="AD629" i="1" a="1"/>
  <c r="AD629" i="1"/>
  <c r="AD630" i="1" a="1"/>
  <c r="AD630" i="1" s="1"/>
  <c r="AD631" i="1" a="1"/>
  <c r="AD631" i="1" s="1"/>
  <c r="AD632" i="1" a="1"/>
  <c r="AD632" i="1"/>
  <c r="AD633" i="1" a="1"/>
  <c r="AD633" i="1" s="1"/>
  <c r="AD634" i="1" a="1"/>
  <c r="AD634" i="1" s="1"/>
  <c r="AD635" i="1" a="1"/>
  <c r="AD635" i="1" s="1"/>
  <c r="AD636" i="1" a="1"/>
  <c r="AD636" i="1"/>
  <c r="AD637" i="1" a="1"/>
  <c r="AD637" i="1" s="1"/>
  <c r="AD638" i="1" a="1"/>
  <c r="AD638" i="1" s="1"/>
  <c r="AD639" i="1" a="1"/>
  <c r="AD639" i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/>
  <c r="AD687" i="1" a="1"/>
  <c r="AD687" i="1" s="1"/>
  <c r="AD688" i="1" a="1"/>
  <c r="AD688" i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/>
  <c r="AD712" i="1" a="1"/>
  <c r="AD712" i="1"/>
  <c r="AD713" i="1" a="1"/>
  <c r="AD713" i="1" s="1"/>
  <c r="AD714" i="1" a="1"/>
  <c r="AD714" i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/>
  <c r="AD733" i="1" a="1"/>
  <c r="AD733" i="1" s="1"/>
  <c r="AD734" i="1" a="1"/>
  <c r="AD734" i="1" s="1"/>
  <c r="AD735" i="1" a="1"/>
  <c r="AD735" i="1"/>
  <c r="AD736" i="1" a="1"/>
  <c r="AD736" i="1" s="1"/>
  <c r="AD737" i="1" a="1"/>
  <c r="AD737" i="1" s="1"/>
  <c r="AD738" i="1" a="1"/>
  <c r="AD738" i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/>
  <c r="AD759" i="1" a="1"/>
  <c r="AD759" i="1" s="1"/>
  <c r="AD760" i="1" a="1"/>
  <c r="AD760" i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/>
  <c r="AD834" i="1" a="1"/>
  <c r="AD834" i="1" s="1"/>
  <c r="AD835" i="1" a="1"/>
  <c r="AD835" i="1" s="1"/>
  <c r="AD836" i="1" a="1"/>
  <c r="AD836" i="1" s="1"/>
  <c r="AD837" i="1" a="1"/>
  <c r="AD837" i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/>
  <c r="AD843" i="1" a="1"/>
  <c r="AD843" i="1" s="1"/>
  <c r="AD844" i="1" a="1"/>
  <c r="AD844" i="1" s="1"/>
  <c r="AD845" i="1" a="1"/>
  <c r="AD845" i="1" s="1"/>
  <c r="AD846" i="1" a="1"/>
  <c r="AD846" i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/>
  <c r="AD864" i="1" a="1"/>
  <c r="AD864" i="1" s="1"/>
  <c r="AD865" i="1" a="1"/>
  <c r="AD865" i="1" s="1"/>
  <c r="AD866" i="1" a="1"/>
  <c r="AD866" i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/>
  <c r="AD877" i="1" a="1"/>
  <c r="AD877" i="1" s="1"/>
  <c r="AD878" i="1" a="1"/>
  <c r="AD878" i="1" s="1"/>
  <c r="AD879" i="1" a="1"/>
  <c r="AD879" i="1"/>
  <c r="AD880" i="1" a="1"/>
  <c r="AD880" i="1" s="1"/>
  <c r="AD881" i="1" a="1"/>
  <c r="AD881" i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/>
  <c r="AD915" i="1" a="1"/>
  <c r="AD915" i="1" s="1"/>
  <c r="AD916" i="1" a="1"/>
  <c r="AD916" i="1" s="1"/>
  <c r="AD917" i="1" a="1"/>
  <c r="AD917" i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/>
  <c r="AD939" i="1" a="1"/>
  <c r="AD939" i="1" s="1"/>
  <c r="AD940" i="1" a="1"/>
  <c r="AD940" i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/>
  <c r="AD949" i="1" a="1"/>
  <c r="AD949" i="1" s="1"/>
  <c r="AD950" i="1" a="1"/>
  <c r="AD950" i="1"/>
  <c r="AD951" i="1" a="1"/>
  <c r="AD951" i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/>
  <c r="AD965" i="1" a="1"/>
  <c r="AD965" i="1" s="1"/>
  <c r="AD966" i="1" a="1"/>
  <c r="AD966" i="1"/>
  <c r="AD967" i="1" a="1"/>
  <c r="AD967" i="1" s="1"/>
  <c r="AD968" i="1" a="1"/>
  <c r="AD968" i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/>
  <c r="AD1000" i="1" a="1"/>
  <c r="AD1000" i="1" s="1"/>
  <c r="AD1001" i="1" a="1"/>
  <c r="AD1001" i="1" s="1"/>
  <c r="AD1002" i="1" a="1"/>
  <c r="AD1002" i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/>
  <c r="AD1036" i="1" a="1"/>
  <c r="AD1036" i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/>
  <c r="AD1050" i="1" a="1"/>
  <c r="AD1050" i="1" s="1"/>
  <c r="AD1051" i="1" a="1"/>
  <c r="AD1051" i="1" s="1"/>
  <c r="AD1052" i="1" a="1"/>
  <c r="AD1052" i="1" s="1"/>
  <c r="AD1053" i="1" a="1"/>
  <c r="AD1053" i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/>
  <c r="AD1059" i="1" a="1"/>
  <c r="AD1059" i="1" s="1"/>
  <c r="AD1060" i="1" a="1"/>
  <c r="AD1060" i="1" s="1"/>
  <c r="AD1061" i="1" a="1"/>
  <c r="AD1061" i="1" s="1"/>
  <c r="AD1062" i="1" a="1"/>
  <c r="AD1062" i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/>
  <c r="AD1080" i="1" a="1"/>
  <c r="AD1080" i="1" s="1"/>
  <c r="AD1081" i="1" a="1"/>
  <c r="AD1081" i="1" s="1"/>
  <c r="AD1082" i="1" a="1"/>
  <c r="AD1082" i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/>
  <c r="AD1093" i="1" a="1"/>
  <c r="AD1093" i="1" s="1"/>
  <c r="AD1094" i="1" a="1"/>
  <c r="AD1094" i="1" s="1"/>
  <c r="AD1095" i="1" a="1"/>
  <c r="AD1095" i="1"/>
  <c r="AD1096" i="1" a="1"/>
  <c r="AD1096" i="1" s="1"/>
  <c r="AD1097" i="1" a="1"/>
  <c r="AD1097" i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/>
  <c r="AD1131" i="1" a="1"/>
  <c r="AD1131" i="1" s="1"/>
  <c r="AD1132" i="1" a="1"/>
  <c r="AD1132" i="1" s="1"/>
  <c r="AD1133" i="1" a="1"/>
  <c r="AD1133" i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/>
  <c r="AD1155" i="1" a="1"/>
  <c r="AD1155" i="1" s="1"/>
  <c r="AD1156" i="1" a="1"/>
  <c r="AD1156" i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/>
  <c r="AD1165" i="1" a="1"/>
  <c r="AD1165" i="1" s="1"/>
  <c r="AD1166" i="1" a="1"/>
  <c r="AD1166" i="1"/>
  <c r="AD1167" i="1" a="1"/>
  <c r="AD1167" i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/>
  <c r="AD1181" i="1" a="1"/>
  <c r="AD1181" i="1" s="1"/>
  <c r="AD1182" i="1" a="1"/>
  <c r="AD1182" i="1"/>
  <c r="AD1183" i="1" a="1"/>
  <c r="AD1183" i="1" s="1"/>
  <c r="AD1184" i="1" a="1"/>
  <c r="AD1184" i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/>
  <c r="AD1216" i="1" a="1"/>
  <c r="AD1216" i="1" s="1"/>
  <c r="AD1217" i="1" a="1"/>
  <c r="AD1217" i="1" s="1"/>
  <c r="AD1218" i="1" a="1"/>
  <c r="AD1218" i="1"/>
  <c r="AD1219" i="1" a="1"/>
  <c r="AD1219" i="1" s="1"/>
  <c r="AD1220" i="1" a="1"/>
  <c r="AD1220" i="1" s="1"/>
  <c r="AD1221" i="1" a="1"/>
  <c r="AD1221" i="1" s="1"/>
  <c r="AD1222" i="1" a="1"/>
  <c r="AD1222" i="1" s="1"/>
  <c r="AD1223" i="1" a="1"/>
  <c r="AD1223" i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/>
  <c r="AD1252" i="1" a="1"/>
  <c r="AD1252" i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 s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/>
  <c r="AD1291" i="1" a="1"/>
  <c r="AD1291" i="1" s="1"/>
  <c r="AD1292" i="1" a="1"/>
  <c r="AD1292" i="1" s="1"/>
  <c r="AD1293" i="1" a="1"/>
  <c r="AD1293" i="1" s="1"/>
  <c r="AD1294" i="1" a="1"/>
  <c r="AD1294" i="1" s="1"/>
  <c r="AD1295" i="1" a="1"/>
  <c r="AD1295" i="1"/>
  <c r="AD1296" i="1" a="1"/>
  <c r="AD1296" i="1" s="1"/>
  <c r="AD1297" i="1" a="1"/>
  <c r="AD1297" i="1" s="1"/>
  <c r="AD1298" i="1" a="1"/>
  <c r="AD1298" i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/>
  <c r="AD1312" i="1" a="1"/>
  <c r="AD1312" i="1" s="1"/>
  <c r="AD1313" i="1" a="1"/>
  <c r="AD1313" i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 s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 s="1"/>
  <c r="AD1354" i="1" a="1"/>
  <c r="AD1354" i="1"/>
  <c r="AD1355" i="1" a="1"/>
  <c r="AD1355" i="1" s="1"/>
  <c r="AD1356" i="1" a="1"/>
  <c r="AD1356" i="1" s="1"/>
  <c r="AD1357" i="1" a="1"/>
  <c r="AD1357" i="1" s="1"/>
  <c r="AD1358" i="1" a="1"/>
  <c r="AD1358" i="1" s="1"/>
  <c r="AD1359" i="1" a="1"/>
  <c r="AD1359" i="1"/>
  <c r="AD1360" i="1" a="1"/>
  <c r="AD1360" i="1" s="1"/>
  <c r="AD1361" i="1" a="1"/>
  <c r="AD1361" i="1" s="1"/>
  <c r="AD1362" i="1" a="1"/>
  <c r="AD1362" i="1"/>
  <c r="AD1363" i="1" a="1"/>
  <c r="AD1363" i="1" s="1"/>
  <c r="AD1364" i="1" a="1"/>
  <c r="AD1364" i="1" s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/>
  <c r="AD1384" i="1" a="1"/>
  <c r="AD1384" i="1" s="1"/>
  <c r="AD1385" i="1" a="1"/>
  <c r="AD1385" i="1"/>
  <c r="AD1386" i="1" a="1"/>
  <c r="AD1386" i="1" s="1"/>
  <c r="AD1387" i="1" a="1"/>
  <c r="AD1387" i="1" s="1"/>
  <c r="AD1388" i="1" a="1"/>
  <c r="AD1388" i="1" s="1"/>
  <c r="AD1389" i="1" a="1"/>
  <c r="AD1389" i="1" s="1"/>
  <c r="AD1390" i="1" a="1"/>
  <c r="AD1390" i="1" s="1"/>
  <c r="AD1391" i="1" a="1"/>
  <c r="AD1391" i="1" s="1"/>
  <c r="AD1392" i="1" a="1"/>
  <c r="AD1392" i="1" s="1"/>
  <c r="AD1393" i="1" a="1"/>
  <c r="AD1393" i="1" s="1"/>
  <c r="AD1394" i="1" a="1"/>
  <c r="AD1394" i="1" s="1"/>
  <c r="AD1395" i="1" a="1"/>
  <c r="AD1395" i="1"/>
  <c r="AD1396" i="1" a="1"/>
  <c r="AD1396" i="1" s="1"/>
  <c r="AD1397" i="1" a="1"/>
  <c r="AD1397" i="1" s="1"/>
  <c r="AD1398" i="1" a="1"/>
  <c r="AD1398" i="1"/>
  <c r="AD1399" i="1" a="1"/>
  <c r="AD1399" i="1" s="1"/>
  <c r="AD1400" i="1" a="1"/>
  <c r="AD1400" i="1" s="1"/>
  <c r="AD1401" i="1" a="1"/>
  <c r="AD1401" i="1" s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/>
  <c r="AD1407" i="1" a="1"/>
  <c r="AD1407" i="1" s="1"/>
  <c r="AD1408" i="1" a="1"/>
  <c r="AD1408" i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 s="1"/>
  <c r="AD1417" i="1" a="1"/>
  <c r="AD1417" i="1" s="1"/>
  <c r="AD1418" i="1" a="1"/>
  <c r="AD1418" i="1" s="1"/>
  <c r="AD1419" i="1" a="1"/>
  <c r="AD1419" i="1"/>
  <c r="AD1420" i="1" a="1"/>
  <c r="AD1420" i="1" s="1"/>
  <c r="AD1421" i="1" a="1"/>
  <c r="AD1421" i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 s="1"/>
  <c r="AD1429" i="1" a="1"/>
  <c r="AD1429" i="1" s="1"/>
  <c r="AD1430" i="1" a="1"/>
  <c r="AD1430" i="1" s="1"/>
  <c r="AD1431" i="1" a="1"/>
  <c r="AD1431" i="1" s="1"/>
  <c r="AD1432" i="1" a="1"/>
  <c r="AD1432" i="1"/>
  <c r="AD1433" i="1" a="1"/>
  <c r="AD1433" i="1" s="1"/>
  <c r="AD1434" i="1" a="1"/>
  <c r="AD1434" i="1"/>
  <c r="AD1435" i="1" a="1"/>
  <c r="AD1435" i="1" s="1"/>
  <c r="AD1436" i="1" a="1"/>
  <c r="AD1436" i="1" s="1"/>
  <c r="AD1437" i="1" a="1"/>
  <c r="AD1437" i="1" s="1"/>
  <c r="AD1438" i="1" a="1"/>
  <c r="AD1438" i="1" s="1"/>
  <c r="AD1439" i="1" a="1"/>
  <c r="AD1439" i="1"/>
  <c r="AD1440" i="1" a="1"/>
  <c r="AD1440" i="1" s="1"/>
  <c r="AD1441" i="1" a="1"/>
  <c r="AD1441" i="1" s="1"/>
  <c r="AD1442" i="1" a="1"/>
  <c r="AD1442" i="1"/>
  <c r="AD1443" i="1" a="1"/>
  <c r="AD1443" i="1" s="1"/>
  <c r="AD1444" i="1" a="1"/>
  <c r="AD1444" i="1" s="1"/>
  <c r="AD1445" i="1" a="1"/>
  <c r="AD1445" i="1"/>
  <c r="AD1446" i="1" a="1"/>
  <c r="AD1446" i="1" s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/>
  <c r="AD1453" i="1" a="1"/>
  <c r="AD1453" i="1" s="1"/>
  <c r="AD1454" i="1" a="1"/>
  <c r="AD1454" i="1" s="1"/>
  <c r="AD1455" i="1" a="1"/>
  <c r="AD1455" i="1"/>
  <c r="AD1456" i="1" a="1"/>
  <c r="AD1456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 s="1"/>
  <c r="AD1469" i="1" a="1"/>
  <c r="AD1469" i="1" s="1"/>
  <c r="AD1470" i="1" a="1"/>
  <c r="AD1470" i="1"/>
  <c r="AD1471" i="1" a="1"/>
  <c r="AD1471" i="1" s="1"/>
  <c r="AD1472" i="1" a="1"/>
  <c r="AD1472" i="1"/>
  <c r="AD1473" i="1" a="1"/>
  <c r="AD1473" i="1" s="1"/>
  <c r="AD1474" i="1" a="1"/>
  <c r="AD1474" i="1" s="1"/>
  <c r="AD1475" i="1" a="1"/>
  <c r="AD1475" i="1" s="1"/>
  <c r="AD1476" i="1" a="1"/>
  <c r="AD1476" i="1" s="1"/>
  <c r="AD1477" i="1" a="1"/>
  <c r="AD1477" i="1" s="1"/>
  <c r="AD1478" i="1" a="1"/>
  <c r="AD1478" i="1"/>
  <c r="AD1479" i="1" a="1"/>
  <c r="AD1479" i="1" s="1"/>
  <c r="AD1480" i="1" a="1"/>
  <c r="AD1480" i="1" s="1"/>
  <c r="AD1481" i="1" a="1"/>
  <c r="AD1481" i="1"/>
  <c r="AD1482" i="1" a="1"/>
  <c r="AD1482" i="1" s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/>
  <c r="AD1492" i="1" a="1"/>
  <c r="AD1492" i="1" s="1"/>
  <c r="AD1493" i="1" a="1"/>
  <c r="AD1493" i="1" s="1"/>
  <c r="AD1494" i="1" a="1"/>
  <c r="AD1494" i="1" s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 s="1"/>
  <c r="AD1500" i="1" a="1"/>
  <c r="AD1500" i="1" s="1"/>
  <c r="AD1501" i="1" a="1"/>
  <c r="AD1501" i="1" s="1"/>
  <c r="AD1502" i="1" a="1"/>
  <c r="AD1502" i="1" s="1"/>
  <c r="AD1503" i="1" a="1"/>
  <c r="AD1503" i="1" s="1"/>
  <c r="AD1504" i="1" a="1"/>
  <c r="AD1504" i="1" s="1"/>
  <c r="AD1505" i="1" a="1"/>
  <c r="AD1505" i="1" s="1"/>
  <c r="AD1506" i="1" a="1"/>
  <c r="AD1506" i="1"/>
  <c r="AD1507" i="1" a="1"/>
  <c r="AD1507" i="1" s="1"/>
  <c r="AD1508" i="1" a="1"/>
  <c r="AD1508" i="1" s="1"/>
  <c r="AD1509" i="1" a="1"/>
  <c r="AD1509" i="1" s="1"/>
  <c r="AD1510" i="1" a="1"/>
  <c r="AD1510" i="1" s="1"/>
  <c r="AD1511" i="1" a="1"/>
  <c r="AD1511" i="1" s="1"/>
  <c r="AD1512" i="1" a="1"/>
  <c r="AD1512" i="1" s="1"/>
  <c r="AD1513" i="1" a="1"/>
  <c r="AD1513" i="1"/>
  <c r="AD1514" i="1" a="1"/>
  <c r="AD1514" i="1" s="1"/>
  <c r="AD1515" i="1" a="1"/>
  <c r="AD1515" i="1" s="1"/>
  <c r="AD1516" i="1" a="1"/>
  <c r="AD1516" i="1" s="1"/>
  <c r="AD1517" i="1" a="1"/>
  <c r="AD1517" i="1" s="1"/>
  <c r="AD1518" i="1" a="1"/>
  <c r="AD1518" i="1"/>
  <c r="AD1519" i="1" a="1"/>
  <c r="AD1519" i="1" s="1"/>
  <c r="AD1520" i="1" a="1"/>
  <c r="AD1520" i="1" s="1"/>
  <c r="AD1521" i="1" a="1"/>
  <c r="AD1521" i="1"/>
  <c r="AD1522" i="1" a="1"/>
  <c r="AD1522" i="1" s="1"/>
  <c r="AD1523" i="1" a="1"/>
  <c r="AD1523" i="1" s="1"/>
  <c r="AD1524" i="1" a="1"/>
  <c r="AD1524" i="1"/>
  <c r="AD1525" i="1" a="1"/>
  <c r="AD1525" i="1" s="1"/>
  <c r="AD1526" i="1" a="1"/>
  <c r="AD1526" i="1" s="1"/>
  <c r="AD1527" i="1" a="1"/>
  <c r="AD1527" i="1" s="1"/>
  <c r="AD1528" i="1" a="1"/>
  <c r="AD1528" i="1" s="1"/>
  <c r="AD1529" i="1" a="1"/>
  <c r="AD1529" i="1" s="1"/>
  <c r="AD1530" i="1" a="1"/>
  <c r="AD1530" i="1"/>
  <c r="AD1531" i="1" a="1"/>
  <c r="AD1531" i="1" s="1"/>
  <c r="AD1532" i="1" a="1"/>
  <c r="AD1532" i="1" s="1"/>
  <c r="AD1533" i="1" a="1"/>
  <c r="AD1533" i="1" s="1"/>
  <c r="AD1534" i="1" a="1"/>
  <c r="AD1534" i="1" s="1"/>
  <c r="AD1535" i="1" a="1"/>
  <c r="AD1535" i="1" s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/>
  <c r="AD1546" i="1" a="1"/>
  <c r="AD1546" i="1" s="1"/>
  <c r="AD1547" i="1" a="1"/>
  <c r="AD1547" i="1"/>
  <c r="AD1548" i="1" a="1"/>
  <c r="AD1548" i="1" s="1"/>
  <c r="AD1549" i="1" a="1"/>
  <c r="AD1549" i="1" s="1"/>
  <c r="AD1550" i="1" a="1"/>
  <c r="AD1550" i="1" s="1"/>
  <c r="AD1551" i="1" a="1"/>
  <c r="AD1551" i="1"/>
  <c r="AD1552" i="1" a="1"/>
  <c r="AD1552" i="1" s="1"/>
  <c r="AD1553" i="1" a="1"/>
  <c r="AD1553" i="1" s="1"/>
  <c r="AD1554" i="1" a="1"/>
  <c r="AD1554" i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 s="1"/>
  <c r="AD1561" i="1" a="1"/>
  <c r="AD1561" i="1"/>
  <c r="AD1562" i="1" a="1"/>
  <c r="AD1562" i="1" s="1"/>
  <c r="AD1563" i="1" a="1"/>
  <c r="AD1563" i="1"/>
  <c r="AD1564" i="1" a="1"/>
  <c r="AD1564" i="1" s="1"/>
  <c r="AD1565" i="1" a="1"/>
  <c r="AD1565" i="1" s="1"/>
  <c r="AD1566" i="1" a="1"/>
  <c r="AD1566" i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R4" i="16" l="1"/>
  <c r="Q4" i="16"/>
  <c r="S4" i="16"/>
  <c r="T4" i="16"/>
  <c r="Z4" i="16"/>
  <c r="W4" i="16"/>
  <c r="N4" i="16"/>
  <c r="K4" i="16"/>
  <c r="P4" i="16"/>
  <c r="V4" i="16"/>
  <c r="AA4" i="16"/>
  <c r="Y4" i="16"/>
  <c r="U4" i="16"/>
  <c r="O4" i="16"/>
  <c r="M4" i="16"/>
  <c r="X4" i="16"/>
  <c r="L4" i="16"/>
  <c r="AB96" i="16"/>
  <c r="AB90" i="16"/>
  <c r="AB84" i="16"/>
  <c r="AB6" i="16"/>
  <c r="AB71" i="16"/>
  <c r="AB65" i="16"/>
  <c r="AB59" i="16"/>
  <c r="AB53" i="16"/>
  <c r="AB47" i="16"/>
  <c r="AB41" i="16"/>
  <c r="AB35" i="16"/>
  <c r="AB29" i="16"/>
  <c r="AB23" i="16"/>
  <c r="AB17" i="16"/>
  <c r="AB11" i="16"/>
  <c r="AB95" i="16"/>
  <c r="AB89" i="16"/>
  <c r="AB83" i="16"/>
  <c r="AB80" i="16"/>
  <c r="AB49" i="16"/>
  <c r="AB70" i="16"/>
  <c r="AB64" i="16"/>
  <c r="AB58" i="16"/>
  <c r="AB52" i="16"/>
  <c r="AB46" i="16"/>
  <c r="AB40" i="16"/>
  <c r="AB34" i="16"/>
  <c r="AB28" i="16"/>
  <c r="AB22" i="16"/>
  <c r="AB16" i="16"/>
  <c r="AB10" i="16"/>
  <c r="AB94" i="16"/>
  <c r="AB88" i="16"/>
  <c r="AB82" i="16"/>
  <c r="AB79" i="16"/>
  <c r="AB75" i="16"/>
  <c r="AB69" i="16"/>
  <c r="AB63" i="16"/>
  <c r="AB57" i="16"/>
  <c r="AB51" i="16"/>
  <c r="AB45" i="16"/>
  <c r="AB39" i="16"/>
  <c r="AB33" i="16"/>
  <c r="AB27" i="16"/>
  <c r="AB21" i="16"/>
  <c r="AB15" i="16"/>
  <c r="AB9" i="16"/>
  <c r="AB93" i="16"/>
  <c r="AB87" i="16"/>
  <c r="AB81" i="16"/>
  <c r="AB74" i="16"/>
  <c r="AB68" i="16"/>
  <c r="AB62" i="16"/>
  <c r="AB56" i="16"/>
  <c r="AB50" i="16"/>
  <c r="AB44" i="16"/>
  <c r="AB38" i="16"/>
  <c r="AB32" i="16"/>
  <c r="AB26" i="16"/>
  <c r="AB20" i="16"/>
  <c r="AB14" i="16"/>
  <c r="AB8" i="16"/>
  <c r="AB77" i="16"/>
  <c r="AB92" i="16"/>
  <c r="AB86" i="16"/>
  <c r="AB73" i="16"/>
  <c r="AB67" i="16"/>
  <c r="AB61" i="16"/>
  <c r="AB55" i="16"/>
  <c r="AB43" i="16"/>
  <c r="AB37" i="16"/>
  <c r="AB31" i="16"/>
  <c r="AB25" i="16"/>
  <c r="AB19" i="16"/>
  <c r="AB13" i="16"/>
  <c r="AB7" i="16"/>
  <c r="AB97" i="16"/>
  <c r="AB91" i="16"/>
  <c r="AB85" i="16"/>
  <c r="AB76" i="16"/>
  <c r="AB78" i="16"/>
  <c r="AB72" i="16"/>
  <c r="AB66" i="16"/>
  <c r="AB60" i="16"/>
  <c r="AB54" i="16"/>
  <c r="AB48" i="16"/>
  <c r="AB42" i="16"/>
  <c r="AB36" i="16"/>
  <c r="AB30" i="16"/>
  <c r="AB24" i="16"/>
  <c r="AB18" i="16"/>
  <c r="AB12" i="16"/>
  <c r="AC4" i="16" l="1"/>
  <c r="AE4" i="16"/>
  <c r="AD4" i="16"/>
  <c r="AF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<sst xmlns="http://schemas.openxmlformats.org/spreadsheetml/2006/main" count="23077" uniqueCount="338">
  <si>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</si>
  <si>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</si>
  <si>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</si>
  <si>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</si>
  <si>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</si>
  <si>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</si>
  <si>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</si>
  <si>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</si>
  <si>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</si>
  <si>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</si>
  <si>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</si>
  <si>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</si>
  <si>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</si>
  <si>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</si>
  <si>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</si>
  <si>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</si>
  <si>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</si>
  <si>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</si>
  <si>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</si>
  <si>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</si>
  <si>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</si>
  <si>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</si>
  <si>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</si>
  <si>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</si>
  <si>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</si>
  <si>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</si>
  <si>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</si>
  <si>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</si>
  <si>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</si>
  <si>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</si>
  <si>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</si>
  <si>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</si>
  <si>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</si>
  <si>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</si>
  <si>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</si>
  <si>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</si>
  <si>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</si>
  <si>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</si>
  <si>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</si>
  <si>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</si>
  <si>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</si>
  <si>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</si>
  <si>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</si>
  <si>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</si>
  <si>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</si>
  <si>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</si>
  <si>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</si>
  <si>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</si>
  <si>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</si>
  <si>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</si>
  <si>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</si>
  <si>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</si>
  <si>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</si>
  <si>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</si>
  <si>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</si>
  <si>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</si>
  <si>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</si>
  <si>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</si>
  <si>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</si>
  <si>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</si>
  <si>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</si>
  <si>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</si>
  <si>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</si>
  <si>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</si>
  <si>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</si>
  <si>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</si>
  <si>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</si>
  <si>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</si>
  <si>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</si>
  <si>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</si>
  <si>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</si>
  <si>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</si>
  <si>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</si>
  <si>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</si>
  <si>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</si>
  <si>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</si>
  <si>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</si>
  <si>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</si>
  <si>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</si>
  <si>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</si>
  <si>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</si>
  <si>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</si>
  <si>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</si>
  <si>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</si>
  <si>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</si>
  <si>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</si>
  <si>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</si>
  <si>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</si>
  <si>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</si>
  <si>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</si>
  <si>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</si>
  <si>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</si>
  <si>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</si>
  <si>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</si>
  <si>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</si>
  <si>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</si>
  <si>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</si>
  <si>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</si>
  <si>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</si>
  <si>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</si>
  <si>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</si>
  <si>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</si>
  <si>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</si>
  <si>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</si>
  <si>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</si>
  <si>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</si>
  <si>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</si>
  <si>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</si>
  <si>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</si>
  <si>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</si>
  <si>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</si>
  <si>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</si>
  <si>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</si>
  <si>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</si>
  <si>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</si>
  <si>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</si>
  <si>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</si>
  <si>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</si>
  <si>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</si>
  <si>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</si>
  <si>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</si>
  <si>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</si>
  <si>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</si>
  <si>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</si>
  <si>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</si>
  <si>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</si>
  <si>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</si>
  <si>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</si>
  <si>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</si>
  <si>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</si>
  <si>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</si>
  <si>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</si>
  <si>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</si>
  <si>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</si>
  <si>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</si>
  <si>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</si>
  <si>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</si>
  <si>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</si>
  <si>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</si>
  <si>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</si>
  <si>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</si>
  <si>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</si>
  <si>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</si>
  <si>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</si>
  <si>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</si>
  <si>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</si>
  <si>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</si>
  <si>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</si>
  <si>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</si>
  <si>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</si>
  <si>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</si>
  <si>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</si>
  <si>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</si>
  <si>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</si>
  <si>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</si>
  <si>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</si>
  <si>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</si>
  <si>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</si>
  <si>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</si>
  <si>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</si>
  <si>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</si>
  <si>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</si>
  <si>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</si>
  <si>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</si>
  <si>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</si>
  <si>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</si>
  <si>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</si>
  <si>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</si>
  <si>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</si>
  <si>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</si>
  <si>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</si>
  <si>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</si>
  <si>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</si>
  <si>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</si>
  <si>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</si>
  <si>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</si>
  <si>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</si>
  <si>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</si>
  <si>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</si>
  <si>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</si>
  <si>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</si>
  <si>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</si>
  <si>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</si>
  <si>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</si>
  <si>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</si>
  <si>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</si>
  <si>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</si>
  <si>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</si>
  <si>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</si>
  <si>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</si>
  <si>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</si>
  <si>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</si>
  <si>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</si>
  <si>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</si>
  <si>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</si>
  <si>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</si>
  <si>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</si>
  <si>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</si>
  <si>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</si>
  <si>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</si>
  <si>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</si>
  <si>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</si>
  <si>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</si>
  <si>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</si>
  <si>
    <t>T06901</t>
  </si>
  <si>
    <t>VICTOR MANUEL ESPINOZA GARCIA</t>
  </si>
  <si>
    <t>CHAPTER LEADER</t>
  </si>
  <si>
    <t>FRONTEND MOBILE</t>
  </si>
  <si>
    <t>T02690</t>
  </si>
  <si>
    <t>FERNANDO ELÍAS TUPAC YUPANQUI BENSIMON</t>
  </si>
  <si>
    <t>fernandotupacyupanqui@bcp.com.pe</t>
  </si>
  <si>
    <t>T14971</t>
  </si>
  <si>
    <t>CAMILO HENAO NAVARRO</t>
  </si>
  <si>
    <t>HIBRIDO</t>
  </si>
  <si>
    <t>camilohenao@bcp.com.pe</t>
  </si>
  <si>
    <t>T15062</t>
  </si>
  <si>
    <t>RAÚL EDUARDO ESPINOZA BECERRA</t>
  </si>
  <si>
    <t>NATIVO</t>
  </si>
  <si>
    <t>rauleespinoza@bcp.com.pe</t>
  </si>
  <si>
    <t>T26010</t>
  </si>
  <si>
    <t>RENZO DAVID SANTILLAN CHAVEZ</t>
  </si>
  <si>
    <t>renzosantillan@bcp.com.pe</t>
  </si>
  <si>
    <t>T27134</t>
  </si>
  <si>
    <t>OSWALDO SANTIAGO LEON HUARANGA</t>
  </si>
  <si>
    <t>oswaldoleon@bcp.com.pe</t>
  </si>
  <si>
    <t>T27137</t>
  </si>
  <si>
    <t>MARCO BORIS MAQUERA QUISPE</t>
  </si>
  <si>
    <t>marcomaqueraq@bcp.com.pe</t>
  </si>
  <si>
    <t>T08267</t>
  </si>
  <si>
    <t>CHRISTIAN ANDRES LÓPEZ CHIU</t>
  </si>
  <si>
    <t>T02909</t>
  </si>
  <si>
    <t>ANDRÉ MAURICIO VALDIVIA BALLESTEROS</t>
  </si>
  <si>
    <t>andrevaldivia@bcp.com.pe</t>
  </si>
  <si>
    <t>T09902</t>
  </si>
  <si>
    <t>BABY RICARDO BRAVO ACUÑA</t>
  </si>
  <si>
    <t>T03360</t>
  </si>
  <si>
    <t>PEDRO MIGUEL VERA RAFAEL</t>
  </si>
  <si>
    <t>pedromvera@bcp.com.pe</t>
  </si>
  <si>
    <t>T05659</t>
  </si>
  <si>
    <t>DANNY ALEXANDER ALVA ROJAS</t>
  </si>
  <si>
    <t>T03590</t>
  </si>
  <si>
    <t>JOSE MARIO SEGURA BERNAL</t>
  </si>
  <si>
    <t>josesegura@bcp.com.pe</t>
  </si>
  <si>
    <t>T05655</t>
  </si>
  <si>
    <t>MOISES ALMEYDA LEVANO</t>
  </si>
  <si>
    <t>moisesalmeyda@bcp.com.pe</t>
  </si>
  <si>
    <t>T12788</t>
  </si>
  <si>
    <t>JEFFERSON ARTURO LARA MOLIA</t>
  </si>
  <si>
    <t>CAL</t>
  </si>
  <si>
    <t>dannyaalva@bcp.com.pe</t>
  </si>
  <si>
    <t>T09870</t>
  </si>
  <si>
    <t>GERMAIN YENSEI SEIJAS GUTIERREZ</t>
  </si>
  <si>
    <t>T05666</t>
  </si>
  <si>
    <t>ALVARO MANUEL HERRERA COTRINA</t>
  </si>
  <si>
    <t>alvaromherrera@bcp.com.pe</t>
  </si>
  <si>
    <t>T07656</t>
  </si>
  <si>
    <t>EDWARD JOEL CARRIÓN PANTA</t>
  </si>
  <si>
    <t>TECH LEADER</t>
  </si>
  <si>
    <t>victormespinoza@bcp.com.pe</t>
  </si>
  <si>
    <t>T06924</t>
  </si>
  <si>
    <t>JEFHERSON LEONIDAS HUARHUACHI CONTRERAS</t>
  </si>
  <si>
    <t>jefhersonlhuarhuachi@bcp.com.pe</t>
  </si>
  <si>
    <t>S98760</t>
  </si>
  <si>
    <t>JOEL ANTONIO RETUERTO OCANA</t>
  </si>
  <si>
    <t>edwardcarrion@bcp.com.pe</t>
  </si>
  <si>
    <t>christianalopez@bcp.com.pe</t>
  </si>
  <si>
    <t>T09135</t>
  </si>
  <si>
    <t>JESUS EDUARDO CASTRO ESCALANTE</t>
  </si>
  <si>
    <t>jesusecastro@bcp.com.pe</t>
  </si>
  <si>
    <t>germainseijas@bcp.com.pe</t>
  </si>
  <si>
    <t>T10570</t>
  </si>
  <si>
    <t>JAVIER JEAN PAUL ENRIQUEZ ARAUJO</t>
  </si>
  <si>
    <t>javierenriquez@bcp.com.pe</t>
  </si>
  <si>
    <t>T10630</t>
  </si>
  <si>
    <t>SARAY RAQUEL PACHECO SANDOVAL</t>
  </si>
  <si>
    <t>saraypacheco@bcp.com.pe</t>
  </si>
  <si>
    <t>T10988</t>
  </si>
  <si>
    <t>JESÚS MANUEL DIESTRA MATALLANA</t>
  </si>
  <si>
    <t>jesusdiestra@bcp.com.pe</t>
  </si>
  <si>
    <t>T17789</t>
  </si>
  <si>
    <t>DIEGO RICARDO FERRARI CAMUS</t>
  </si>
  <si>
    <t>diegoferrari@bcp.com.pe</t>
  </si>
  <si>
    <t>T19757</t>
  </si>
  <si>
    <t>PAMELA JEANETTE CASTILLO MARTÍNEZ</t>
  </si>
  <si>
    <t>pamelacastillo@bcp.com.pe</t>
  </si>
  <si>
    <t>T20340</t>
  </si>
  <si>
    <t>NICOLÁS ALEXANDER MADRID TELLO</t>
  </si>
  <si>
    <t>nicolasmadrid@bcp.com.pe</t>
  </si>
  <si>
    <t>T21427</t>
  </si>
  <si>
    <t>WILFREDO OBRIAN ACOSTA IZAGUIRRE</t>
  </si>
  <si>
    <t>wilfredoacosta@bcp.com.pe</t>
  </si>
  <si>
    <t>T21432</t>
  </si>
  <si>
    <t>RICARDO ALONSO RODRIGUEZ GONZALES</t>
  </si>
  <si>
    <t>ricardorodriguez@bcp.com.pe</t>
  </si>
  <si>
    <t>T22927</t>
  </si>
  <si>
    <t>WILMER BUJAICO JACOBI</t>
  </si>
  <si>
    <t>wilmerbujaico@bcp.com.pe</t>
  </si>
  <si>
    <t>T24453</t>
  </si>
  <si>
    <t>DANTE PAOLO JUNIOR ROSSI RAMAYONI</t>
  </si>
  <si>
    <t>danterossi@bcp.com.pe</t>
  </si>
  <si>
    <t>T24785</t>
  </si>
  <si>
    <t>AUGUSTO DAVID HERNANDEZ DE LA CRUZ</t>
  </si>
  <si>
    <t>augustohernandez@bcp.com.pe</t>
  </si>
  <si>
    <t>ricardobravo@bcp.com.pe</t>
  </si>
  <si>
    <t>T28494</t>
  </si>
  <si>
    <t>EDWAR MARTIN NOVELO CHI</t>
  </si>
  <si>
    <t>edwarnovelo@bcp.com.pe</t>
  </si>
  <si>
    <t>T28826</t>
  </si>
  <si>
    <t>DANIEL ENRIQUE ANAYA CASTRO</t>
  </si>
  <si>
    <t>danielanaya@bcp.com.pe</t>
  </si>
  <si>
    <t>T33451</t>
  </si>
  <si>
    <t>IRVIN JOAO GONGORA HERNANDEZ</t>
  </si>
  <si>
    <t>irvingongora@bcp.com.pe</t>
  </si>
  <si>
    <t>Híbrido</t>
  </si>
  <si>
    <t>COMPLEMENTARIA</t>
  </si>
  <si>
    <t>PRINCIPAL</t>
  </si>
  <si>
    <t>Redes &amp; Integración de API</t>
  </si>
  <si>
    <t>RELEVANTE</t>
  </si>
  <si>
    <t>Distribución a tiendas</t>
  </si>
  <si>
    <t>BCP Design System</t>
  </si>
  <si>
    <t>Human Interaction</t>
  </si>
  <si>
    <t>Nativo</t>
  </si>
  <si>
    <t>Patrones de arquitectura</t>
  </si>
  <si>
    <t>Gestión de datos</t>
  </si>
  <si>
    <t>Accesibilidad</t>
  </si>
  <si>
    <t>Fundamentos de diseño UX</t>
  </si>
  <si>
    <t>Design Thinking</t>
  </si>
  <si>
    <t>NULL</t>
  </si>
  <si>
    <t>NO</t>
  </si>
  <si>
    <t>SÍ</t>
  </si>
  <si>
    <t>EVALUACION ANTERIOR</t>
  </si>
  <si>
    <t>AUTOEVALUACION</t>
  </si>
  <si>
    <t>EVALUACION</t>
  </si>
  <si>
    <t>A3</t>
  </si>
  <si>
    <t>A1</t>
  </si>
  <si>
    <t>S3</t>
  </si>
  <si>
    <t>S4</t>
  </si>
  <si>
    <t>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</si>
</sst>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566" totalsRowShown="0" headerRowDxfId="22" dataDxfId="21">
  <autoFilter ref="A1:AE1566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IF(COUNTIFS($E$2:$E$1566,E2,$O$2:$O$1566,"PRINCIPAL",$R$2:$R$1566,0)&gt;0,"SI","NO")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566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204</v>
      </c>
      <c r="B2" t="s">
        <v>205</v>
      </c>
      <c r="C2" t="s">
        <v>206</v>
      </c>
      <c r="D2" t="s">
        <v>207</v>
      </c>
      <c r="E2" t="s">
        <v>208</v>
      </c>
      <c r="F2" t="s">
        <v>209</v>
      </c>
      <c r="G2" t="s">
        <v>210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IF(COUNTIFS($E$2:$E$1566,E2,$O$2:$O$1566,"PRINCIPAL",$R$2:$R$1566,0)&gt;0,"SI","NO")</f>
        <v>NO</v>
      </c>
      <c r="L2" t="s">
        <v>217</v>
      </c>
      <c r="M2" t="s">
        <v>313</v>
      </c>
      <c r="N2" t="s">
        <v>314</v>
      </c>
      <c r="O2" t="s">
        <v>314</v>
      </c>
      <c r="P2" t="str">
        <f t="shared" ref="P2" si="2">F2&amp;M2&amp;AE2</f>
        <v>FERNANDO ELÍAS TUPAC YUPANQUI BENSIMONHíbridoEVALUACION ANTERIOR</v>
      </c>
      <c r="Q2" t="str">
        <f>BASE[[#This Row],[NombresCalificado]]&amp;BASE[[#This Row],[TipoEvaluacion]]</f>
        <v>FERNANDO ELÍAS TUPAC YUPANQUI BENSIMONEVALUACION ANTERIOR</v>
      </c>
      <c r="R2">
        <v>0</v>
      </c>
      <c r="S2" t="s">
        <v>188</v>
      </c>
      <c r="T2" t="s">
        <v>327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2</v>
      </c>
      <c r="AB2" s="17" t="str" cm="1">
        <f t="array" ref="AB2">_xlfn.IFS(AA2=0,"No evidenciado",AA2=1,"Novato",AA2=2,"Principiante avanzado",AA2=3,"Competente",AA2=4,"Proficiente",AA2=5,"Master")</f>
        <v>Principiante avanzado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330</v>
      </c>
    </row>
    <row r="3" spans="1:31" x14ac:dyDescent="0.25">
      <c r="A3" t="s">
        <v>204</v>
      </c>
      <c r="B3" t="s">
        <v>205</v>
      </c>
      <c r="C3" t="s">
        <v>206</v>
      </c>
      <c r="D3" t="s">
        <v>207</v>
      </c>
      <c r="E3" t="s">
        <v>208</v>
      </c>
      <c r="F3" t="s">
        <v>209</v>
      </c>
      <c r="G3" t="s">
        <v>210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IF(COUNTIFS($E$2:$E$1566,E3,$O$2:$O$1566,"PRINCIPAL",$R$2:$R$1566,0)&gt;0,"SI","NO")</f>
        <v>NO</v>
      </c>
      <c r="L3" t="s">
        <v>217</v>
      </c>
      <c r="M3" t="s">
        <v>187</v>
      </c>
      <c r="N3" t="s">
        <v>315</v>
      </c>
      <c r="O3" t="s">
        <v>315</v>
      </c>
      <c r="P3" t="str">
        <f t="shared" ref="P3:P66" si="6">F3&amp;M3&amp;AE3</f>
        <v>FERNANDO ELÍAS TUPAC YUPANQUI BENSIMONPruebas para desarrolladoresEVALUACION ANTERIOR</v>
      </c>
      <c r="Q3" t="str">
        <f>BASE[[#This Row],[NombresCalificado]]&amp;BASE[[#This Row],[TipoEvaluacion]]</f>
        <v>FERNANDO ELÍAS TUPAC YUPANQUI BENSIMONEVALUACION ANTERIOR</v>
      </c>
      <c r="R3">
        <v>3</v>
      </c>
      <c r="S3" t="s">
        <v>5</v>
      </c>
      <c r="T3" t="s">
        <v>327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2</v>
      </c>
      <c r="AB3" s="17" t="str" cm="1">
        <f t="array" ref="AB3">_xlfn.IFS(AA3=0,"No evidenciado",AA3=1,"Novato",AA3=2,"Principiante avanzado",AA3=3,"Competente",AA3=4,"Proficiente",AA3=5,"Master")</f>
        <v>Principiante avanzado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330</v>
      </c>
    </row>
    <row r="4" spans="1:31" x14ac:dyDescent="0.25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210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217</v>
      </c>
      <c r="M4" t="s">
        <v>316</v>
      </c>
      <c r="N4" t="s">
        <v>315</v>
      </c>
      <c r="O4" t="s">
        <v>315</v>
      </c>
      <c r="P4" t="str">
        <f t="shared" si="6"/>
        <v>FERNANDO ELÍAS TUPAC YUPANQUI BENSIMONRedes &amp; Integración de APIEVALUACION ANTERIOR</v>
      </c>
      <c r="Q4" t="str">
        <f>BASE[[#This Row],[NombresCalificado]]&amp;BASE[[#This Row],[TipoEvaluacion]]</f>
        <v>FERNANDO ELÍAS TUPAC YUPANQUI BENSIMONEVALUACION ANTERIOR</v>
      </c>
      <c r="R4">
        <v>3</v>
      </c>
      <c r="S4" t="s">
        <v>5</v>
      </c>
      <c r="T4" t="s">
        <v>327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2</v>
      </c>
      <c r="AB4" s="17" t="str" cm="1">
        <f t="array" ref="AB4">_xlfn.IFS(AA4=0,"No evidenciado",AA4=1,"Novato",AA4=2,"Principiante avanzado",AA4=3,"Competente",AA4=4,"Proficiente",AA4=5,"Master")</f>
        <v>Principiante avanzado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330</v>
      </c>
    </row>
    <row r="5" spans="1:31" x14ac:dyDescent="0.25">
      <c r="A5" t="s">
        <v>204</v>
      </c>
      <c r="B5" t="s">
        <v>205</v>
      </c>
      <c r="C5" t="s">
        <v>206</v>
      </c>
      <c r="D5" t="s">
        <v>207</v>
      </c>
      <c r="E5" t="s">
        <v>208</v>
      </c>
      <c r="F5" t="s">
        <v>209</v>
      </c>
      <c r="G5" t="s">
        <v>210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217</v>
      </c>
      <c r="M5" t="s">
        <v>167</v>
      </c>
      <c r="N5" t="s">
        <v>317</v>
      </c>
      <c r="O5" t="s">
        <v>314</v>
      </c>
      <c r="P5" t="str">
        <f t="shared" si="6"/>
        <v>FERNANDO ELÍAS TUPAC YUPANQUI BENSIMONCI-CDEVALUACION ANTERIOR</v>
      </c>
      <c r="Q5" t="str">
        <f>BASE[[#This Row],[NombresCalificado]]&amp;BASE[[#This Row],[TipoEvaluacion]]</f>
        <v>FERNANDO ELÍAS TUPAC YUPANQUI BENSIMONEVALUACION ANTERIOR</v>
      </c>
      <c r="R5">
        <v>2</v>
      </c>
      <c r="S5" t="s">
        <v>4</v>
      </c>
      <c r="T5" t="s">
        <v>327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2</v>
      </c>
      <c r="AB5" s="17" t="str" cm="1">
        <f t="array" ref="AB5">_xlfn.IFS(AA5=0,"No evidenciado",AA5=1,"Novato",AA5=2,"Principiante avanzado",AA5=3,"Competente",AA5=4,"Proficiente",AA5=5,"Master")</f>
        <v>Principiante avanzado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330</v>
      </c>
    </row>
    <row r="6" spans="1:31" x14ac:dyDescent="0.25">
      <c r="A6" t="s">
        <v>204</v>
      </c>
      <c r="B6" t="s">
        <v>205</v>
      </c>
      <c r="C6" t="s">
        <v>206</v>
      </c>
      <c r="D6" t="s">
        <v>207</v>
      </c>
      <c r="E6" t="s">
        <v>208</v>
      </c>
      <c r="F6" t="s">
        <v>209</v>
      </c>
      <c r="G6" t="s">
        <v>210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217</v>
      </c>
      <c r="M6" t="s">
        <v>186</v>
      </c>
      <c r="N6" t="s">
        <v>314</v>
      </c>
      <c r="O6" t="s">
        <v>314</v>
      </c>
      <c r="P6" t="str">
        <f t="shared" si="6"/>
        <v>FERNANDO ELÍAS TUPAC YUPANQUI BENSIMONSREEVALUACION ANTERIOR</v>
      </c>
      <c r="Q6" t="str">
        <f>BASE[[#This Row],[NombresCalificado]]&amp;BASE[[#This Row],[TipoEvaluacion]]</f>
        <v>FERNANDO ELÍAS TUPAC YUPANQUI BENSIMONEVALUACION ANTERIOR</v>
      </c>
      <c r="R6">
        <v>3</v>
      </c>
      <c r="S6" t="s">
        <v>5</v>
      </c>
      <c r="T6" t="s">
        <v>327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2</v>
      </c>
      <c r="AB6" s="17" t="str" cm="1">
        <f t="array" ref="AB6">_xlfn.IFS(AA6=0,"No evidenciado",AA6=1,"Novato",AA6=2,"Principiante avanzado",AA6=3,"Competente",AA6=4,"Proficiente",AA6=5,"Master")</f>
        <v>Principiante avanzado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330</v>
      </c>
    </row>
    <row r="7" spans="1:31" x14ac:dyDescent="0.25">
      <c r="A7" t="s">
        <v>204</v>
      </c>
      <c r="B7" t="s">
        <v>205</v>
      </c>
      <c r="C7" t="s">
        <v>206</v>
      </c>
      <c r="D7" t="s">
        <v>207</v>
      </c>
      <c r="E7" t="s">
        <v>208</v>
      </c>
      <c r="F7" t="s">
        <v>209</v>
      </c>
      <c r="G7" t="s">
        <v>210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217</v>
      </c>
      <c r="M7" t="s">
        <v>318</v>
      </c>
      <c r="N7" t="s">
        <v>314</v>
      </c>
      <c r="O7" t="s">
        <v>314</v>
      </c>
      <c r="P7" t="str">
        <f t="shared" si="6"/>
        <v>FERNANDO ELÍAS TUPAC YUPANQUI BENSIMONDistribución a tiendasEVALUACION ANTERIOR</v>
      </c>
      <c r="Q7" t="str">
        <f>BASE[[#This Row],[NombresCalificado]]&amp;BASE[[#This Row],[TipoEvaluacion]]</f>
        <v>FERNANDO ELÍAS TUPAC YUPANQUI BENSIMONEVALUACION ANTERIOR</v>
      </c>
      <c r="R7">
        <v>0</v>
      </c>
      <c r="S7" t="s">
        <v>188</v>
      </c>
      <c r="T7" t="s">
        <v>327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2</v>
      </c>
      <c r="AB7" s="17" t="str" cm="1">
        <f t="array" ref="AB7">_xlfn.IFS(AA7=0,"No evidenciado",AA7=1,"Novato",AA7=2,"Principiante avanzado",AA7=3,"Competente",AA7=4,"Proficiente",AA7=5,"Master")</f>
        <v>Principiante avanzado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330</v>
      </c>
    </row>
    <row r="8" spans="1:31" x14ac:dyDescent="0.25">
      <c r="A8" t="s">
        <v>204</v>
      </c>
      <c r="B8" t="s">
        <v>205</v>
      </c>
      <c r="C8" t="s">
        <v>206</v>
      </c>
      <c r="D8" t="s">
        <v>207</v>
      </c>
      <c r="E8" t="s">
        <v>208</v>
      </c>
      <c r="F8" t="s">
        <v>209</v>
      </c>
      <c r="G8" t="s">
        <v>210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217</v>
      </c>
      <c r="M8" t="s">
        <v>319</v>
      </c>
      <c r="N8" t="s">
        <v>315</v>
      </c>
      <c r="O8" t="s">
        <v>315</v>
      </c>
      <c r="P8" t="str">
        <f t="shared" si="6"/>
        <v>FERNANDO ELÍAS TUPAC YUPANQUI BENSIMONBCP Design SystemEVALUACION ANTERIOR</v>
      </c>
      <c r="Q8" t="str">
        <f>BASE[[#This Row],[NombresCalificado]]&amp;BASE[[#This Row],[TipoEvaluacion]]</f>
        <v>FERNANDO ELÍAS TUPAC YUPANQUI BENSIMONEVALUACION ANTERIOR</v>
      </c>
      <c r="R8">
        <v>3</v>
      </c>
      <c r="S8" t="s">
        <v>5</v>
      </c>
      <c r="T8" t="s">
        <v>327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2</v>
      </c>
      <c r="AB8" s="17" t="str" cm="1">
        <f t="array" ref="AB8">_xlfn.IFS(AA8=0,"No evidenciado",AA8=1,"Novato",AA8=2,"Principiante avanzado",AA8=3,"Competente",AA8=4,"Proficiente",AA8=5,"Master")</f>
        <v>Principiante avanzado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330</v>
      </c>
    </row>
    <row r="9" spans="1:31" x14ac:dyDescent="0.25">
      <c r="A9" t="s">
        <v>204</v>
      </c>
      <c r="B9" t="s">
        <v>205</v>
      </c>
      <c r="C9" t="s">
        <v>206</v>
      </c>
      <c r="D9" t="s">
        <v>207</v>
      </c>
      <c r="E9" t="s">
        <v>208</v>
      </c>
      <c r="F9" t="s">
        <v>209</v>
      </c>
      <c r="G9" t="s">
        <v>210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217</v>
      </c>
      <c r="M9" t="s">
        <v>320</v>
      </c>
      <c r="N9" t="s">
        <v>317</v>
      </c>
      <c r="O9" t="s">
        <v>314</v>
      </c>
      <c r="P9" t="str">
        <f t="shared" si="6"/>
        <v>FERNANDO ELÍAS TUPAC YUPANQUI BENSIMONHuman InteractionEVALUACION ANTERIOR</v>
      </c>
      <c r="Q9" t="str">
        <f>BASE[[#This Row],[NombresCalificado]]&amp;BASE[[#This Row],[TipoEvaluacion]]</f>
        <v>FERNANDO ELÍAS TUPAC YUPANQUI BENSIMONEVALUACION ANTERIOR</v>
      </c>
      <c r="R9">
        <v>2</v>
      </c>
      <c r="S9" t="s">
        <v>4</v>
      </c>
      <c r="T9" t="s">
        <v>327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2</v>
      </c>
      <c r="AB9" s="17" t="str" cm="1">
        <f t="array" ref="AB9">_xlfn.IFS(AA9=0,"No evidenciado",AA9=1,"Novato",AA9=2,"Principiante avanzado",AA9=3,"Competente",AA9=4,"Proficiente",AA9=5,"Master")</f>
        <v>Principiante avanzado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330</v>
      </c>
    </row>
    <row r="10" spans="1:31" x14ac:dyDescent="0.25">
      <c r="A10" t="s">
        <v>204</v>
      </c>
      <c r="B10" t="s">
        <v>205</v>
      </c>
      <c r="C10" t="s">
        <v>206</v>
      </c>
      <c r="D10" t="s">
        <v>207</v>
      </c>
      <c r="E10" t="s">
        <v>208</v>
      </c>
      <c r="F10" t="s">
        <v>209</v>
      </c>
      <c r="G10" t="s">
        <v>210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217</v>
      </c>
      <c r="M10" t="s">
        <v>56</v>
      </c>
      <c r="N10" t="s">
        <v>315</v>
      </c>
      <c r="O10" t="s">
        <v>315</v>
      </c>
      <c r="P10" t="str">
        <f t="shared" si="6"/>
        <v>FERNANDO ELÍAS TUPAC YUPANQUI BENSIMONControl de versionesEVALUACION ANTERIOR</v>
      </c>
      <c r="Q10" t="str">
        <f>BASE[[#This Row],[NombresCalificado]]&amp;BASE[[#This Row],[TipoEvaluacion]]</f>
        <v>FERNANDO ELÍAS TUPAC YUPANQUI BENSIMONEVALUACION ANTERIOR</v>
      </c>
      <c r="R10">
        <v>3</v>
      </c>
      <c r="S10" t="s">
        <v>5</v>
      </c>
      <c r="T10" t="s">
        <v>327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2</v>
      </c>
      <c r="AB10" s="17" t="str" cm="1">
        <f t="array" ref="AB10">_xlfn.IFS(AA10=0,"No evidenciado",AA10=1,"Novato",AA10=2,"Principiante avanzado",AA10=3,"Competente",AA10=4,"Proficiente",AA10=5,"Master")</f>
        <v>Principiante avanzado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330</v>
      </c>
    </row>
    <row r="11" spans="1:31" x14ac:dyDescent="0.25">
      <c r="A11" t="s">
        <v>204</v>
      </c>
      <c r="B11" t="s">
        <v>205</v>
      </c>
      <c r="C11" t="s">
        <v>206</v>
      </c>
      <c r="D11" t="s">
        <v>207</v>
      </c>
      <c r="E11" t="s">
        <v>208</v>
      </c>
      <c r="F11" t="s">
        <v>209</v>
      </c>
      <c r="G11" t="s">
        <v>210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217</v>
      </c>
      <c r="M11" t="s">
        <v>321</v>
      </c>
      <c r="N11" t="s">
        <v>315</v>
      </c>
      <c r="O11" t="s">
        <v>315</v>
      </c>
      <c r="P11" t="str">
        <f t="shared" si="6"/>
        <v>FERNANDO ELÍAS TUPAC YUPANQUI BENSIMONNativoEVALUACION ANTERIOR</v>
      </c>
      <c r="Q11" t="str">
        <f>BASE[[#This Row],[NombresCalificado]]&amp;BASE[[#This Row],[TipoEvaluacion]]</f>
        <v>FERNANDO ELÍAS TUPAC YUPANQUI BENSIMONEVALUACION ANTERIOR</v>
      </c>
      <c r="R11">
        <v>3</v>
      </c>
      <c r="S11" t="s">
        <v>5</v>
      </c>
      <c r="T11" t="s">
        <v>327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2</v>
      </c>
      <c r="AB11" s="17" t="str" cm="1">
        <f t="array" ref="AB11">_xlfn.IFS(AA11=0,"No evidenciado",AA11=1,"Novato",AA11=2,"Principiante avanzado",AA11=3,"Competente",AA11=4,"Proficiente",AA11=5,"Master")</f>
        <v>Principiante avanzado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330</v>
      </c>
    </row>
    <row r="12" spans="1:31" x14ac:dyDescent="0.25">
      <c r="A12" t="s">
        <v>204</v>
      </c>
      <c r="B12" t="s">
        <v>205</v>
      </c>
      <c r="C12" t="s">
        <v>206</v>
      </c>
      <c r="D12" t="s">
        <v>207</v>
      </c>
      <c r="E12" t="s">
        <v>208</v>
      </c>
      <c r="F12" t="s">
        <v>209</v>
      </c>
      <c r="G12" t="s">
        <v>210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217</v>
      </c>
      <c r="M12" t="s">
        <v>322</v>
      </c>
      <c r="N12" t="s">
        <v>317</v>
      </c>
      <c r="O12" t="s">
        <v>314</v>
      </c>
      <c r="P12" t="str">
        <f t="shared" si="6"/>
        <v>FERNANDO ELÍAS TUPAC YUPANQUI BENSIMONPatrones de arquitecturaEVALUACION ANTERIOR</v>
      </c>
      <c r="Q12" t="str">
        <f>BASE[[#This Row],[NombresCalificado]]&amp;BASE[[#This Row],[TipoEvaluacion]]</f>
        <v>FERNANDO ELÍAS TUPAC YUPANQUI BENSIMONEVALUACION ANTERIOR</v>
      </c>
      <c r="R12">
        <v>4</v>
      </c>
      <c r="S12" t="s">
        <v>7</v>
      </c>
      <c r="T12" t="s">
        <v>327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2</v>
      </c>
      <c r="AB12" s="17" t="str" cm="1">
        <f t="array" ref="AB12">_xlfn.IFS(AA12=0,"No evidenciado",AA12=1,"Novato",AA12=2,"Principiante avanzado",AA12=3,"Competente",AA12=4,"Proficiente",AA12=5,"Master")</f>
        <v>Principiante avanzado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330</v>
      </c>
    </row>
    <row r="13" spans="1:31" x14ac:dyDescent="0.25">
      <c r="A13" t="s">
        <v>204</v>
      </c>
      <c r="B13" t="s">
        <v>205</v>
      </c>
      <c r="C13" t="s">
        <v>206</v>
      </c>
      <c r="D13" t="s">
        <v>207</v>
      </c>
      <c r="E13" t="s">
        <v>208</v>
      </c>
      <c r="F13" t="s">
        <v>209</v>
      </c>
      <c r="G13" t="s">
        <v>210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217</v>
      </c>
      <c r="M13" t="s">
        <v>323</v>
      </c>
      <c r="N13" t="s">
        <v>317</v>
      </c>
      <c r="O13" t="s">
        <v>314</v>
      </c>
      <c r="P13" t="str">
        <f t="shared" si="6"/>
        <v>FERNANDO ELÍAS TUPAC YUPANQUI BENSIMONGestión de datosEVALUACION ANTERIOR</v>
      </c>
      <c r="Q13" t="str">
        <f>BASE[[#This Row],[NombresCalificado]]&amp;BASE[[#This Row],[TipoEvaluacion]]</f>
        <v>FERNANDO ELÍAS TUPAC YUPANQUI BENSIMONEVALUACION ANTERIOR</v>
      </c>
      <c r="R13">
        <v>2</v>
      </c>
      <c r="S13" t="s">
        <v>4</v>
      </c>
      <c r="T13" t="s">
        <v>327</v>
      </c>
      <c r="U13" s="17">
        <v>3</v>
      </c>
      <c r="V13" s="17" t="str" cm="1">
        <f t="array" ref="V13">_xlfn.IFS(U13=0,"Prenovato",U13=1,"Novato",U13=2,"Principiante avanzado",U13=3,"Competente",U13=4,"Proficiente",U13=5,"Master")</f>
        <v>Competente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2</v>
      </c>
      <c r="AB13" s="17" t="str" cm="1">
        <f t="array" ref="AB13">_xlfn.IFS(AA13=0,"No evidenciado",AA13=1,"Novato",AA13=2,"Principiante avanzado",AA13=3,"Competente",AA13=4,"Proficiente",AA13=5,"Master")</f>
        <v>Principiante avanzado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330</v>
      </c>
    </row>
    <row r="14" spans="1:31" x14ac:dyDescent="0.25">
      <c r="A14" t="s">
        <v>204</v>
      </c>
      <c r="B14" t="s">
        <v>205</v>
      </c>
      <c r="C14" t="s">
        <v>206</v>
      </c>
      <c r="D14" t="s">
        <v>207</v>
      </c>
      <c r="E14" t="s">
        <v>208</v>
      </c>
      <c r="F14" t="s">
        <v>209</v>
      </c>
      <c r="G14" t="s">
        <v>210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217</v>
      </c>
      <c r="M14" t="s">
        <v>185</v>
      </c>
      <c r="N14" t="s">
        <v>317</v>
      </c>
      <c r="O14" t="s">
        <v>314</v>
      </c>
      <c r="P14" t="str">
        <f t="shared" si="6"/>
        <v>FERNANDO ELÍAS TUPAC YUPANQUI BENSIMONSeguridadEVALUACION ANTERIOR</v>
      </c>
      <c r="Q14" t="str">
        <f>BASE[[#This Row],[NombresCalificado]]&amp;BASE[[#This Row],[TipoEvaluacion]]</f>
        <v>FERNANDO ELÍAS TUPAC YUPANQUI BENSIMONEVALUACION ANTERIOR</v>
      </c>
      <c r="R14">
        <v>3</v>
      </c>
      <c r="S14" t="s">
        <v>5</v>
      </c>
      <c r="T14" t="s">
        <v>327</v>
      </c>
      <c r="U14" s="17">
        <v>3</v>
      </c>
      <c r="V14" s="17" t="str" cm="1">
        <f t="array" ref="V14">_xlfn.IFS(U14=0,"Prenovato",U14=1,"Novato",U14=2,"Principiante avanzado",U14=3,"Competente",U14=4,"Proficiente",U14=5,"Master")</f>
        <v>Competente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2</v>
      </c>
      <c r="AB14" s="17" t="str" cm="1">
        <f t="array" ref="AB14">_xlfn.IFS(AA14=0,"No evidenciado",AA14=1,"Novato",AA14=2,"Principiante avanzado",AA14=3,"Competente",AA14=4,"Proficiente",AA14=5,"Master")</f>
        <v>Principiante avanzado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330</v>
      </c>
    </row>
    <row r="15" spans="1:31" x14ac:dyDescent="0.25">
      <c r="A15" t="s">
        <v>204</v>
      </c>
      <c r="B15" t="s">
        <v>205</v>
      </c>
      <c r="C15" t="s">
        <v>206</v>
      </c>
      <c r="D15" t="s">
        <v>207</v>
      </c>
      <c r="E15" t="s">
        <v>208</v>
      </c>
      <c r="F15" t="s">
        <v>209</v>
      </c>
      <c r="G15" t="s">
        <v>210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217</v>
      </c>
      <c r="M15" t="s">
        <v>324</v>
      </c>
      <c r="N15" t="s">
        <v>317</v>
      </c>
      <c r="O15" t="s">
        <v>314</v>
      </c>
      <c r="P15" t="str">
        <f t="shared" si="6"/>
        <v>FERNANDO ELÍAS TUPAC YUPANQUI BENSIMONAccesibilidadEVALUACION ANTERIOR</v>
      </c>
      <c r="Q15" t="str">
        <f>BASE[[#This Row],[NombresCalificado]]&amp;BASE[[#This Row],[TipoEvaluacion]]</f>
        <v>FERNANDO ELÍAS TUPAC YUPANQUI BENSIMONEVALUACION ANTERIOR</v>
      </c>
      <c r="R15">
        <v>0</v>
      </c>
      <c r="S15" t="s">
        <v>188</v>
      </c>
      <c r="T15" t="s">
        <v>327</v>
      </c>
      <c r="U15" s="17">
        <v>3</v>
      </c>
      <c r="V15" s="17" t="str" cm="1">
        <f t="array" ref="V15">_xlfn.IFS(U15=0,"Prenovato",U15=1,"Novato",U15=2,"Principiante avanzado",U15=3,"Competente",U15=4,"Proficiente",U15=5,"Master")</f>
        <v>Competente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2</v>
      </c>
      <c r="AB15" s="17" t="str" cm="1">
        <f t="array" ref="AB15">_xlfn.IFS(AA15=0,"No evidenciado",AA15=1,"Novato",AA15=2,"Principiante avanzado",AA15=3,"Competente",AA15=4,"Proficiente",AA15=5,"Master")</f>
        <v>Principiante avanzado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330</v>
      </c>
    </row>
    <row r="16" spans="1:31" x14ac:dyDescent="0.25">
      <c r="A16" t="s">
        <v>204</v>
      </c>
      <c r="B16" t="s">
        <v>205</v>
      </c>
      <c r="C16" t="s">
        <v>206</v>
      </c>
      <c r="D16" t="s">
        <v>207</v>
      </c>
      <c r="E16" t="s">
        <v>208</v>
      </c>
      <c r="F16" t="s">
        <v>209</v>
      </c>
      <c r="G16" t="s">
        <v>210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217</v>
      </c>
      <c r="M16" t="s">
        <v>325</v>
      </c>
      <c r="N16" t="s">
        <v>317</v>
      </c>
      <c r="O16" t="s">
        <v>314</v>
      </c>
      <c r="P16" t="str">
        <f t="shared" si="6"/>
        <v>FERNANDO ELÍAS TUPAC YUPANQUI BENSIMONFundamentos de diseño UXEVALUACION ANTERIOR</v>
      </c>
      <c r="Q16" t="str">
        <f>BASE[[#This Row],[NombresCalificado]]&amp;BASE[[#This Row],[TipoEvaluacion]]</f>
        <v>FERNANDO ELÍAS TUPAC YUPANQUI BENSIMONEVALUACION ANTERIOR</v>
      </c>
      <c r="R16">
        <v>2</v>
      </c>
      <c r="S16" t="s">
        <v>4</v>
      </c>
      <c r="T16" t="s">
        <v>327</v>
      </c>
      <c r="U16" s="17">
        <v>3</v>
      </c>
      <c r="V16" s="17" t="str" cm="1">
        <f t="array" ref="V16">_xlfn.IFS(U16=0,"Prenovato",U16=1,"Novato",U16=2,"Principiante avanzado",U16=3,"Competente",U16=4,"Proficiente",U16=5,"Master")</f>
        <v>Competente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2</v>
      </c>
      <c r="AB16" s="17" t="str" cm="1">
        <f t="array" ref="AB16">_xlfn.IFS(AA16=0,"No evidenciado",AA16=1,"Novato",AA16=2,"Principiante avanzado",AA16=3,"Competente",AA16=4,"Proficiente",AA16=5,"Master")</f>
        <v>Principiante avanzado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330</v>
      </c>
    </row>
    <row r="17" spans="1:31" x14ac:dyDescent="0.25">
      <c r="A17" t="s">
        <v>204</v>
      </c>
      <c r="B17" t="s">
        <v>205</v>
      </c>
      <c r="C17" t="s">
        <v>206</v>
      </c>
      <c r="D17" t="s">
        <v>207</v>
      </c>
      <c r="E17" t="s">
        <v>208</v>
      </c>
      <c r="F17" t="s">
        <v>209</v>
      </c>
      <c r="G17" t="s">
        <v>210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217</v>
      </c>
      <c r="M17" t="s">
        <v>55</v>
      </c>
      <c r="N17" t="s">
        <v>315</v>
      </c>
      <c r="O17" t="s">
        <v>315</v>
      </c>
      <c r="P17" t="str">
        <f t="shared" si="6"/>
        <v>FERNANDO ELÍAS TUPAC YUPANQUI BENSIMONProgramaciónEVALUACION ANTERIOR</v>
      </c>
      <c r="Q17" t="str">
        <f>BASE[[#This Row],[NombresCalificado]]&amp;BASE[[#This Row],[TipoEvaluacion]]</f>
        <v>FERNANDO ELÍAS TUPAC YUPANQUI BENSIMONEVALUACION ANTERIOR</v>
      </c>
      <c r="R17">
        <v>3</v>
      </c>
      <c r="S17" t="s">
        <v>5</v>
      </c>
      <c r="T17" t="s">
        <v>327</v>
      </c>
      <c r="U17" s="17">
        <v>3</v>
      </c>
      <c r="V17" s="17" t="str" cm="1">
        <f t="array" ref="V17">_xlfn.IFS(U17=0,"Prenovato",U17=1,"Novato",U17=2,"Principiante avanzado",U17=3,"Competente",U17=4,"Proficiente",U17=5,"Master")</f>
        <v>Competente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2</v>
      </c>
      <c r="AB17" s="17" t="str" cm="1">
        <f t="array" ref="AB17">_xlfn.IFS(AA17=0,"No evidenciado",AA17=1,"Novato",AA17=2,"Principiante avanzado",AA17=3,"Competente",AA17=4,"Proficiente",AA17=5,"Master")</f>
        <v>Principiante avanzado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330</v>
      </c>
    </row>
    <row r="18" spans="1:31" x14ac:dyDescent="0.25">
      <c r="A18" t="s">
        <v>204</v>
      </c>
      <c r="B18" t="s">
        <v>205</v>
      </c>
      <c r="C18" t="s">
        <v>206</v>
      </c>
      <c r="D18" t="s">
        <v>207</v>
      </c>
      <c r="E18" t="s">
        <v>208</v>
      </c>
      <c r="F18" t="s">
        <v>209</v>
      </c>
      <c r="G18" t="s">
        <v>210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217</v>
      </c>
      <c r="M18" t="s">
        <v>326</v>
      </c>
      <c r="N18" t="s">
        <v>317</v>
      </c>
      <c r="O18" t="s">
        <v>314</v>
      </c>
      <c r="P18" t="str">
        <f t="shared" si="6"/>
        <v>FERNANDO ELÍAS TUPAC YUPANQUI BENSIMONDesign ThinkingEVALUACION ANTERIOR</v>
      </c>
      <c r="Q18" t="str">
        <f>BASE[[#This Row],[NombresCalificado]]&amp;BASE[[#This Row],[TipoEvaluacion]]</f>
        <v>FERNANDO ELÍAS TUPAC YUPANQUI BENSIMONEVALUACION ANTERIOR</v>
      </c>
      <c r="R18">
        <v>3</v>
      </c>
      <c r="S18" t="s">
        <v>5</v>
      </c>
      <c r="T18" t="s">
        <v>327</v>
      </c>
      <c r="U18" s="17">
        <v>3</v>
      </c>
      <c r="V18" s="17" t="str" cm="1">
        <f t="array" ref="V18">_xlfn.IFS(U18=0,"Prenovato",U18=1,"Novato",U18=2,"Principiante avanzado",U18=3,"Competente",U18=4,"Proficiente",U18=5,"Master")</f>
        <v>Competente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2</v>
      </c>
      <c r="AB18" s="17" t="str" cm="1">
        <f t="array" ref="AB18">_xlfn.IFS(AA18=0,"No evidenciado",AA18=1,"Novato",AA18=2,"Principiante avanzado",AA18=3,"Competente",AA18=4,"Proficiente",AA18=5,"Master")</f>
        <v>Principiante avanzado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330</v>
      </c>
    </row>
    <row r="19" spans="1:31" x14ac:dyDescent="0.25">
      <c r="A19" t="s">
        <v>211</v>
      </c>
      <c r="B19" t="s">
        <v>212</v>
      </c>
      <c r="C19" t="s">
        <v>213</v>
      </c>
      <c r="D19" t="s">
        <v>207</v>
      </c>
      <c r="E19" t="s">
        <v>211</v>
      </c>
      <c r="F19" t="s">
        <v>212</v>
      </c>
      <c r="G19" t="s">
        <v>214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213</v>
      </c>
      <c r="M19" t="s">
        <v>313</v>
      </c>
      <c r="N19" t="s">
        <v>315</v>
      </c>
      <c r="O19" t="s">
        <v>315</v>
      </c>
      <c r="P19" t="str">
        <f t="shared" si="6"/>
        <v>CAMILO HENAO NAVARROHíbridoAUTOEVALUACION</v>
      </c>
      <c r="Q19" t="str">
        <f>BASE[[#This Row],[NombresCalificado]]&amp;BASE[[#This Row],[TipoEvaluacion]]</f>
        <v>CAMILO HENAO NAVARROAUTOEVALUACION</v>
      </c>
      <c r="R19">
        <v>4</v>
      </c>
      <c r="S19" t="s">
        <v>7</v>
      </c>
      <c r="T19" t="s">
        <v>328</v>
      </c>
      <c r="U19" s="17">
        <v>3</v>
      </c>
      <c r="V19" s="17" t="str" cm="1">
        <f t="array" ref="V19">_xlfn.IFS(U19=0,"Prenovato",U19=1,"Novato",U19=2,"Principiante avanzado",U19=3,"Competente",U19=4,"Proficiente",U19=5,"Master")</f>
        <v>Competente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4</v>
      </c>
      <c r="Z19" s="17" t="str" cm="1">
        <f t="array" ref="Z19">_xlfn.IFS(Y19=0,"No evidenciado",Y19=1,"Novato",Y19=2,"Principiante avanzado",Y19=3,"Competente",Y19=4,"Proficiente",Y19=5,"Master")</f>
        <v>Proficiente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3</v>
      </c>
      <c r="AD19" s="17" t="str" cm="1">
        <f t="array" ref="AD19">_xlfn.IFS(AC19=0,"Prenovato",AC19=1,"Novato",AC19=2,"Principiante avanzado",AC19=3,"Competente",AC19=4,"Proficiente",AC19=5,"Master")</f>
        <v>Competente</v>
      </c>
      <c r="AE19" s="17" t="s">
        <v>331</v>
      </c>
    </row>
    <row r="20" spans="1:31" x14ac:dyDescent="0.25">
      <c r="A20" t="s">
        <v>211</v>
      </c>
      <c r="B20" t="s">
        <v>212</v>
      </c>
      <c r="C20" t="s">
        <v>213</v>
      </c>
      <c r="D20" t="s">
        <v>207</v>
      </c>
      <c r="E20" t="s">
        <v>211</v>
      </c>
      <c r="F20" t="s">
        <v>212</v>
      </c>
      <c r="G20" t="s">
        <v>214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213</v>
      </c>
      <c r="M20" t="s">
        <v>319</v>
      </c>
      <c r="N20" t="s">
        <v>315</v>
      </c>
      <c r="O20" t="s">
        <v>315</v>
      </c>
      <c r="P20" t="str">
        <f t="shared" si="6"/>
        <v>CAMILO HENAO NAVARROBCP Design SystemAUTOEVALUACION</v>
      </c>
      <c r="Q20" t="str">
        <f>BASE[[#This Row],[NombresCalificado]]&amp;BASE[[#This Row],[TipoEvaluacion]]</f>
        <v>CAMILO HENAO NAVARROAUTOEVALUACION</v>
      </c>
      <c r="R20">
        <v>3</v>
      </c>
      <c r="S20" t="s">
        <v>5</v>
      </c>
      <c r="T20" t="s">
        <v>328</v>
      </c>
      <c r="U20" s="17">
        <v>3</v>
      </c>
      <c r="V20" s="17" t="str" cm="1">
        <f t="array" ref="V20">_xlfn.IFS(U20=0,"Prenovato",U20=1,"Novato",U20=2,"Principiante avanzado",U20=3,"Competente",U20=4,"Proficiente",U20=5,"Master")</f>
        <v>Competente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4</v>
      </c>
      <c r="Z20" s="17" t="str" cm="1">
        <f t="array" ref="Z20">_xlfn.IFS(Y20=0,"No evidenciado",Y20=1,"Novato",Y20=2,"Principiante avanzado",Y20=3,"Competente",Y20=4,"Proficiente",Y20=5,"Master")</f>
        <v>Proficiente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3</v>
      </c>
      <c r="AD20" s="17" t="str" cm="1">
        <f t="array" ref="AD20">_xlfn.IFS(AC20=0,"Prenovato",AC20=1,"Novato",AC20=2,"Principiante avanzado",AC20=3,"Competente",AC20=4,"Proficiente",AC20=5,"Master")</f>
        <v>Competente</v>
      </c>
      <c r="AE20" s="17" t="s">
        <v>331</v>
      </c>
    </row>
    <row r="21" spans="1:31" x14ac:dyDescent="0.25">
      <c r="A21" t="s">
        <v>211</v>
      </c>
      <c r="B21" t="s">
        <v>212</v>
      </c>
      <c r="C21" t="s">
        <v>213</v>
      </c>
      <c r="D21" t="s">
        <v>207</v>
      </c>
      <c r="E21" t="s">
        <v>211</v>
      </c>
      <c r="F21" t="s">
        <v>212</v>
      </c>
      <c r="G21" t="s">
        <v>214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213</v>
      </c>
      <c r="M21" t="s">
        <v>55</v>
      </c>
      <c r="N21" t="s">
        <v>315</v>
      </c>
      <c r="O21" t="s">
        <v>315</v>
      </c>
      <c r="P21" t="str">
        <f t="shared" si="6"/>
        <v>CAMILO HENAO NAVARROProgramaciónAUTOEVALUACION</v>
      </c>
      <c r="Q21" t="str">
        <f>BASE[[#This Row],[NombresCalificado]]&amp;BASE[[#This Row],[TipoEvaluacion]]</f>
        <v>CAMILO HENAO NAVARROAUTOEVALUACION</v>
      </c>
      <c r="R21">
        <v>4</v>
      </c>
      <c r="S21" t="s">
        <v>7</v>
      </c>
      <c r="T21" t="s">
        <v>328</v>
      </c>
      <c r="U21" s="17">
        <v>3</v>
      </c>
      <c r="V21" s="17" t="str" cm="1">
        <f t="array" ref="V21">_xlfn.IFS(U21=0,"Prenovato",U21=1,"Novato",U21=2,"Principiante avanzado",U21=3,"Competente",U21=4,"Proficiente",U21=5,"Master")</f>
        <v>Competente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4</v>
      </c>
      <c r="Z21" s="17" t="str" cm="1">
        <f t="array" ref="Z21">_xlfn.IFS(Y21=0,"No evidenciado",Y21=1,"Novato",Y21=2,"Principiante avanzado",Y21=3,"Competente",Y21=4,"Proficiente",Y21=5,"Master")</f>
        <v>Proficiente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3</v>
      </c>
      <c r="AD21" s="17" t="str" cm="1">
        <f t="array" ref="AD21">_xlfn.IFS(AC21=0,"Prenovato",AC21=1,"Novato",AC21=2,"Principiante avanzado",AC21=3,"Competente",AC21=4,"Proficiente",AC21=5,"Master")</f>
        <v>Competente</v>
      </c>
      <c r="AE21" s="17" t="s">
        <v>331</v>
      </c>
    </row>
    <row r="22" spans="1:31" x14ac:dyDescent="0.25">
      <c r="A22" t="s">
        <v>211</v>
      </c>
      <c r="B22" t="s">
        <v>212</v>
      </c>
      <c r="C22" t="s">
        <v>213</v>
      </c>
      <c r="D22" t="s">
        <v>207</v>
      </c>
      <c r="E22" t="s">
        <v>211</v>
      </c>
      <c r="F22" t="s">
        <v>212</v>
      </c>
      <c r="G22" t="s">
        <v>214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213</v>
      </c>
      <c r="M22" t="s">
        <v>316</v>
      </c>
      <c r="N22" t="s">
        <v>315</v>
      </c>
      <c r="O22" t="s">
        <v>315</v>
      </c>
      <c r="P22" t="str">
        <f t="shared" si="6"/>
        <v>CAMILO HENAO NAVARRORedes &amp; Integración de APIAUTOEVALUACION</v>
      </c>
      <c r="Q22" t="str">
        <f>BASE[[#This Row],[NombresCalificado]]&amp;BASE[[#This Row],[TipoEvaluacion]]</f>
        <v>CAMILO HENAO NAVARROAUTOEVALUACION</v>
      </c>
      <c r="R22">
        <v>3</v>
      </c>
      <c r="S22" t="s">
        <v>5</v>
      </c>
      <c r="T22" t="s">
        <v>328</v>
      </c>
      <c r="U22" s="17">
        <v>3</v>
      </c>
      <c r="V22" s="17" t="str" cm="1">
        <f t="array" ref="V22">_xlfn.IFS(U22=0,"Prenovato",U22=1,"Novato",U22=2,"Principiante avanzado",U22=3,"Competente",U22=4,"Proficiente",U22=5,"Master")</f>
        <v>Competente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4</v>
      </c>
      <c r="Z22" s="17" t="str" cm="1">
        <f t="array" ref="Z22">_xlfn.IFS(Y22=0,"No evidenciado",Y22=1,"Novato",Y22=2,"Principiante avanzado",Y22=3,"Competente",Y22=4,"Proficiente",Y22=5,"Master")</f>
        <v>Proficiente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3</v>
      </c>
      <c r="AD22" s="17" t="str" cm="1">
        <f t="array" ref="AD22">_xlfn.IFS(AC22=0,"Prenovato",AC22=1,"Novato",AC22=2,"Principiante avanzado",AC22=3,"Competente",AC22=4,"Proficiente",AC22=5,"Master")</f>
        <v>Competente</v>
      </c>
      <c r="AE22" s="17" t="s">
        <v>331</v>
      </c>
    </row>
    <row r="23" spans="1:31" x14ac:dyDescent="0.25">
      <c r="A23" t="s">
        <v>211</v>
      </c>
      <c r="B23" t="s">
        <v>212</v>
      </c>
      <c r="C23" t="s">
        <v>213</v>
      </c>
      <c r="D23" t="s">
        <v>207</v>
      </c>
      <c r="E23" t="s">
        <v>211</v>
      </c>
      <c r="F23" t="s">
        <v>212</v>
      </c>
      <c r="G23" t="s">
        <v>214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213</v>
      </c>
      <c r="M23" t="s">
        <v>326</v>
      </c>
      <c r="N23" t="s">
        <v>317</v>
      </c>
      <c r="O23" t="s">
        <v>314</v>
      </c>
      <c r="P23" t="str">
        <f t="shared" si="6"/>
        <v>CAMILO HENAO NAVARRODesign ThinkingAUTOEVALUACION</v>
      </c>
      <c r="Q23" t="str">
        <f>BASE[[#This Row],[NombresCalificado]]&amp;BASE[[#This Row],[TipoEvaluacion]]</f>
        <v>CAMILO HENAO NAVARROAUTOEVALUACION</v>
      </c>
      <c r="R23">
        <v>4</v>
      </c>
      <c r="S23" t="s">
        <v>7</v>
      </c>
      <c r="T23" t="s">
        <v>328</v>
      </c>
      <c r="U23" s="17">
        <v>3</v>
      </c>
      <c r="V23" s="17" t="str" cm="1">
        <f t="array" ref="V23">_xlfn.IFS(U23=0,"Prenovato",U23=1,"Novato",U23=2,"Principiante avanzado",U23=3,"Competente",U23=4,"Proficiente",U23=5,"Master")</f>
        <v>Competente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4</v>
      </c>
      <c r="Z23" s="17" t="str" cm="1">
        <f t="array" ref="Z23">_xlfn.IFS(Y23=0,"No evidenciado",Y23=1,"Novato",Y23=2,"Principiante avanzado",Y23=3,"Competente",Y23=4,"Proficiente",Y23=5,"Master")</f>
        <v>Proficiente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3</v>
      </c>
      <c r="AD23" s="17" t="str" cm="1">
        <f t="array" ref="AD23">_xlfn.IFS(AC23=0,"Prenovato",AC23=1,"Novato",AC23=2,"Principiante avanzado",AC23=3,"Competente",AC23=4,"Proficiente",AC23=5,"Master")</f>
        <v>Competente</v>
      </c>
      <c r="AE23" s="17" t="s">
        <v>331</v>
      </c>
    </row>
    <row r="24" spans="1:31" x14ac:dyDescent="0.25">
      <c r="A24" t="s">
        <v>211</v>
      </c>
      <c r="B24" t="s">
        <v>212</v>
      </c>
      <c r="C24" t="s">
        <v>213</v>
      </c>
      <c r="D24" t="s">
        <v>207</v>
      </c>
      <c r="E24" t="s">
        <v>211</v>
      </c>
      <c r="F24" t="s">
        <v>212</v>
      </c>
      <c r="G24" t="s">
        <v>214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213</v>
      </c>
      <c r="M24" t="s">
        <v>321</v>
      </c>
      <c r="N24" t="s">
        <v>314</v>
      </c>
      <c r="O24" t="s">
        <v>314</v>
      </c>
      <c r="P24" t="str">
        <f t="shared" si="6"/>
        <v>CAMILO HENAO NAVARRONativoAUTOEVALUACION</v>
      </c>
      <c r="Q24" t="str">
        <f>BASE[[#This Row],[NombresCalificado]]&amp;BASE[[#This Row],[TipoEvaluacion]]</f>
        <v>CAMILO HENAO NAVARROAUTOEVALUACION</v>
      </c>
      <c r="R24">
        <v>2</v>
      </c>
      <c r="S24" t="s">
        <v>4</v>
      </c>
      <c r="T24" t="s">
        <v>328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4</v>
      </c>
      <c r="Z24" s="17" t="str" cm="1">
        <f t="array" ref="Z24">_xlfn.IFS(Y24=0,"No evidenciado",Y24=1,"Novato",Y24=2,"Principiante avanzado",Y24=3,"Competente",Y24=4,"Proficiente",Y24=5,"Master")</f>
        <v>Proficiente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331</v>
      </c>
    </row>
    <row r="25" spans="1:31" x14ac:dyDescent="0.25">
      <c r="A25" t="s">
        <v>211</v>
      </c>
      <c r="B25" t="s">
        <v>212</v>
      </c>
      <c r="C25" t="s">
        <v>213</v>
      </c>
      <c r="D25" t="s">
        <v>207</v>
      </c>
      <c r="E25" t="s">
        <v>211</v>
      </c>
      <c r="F25" t="s">
        <v>212</v>
      </c>
      <c r="G25" t="s">
        <v>214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213</v>
      </c>
      <c r="M25" t="s">
        <v>320</v>
      </c>
      <c r="N25" t="s">
        <v>317</v>
      </c>
      <c r="O25" t="s">
        <v>314</v>
      </c>
      <c r="P25" t="str">
        <f t="shared" si="6"/>
        <v>CAMILO HENAO NAVARROHuman InteractionAUTOEVALUACION</v>
      </c>
      <c r="Q25" t="str">
        <f>BASE[[#This Row],[NombresCalificado]]&amp;BASE[[#This Row],[TipoEvaluacion]]</f>
        <v>CAMILO HENAO NAVARROAUTOEVALUACION</v>
      </c>
      <c r="R25">
        <v>2</v>
      </c>
      <c r="S25" t="s">
        <v>4</v>
      </c>
      <c r="T25" t="s">
        <v>328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4</v>
      </c>
      <c r="Z25" s="17" t="str" cm="1">
        <f t="array" ref="Z25">_xlfn.IFS(Y25=0,"No evidenciado",Y25=1,"Novato",Y25=2,"Principiante avanzado",Y25=3,"Competente",Y25=4,"Proficiente",Y25=5,"Master")</f>
        <v>Proficiente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331</v>
      </c>
    </row>
    <row r="26" spans="1:31" x14ac:dyDescent="0.25">
      <c r="A26" t="s">
        <v>211</v>
      </c>
      <c r="B26" t="s">
        <v>212</v>
      </c>
      <c r="C26" t="s">
        <v>213</v>
      </c>
      <c r="D26" t="s">
        <v>207</v>
      </c>
      <c r="E26" t="s">
        <v>211</v>
      </c>
      <c r="F26" t="s">
        <v>212</v>
      </c>
      <c r="G26" t="s">
        <v>214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213</v>
      </c>
      <c r="M26" t="s">
        <v>187</v>
      </c>
      <c r="N26" t="s">
        <v>315</v>
      </c>
      <c r="O26" t="s">
        <v>315</v>
      </c>
      <c r="P26" t="str">
        <f t="shared" si="6"/>
        <v>CAMILO HENAO NAVARROPruebas para desarrolladoresAUTOEVALUACION</v>
      </c>
      <c r="Q26" t="str">
        <f>BASE[[#This Row],[NombresCalificado]]&amp;BASE[[#This Row],[TipoEvaluacion]]</f>
        <v>CAMILO HENAO NAVARROAUTOEVALUACION</v>
      </c>
      <c r="R26">
        <v>3</v>
      </c>
      <c r="S26" t="s">
        <v>5</v>
      </c>
      <c r="T26" t="s">
        <v>328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4</v>
      </c>
      <c r="Z26" s="17" t="str" cm="1">
        <f t="array" ref="Z26">_xlfn.IFS(Y26=0,"No evidenciado",Y26=1,"Novato",Y26=2,"Principiante avanzado",Y26=3,"Competente",Y26=4,"Proficiente",Y26=5,"Master")</f>
        <v>Proficiente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3</v>
      </c>
      <c r="AD26" s="17" t="str" cm="1">
        <f t="array" ref="AD26">_xlfn.IFS(AC26=0,"Prenovato",AC26=1,"Novato",AC26=2,"Principiante avanzado",AC26=3,"Competente",AC26=4,"Proficiente",AC26=5,"Master")</f>
        <v>Competente</v>
      </c>
      <c r="AE26" s="17" t="s">
        <v>331</v>
      </c>
    </row>
    <row r="27" spans="1:31" x14ac:dyDescent="0.25">
      <c r="A27" t="s">
        <v>211</v>
      </c>
      <c r="B27" t="s">
        <v>212</v>
      </c>
      <c r="C27" t="s">
        <v>213</v>
      </c>
      <c r="D27" t="s">
        <v>207</v>
      </c>
      <c r="E27" t="s">
        <v>211</v>
      </c>
      <c r="F27" t="s">
        <v>212</v>
      </c>
      <c r="G27" t="s">
        <v>214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213</v>
      </c>
      <c r="M27" t="s">
        <v>56</v>
      </c>
      <c r="N27" t="s">
        <v>315</v>
      </c>
      <c r="O27" t="s">
        <v>315</v>
      </c>
      <c r="P27" t="str">
        <f t="shared" si="6"/>
        <v>CAMILO HENAO NAVARROControl de versionesAUTOEVALUACION</v>
      </c>
      <c r="Q27" t="str">
        <f>BASE[[#This Row],[NombresCalificado]]&amp;BASE[[#This Row],[TipoEvaluacion]]</f>
        <v>CAMILO HENAO NAVARROAUTOEVALUACION</v>
      </c>
      <c r="R27">
        <v>4</v>
      </c>
      <c r="S27" t="s">
        <v>7</v>
      </c>
      <c r="T27" t="s">
        <v>328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4</v>
      </c>
      <c r="Z27" s="17" t="str" cm="1">
        <f t="array" ref="Z27">_xlfn.IFS(Y27=0,"No evidenciado",Y27=1,"Novato",Y27=2,"Principiante avanzado",Y27=3,"Competente",Y27=4,"Proficiente",Y27=5,"Master")</f>
        <v>Proficiente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3</v>
      </c>
      <c r="AD27" s="17" t="str" cm="1">
        <f t="array" ref="AD27">_xlfn.IFS(AC27=0,"Prenovato",AC27=1,"Novato",AC27=2,"Principiante avanzado",AC27=3,"Competente",AC27=4,"Proficiente",AC27=5,"Master")</f>
        <v>Competente</v>
      </c>
      <c r="AE27" s="17" t="s">
        <v>331</v>
      </c>
    </row>
    <row r="28" spans="1:31" x14ac:dyDescent="0.25">
      <c r="A28" t="s">
        <v>211</v>
      </c>
      <c r="B28" t="s">
        <v>212</v>
      </c>
      <c r="C28" t="s">
        <v>213</v>
      </c>
      <c r="D28" t="s">
        <v>207</v>
      </c>
      <c r="E28" t="s">
        <v>211</v>
      </c>
      <c r="F28" t="s">
        <v>212</v>
      </c>
      <c r="G28" t="s">
        <v>214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NO</v>
      </c>
      <c r="L28" t="s">
        <v>213</v>
      </c>
      <c r="M28" t="s">
        <v>322</v>
      </c>
      <c r="N28" t="s">
        <v>317</v>
      </c>
      <c r="O28" t="s">
        <v>314</v>
      </c>
      <c r="P28" t="str">
        <f t="shared" si="6"/>
        <v>CAMILO HENAO NAVARROPatrones de arquitecturaAUTOEVALUACION</v>
      </c>
      <c r="Q28" t="str">
        <f>BASE[[#This Row],[NombresCalificado]]&amp;BASE[[#This Row],[TipoEvaluacion]]</f>
        <v>CAMILO HENAO NAVARROAUTOEVALUACION</v>
      </c>
      <c r="R28">
        <v>3</v>
      </c>
      <c r="S28" t="s">
        <v>5</v>
      </c>
      <c r="T28" t="s">
        <v>328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4</v>
      </c>
      <c r="Z28" s="17" t="str" cm="1">
        <f t="array" ref="Z28">_xlfn.IFS(Y28=0,"No evidenciado",Y28=1,"Novato",Y28=2,"Principiante avanzado",Y28=3,"Competente",Y28=4,"Proficiente",Y28=5,"Master")</f>
        <v>Proficiente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3</v>
      </c>
      <c r="AD28" s="17" t="str" cm="1">
        <f t="array" ref="AD28">_xlfn.IFS(AC28=0,"Prenovato",AC28=1,"Novato",AC28=2,"Principiante avanzado",AC28=3,"Competente",AC28=4,"Proficiente",AC28=5,"Master")</f>
        <v>Competente</v>
      </c>
      <c r="AE28" s="17" t="s">
        <v>331</v>
      </c>
    </row>
    <row r="29" spans="1:31" x14ac:dyDescent="0.25">
      <c r="A29" t="s">
        <v>211</v>
      </c>
      <c r="B29" t="s">
        <v>212</v>
      </c>
      <c r="C29" t="s">
        <v>213</v>
      </c>
      <c r="D29" t="s">
        <v>207</v>
      </c>
      <c r="E29" t="s">
        <v>211</v>
      </c>
      <c r="F29" t="s">
        <v>212</v>
      </c>
      <c r="G29" t="s">
        <v>214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NO</v>
      </c>
      <c r="L29" t="s">
        <v>213</v>
      </c>
      <c r="M29" t="s">
        <v>324</v>
      </c>
      <c r="N29" t="s">
        <v>317</v>
      </c>
      <c r="O29" t="s">
        <v>314</v>
      </c>
      <c r="P29" t="str">
        <f t="shared" si="6"/>
        <v>CAMILO HENAO NAVARROAccesibilidadAUTOEVALUACION</v>
      </c>
      <c r="Q29" t="str">
        <f>BASE[[#This Row],[NombresCalificado]]&amp;BASE[[#This Row],[TipoEvaluacion]]</f>
        <v>CAMILO HENAO NAVARROAUTOEVALUACION</v>
      </c>
      <c r="R29">
        <v>3</v>
      </c>
      <c r="S29" t="s">
        <v>5</v>
      </c>
      <c r="T29" t="s">
        <v>328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4</v>
      </c>
      <c r="Z29" s="17" t="str" cm="1">
        <f t="array" ref="Z29">_xlfn.IFS(Y29=0,"No evidenciado",Y29=1,"Novato",Y29=2,"Principiante avanzado",Y29=3,"Competente",Y29=4,"Proficiente",Y29=5,"Master")</f>
        <v>Proficiente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3</v>
      </c>
      <c r="AD29" s="17" t="str" cm="1">
        <f t="array" ref="AD29">_xlfn.IFS(AC29=0,"Prenovato",AC29=1,"Novato",AC29=2,"Principiante avanzado",AC29=3,"Competente",AC29=4,"Proficiente",AC29=5,"Master")</f>
        <v>Competente</v>
      </c>
      <c r="AE29" s="17" t="s">
        <v>331</v>
      </c>
    </row>
    <row r="30" spans="1:31" x14ac:dyDescent="0.25">
      <c r="A30" t="s">
        <v>211</v>
      </c>
      <c r="B30" t="s">
        <v>212</v>
      </c>
      <c r="C30" t="s">
        <v>213</v>
      </c>
      <c r="D30" t="s">
        <v>207</v>
      </c>
      <c r="E30" t="s">
        <v>211</v>
      </c>
      <c r="F30" t="s">
        <v>212</v>
      </c>
      <c r="G30" t="s">
        <v>214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NO</v>
      </c>
      <c r="L30" t="s">
        <v>213</v>
      </c>
      <c r="M30" t="s">
        <v>323</v>
      </c>
      <c r="N30" t="s">
        <v>317</v>
      </c>
      <c r="O30" t="s">
        <v>314</v>
      </c>
      <c r="P30" t="str">
        <f t="shared" si="6"/>
        <v>CAMILO HENAO NAVARROGestión de datosAUTOEVALUACION</v>
      </c>
      <c r="Q30" t="str">
        <f>BASE[[#This Row],[NombresCalificado]]&amp;BASE[[#This Row],[TipoEvaluacion]]</f>
        <v>CAMILO HENAO NAVARROAUTOEVALUACION</v>
      </c>
      <c r="R30">
        <v>3</v>
      </c>
      <c r="S30" t="s">
        <v>5</v>
      </c>
      <c r="T30" t="s">
        <v>328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4</v>
      </c>
      <c r="Z30" s="17" t="str" cm="1">
        <f t="array" ref="Z30">_xlfn.IFS(Y30=0,"No evidenciado",Y30=1,"Novato",Y30=2,"Principiante avanzado",Y30=3,"Competente",Y30=4,"Proficiente",Y30=5,"Master")</f>
        <v>Proficiente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3</v>
      </c>
      <c r="AD30" s="17" t="str" cm="1">
        <f t="array" ref="AD30">_xlfn.IFS(AC30=0,"Prenovato",AC30=1,"Novato",AC30=2,"Principiante avanzado",AC30=3,"Competente",AC30=4,"Proficiente",AC30=5,"Master")</f>
        <v>Competente</v>
      </c>
      <c r="AE30" s="17" t="s">
        <v>331</v>
      </c>
    </row>
    <row r="31" spans="1:31" x14ac:dyDescent="0.25">
      <c r="A31" t="s">
        <v>211</v>
      </c>
      <c r="B31" t="s">
        <v>212</v>
      </c>
      <c r="C31" t="s">
        <v>213</v>
      </c>
      <c r="D31" t="s">
        <v>207</v>
      </c>
      <c r="E31" t="s">
        <v>211</v>
      </c>
      <c r="F31" t="s">
        <v>212</v>
      </c>
      <c r="G31" t="s">
        <v>214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NO</v>
      </c>
      <c r="L31" t="s">
        <v>213</v>
      </c>
      <c r="M31" t="s">
        <v>325</v>
      </c>
      <c r="N31" t="s">
        <v>317</v>
      </c>
      <c r="O31" t="s">
        <v>314</v>
      </c>
      <c r="P31" t="str">
        <f t="shared" si="6"/>
        <v>CAMILO HENAO NAVARROFundamentos de diseño UXAUTOEVALUACION</v>
      </c>
      <c r="Q31" t="str">
        <f>BASE[[#This Row],[NombresCalificado]]&amp;BASE[[#This Row],[TipoEvaluacion]]</f>
        <v>CAMILO HENAO NAVARROAUTOEVALUACION</v>
      </c>
      <c r="R31">
        <v>3</v>
      </c>
      <c r="S31" t="s">
        <v>5</v>
      </c>
      <c r="T31" t="s">
        <v>328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4</v>
      </c>
      <c r="Z31" s="17" t="str" cm="1">
        <f t="array" ref="Z31">_xlfn.IFS(Y31=0,"No evidenciado",Y31=1,"Novato",Y31=2,"Principiante avanzado",Y31=3,"Competente",Y31=4,"Proficiente",Y31=5,"Master")</f>
        <v>Proficiente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3</v>
      </c>
      <c r="AD31" s="17" t="str" cm="1">
        <f t="array" ref="AD31">_xlfn.IFS(AC31=0,"Prenovato",AC31=1,"Novato",AC31=2,"Principiante avanzado",AC31=3,"Competente",AC31=4,"Proficiente",AC31=5,"Master")</f>
        <v>Competente</v>
      </c>
      <c r="AE31" s="17" t="s">
        <v>331</v>
      </c>
    </row>
    <row r="32" spans="1:31" x14ac:dyDescent="0.25">
      <c r="A32" t="s">
        <v>211</v>
      </c>
      <c r="B32" t="s">
        <v>212</v>
      </c>
      <c r="C32" t="s">
        <v>213</v>
      </c>
      <c r="D32" t="s">
        <v>207</v>
      </c>
      <c r="E32" t="s">
        <v>211</v>
      </c>
      <c r="F32" t="s">
        <v>212</v>
      </c>
      <c r="G32" t="s">
        <v>214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NO</v>
      </c>
      <c r="L32" t="s">
        <v>213</v>
      </c>
      <c r="M32" t="s">
        <v>167</v>
      </c>
      <c r="N32" t="s">
        <v>317</v>
      </c>
      <c r="O32" t="s">
        <v>314</v>
      </c>
      <c r="P32" t="str">
        <f t="shared" si="6"/>
        <v>CAMILO HENAO NAVARROCI-CDAUTOEVALUACION</v>
      </c>
      <c r="Q32" t="str">
        <f>BASE[[#This Row],[NombresCalificado]]&amp;BASE[[#This Row],[TipoEvaluacion]]</f>
        <v>CAMILO HENAO NAVARROAUTOEVALUACION</v>
      </c>
      <c r="R32">
        <v>4</v>
      </c>
      <c r="S32" t="s">
        <v>7</v>
      </c>
      <c r="T32" t="s">
        <v>328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4</v>
      </c>
      <c r="Z32" s="17" t="str" cm="1">
        <f t="array" ref="Z32">_xlfn.IFS(Y32=0,"No evidenciado",Y32=1,"Novato",Y32=2,"Principiante avanzado",Y32=3,"Competente",Y32=4,"Proficiente",Y32=5,"Master")</f>
        <v>Proficiente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3</v>
      </c>
      <c r="AD32" s="17" t="str" cm="1">
        <f t="array" ref="AD32">_xlfn.IFS(AC32=0,"Prenovato",AC32=1,"Novato",AC32=2,"Principiante avanzado",AC32=3,"Competente",AC32=4,"Proficiente",AC32=5,"Master")</f>
        <v>Competente</v>
      </c>
      <c r="AE32" s="17" t="s">
        <v>331</v>
      </c>
    </row>
    <row r="33" spans="1:31" x14ac:dyDescent="0.25">
      <c r="A33" t="s">
        <v>211</v>
      </c>
      <c r="B33" t="s">
        <v>212</v>
      </c>
      <c r="C33" t="s">
        <v>213</v>
      </c>
      <c r="D33" t="s">
        <v>207</v>
      </c>
      <c r="E33" t="s">
        <v>211</v>
      </c>
      <c r="F33" t="s">
        <v>212</v>
      </c>
      <c r="G33" t="s">
        <v>214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NO</v>
      </c>
      <c r="L33" t="s">
        <v>213</v>
      </c>
      <c r="M33" t="s">
        <v>186</v>
      </c>
      <c r="N33" t="s">
        <v>314</v>
      </c>
      <c r="O33" t="s">
        <v>314</v>
      </c>
      <c r="P33" t="str">
        <f t="shared" si="6"/>
        <v>CAMILO HENAO NAVARROSREAUTOEVALUACION</v>
      </c>
      <c r="Q33" t="str">
        <f>BASE[[#This Row],[NombresCalificado]]&amp;BASE[[#This Row],[TipoEvaluacion]]</f>
        <v>CAMILO HENAO NAVARROAUTOEVALUACION</v>
      </c>
      <c r="R33">
        <v>2</v>
      </c>
      <c r="S33" t="s">
        <v>4</v>
      </c>
      <c r="T33" t="s">
        <v>328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4</v>
      </c>
      <c r="Z33" s="17" t="str" cm="1">
        <f t="array" ref="Z33">_xlfn.IFS(Y33=0,"No evidenciado",Y33=1,"Novato",Y33=2,"Principiante avanzado",Y33=3,"Competente",Y33=4,"Proficiente",Y33=5,"Master")</f>
        <v>Proficiente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3</v>
      </c>
      <c r="AD33" s="17" t="str" cm="1">
        <f t="array" ref="AD33">_xlfn.IFS(AC33=0,"Prenovato",AC33=1,"Novato",AC33=2,"Principiante avanzado",AC33=3,"Competente",AC33=4,"Proficiente",AC33=5,"Master")</f>
        <v>Competente</v>
      </c>
      <c r="AE33" s="17" t="s">
        <v>331</v>
      </c>
    </row>
    <row r="34" spans="1:31" x14ac:dyDescent="0.25">
      <c r="A34" t="s">
        <v>211</v>
      </c>
      <c r="B34" t="s">
        <v>212</v>
      </c>
      <c r="C34" t="s">
        <v>213</v>
      </c>
      <c r="D34" t="s">
        <v>207</v>
      </c>
      <c r="E34" t="s">
        <v>211</v>
      </c>
      <c r="F34" t="s">
        <v>212</v>
      </c>
      <c r="G34" t="s">
        <v>214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NO</v>
      </c>
      <c r="L34" t="s">
        <v>213</v>
      </c>
      <c r="M34" t="s">
        <v>318</v>
      </c>
      <c r="N34" t="s">
        <v>314</v>
      </c>
      <c r="O34" t="s">
        <v>314</v>
      </c>
      <c r="P34" t="str">
        <f t="shared" si="6"/>
        <v>CAMILO HENAO NAVARRODistribución a tiendasAUTOEVALUACION</v>
      </c>
      <c r="Q34" t="str">
        <f>BASE[[#This Row],[NombresCalificado]]&amp;BASE[[#This Row],[TipoEvaluacion]]</f>
        <v>CAMILO HENAO NAVARROAUTOEVALUACION</v>
      </c>
      <c r="R34">
        <v>4</v>
      </c>
      <c r="S34" t="s">
        <v>7</v>
      </c>
      <c r="T34" t="s">
        <v>328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4</v>
      </c>
      <c r="Z34" s="17" t="str" cm="1">
        <f t="array" ref="Z34">_xlfn.IFS(Y34=0,"No evidenciado",Y34=1,"Novato",Y34=2,"Principiante avanzado",Y34=3,"Competente",Y34=4,"Proficiente",Y34=5,"Master")</f>
        <v>Proficiente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3</v>
      </c>
      <c r="AD34" s="17" t="str" cm="1">
        <f t="array" ref="AD34">_xlfn.IFS(AC34=0,"Prenovato",AC34=1,"Novato",AC34=2,"Principiante avanzado",AC34=3,"Competente",AC34=4,"Proficiente",AC34=5,"Master")</f>
        <v>Competente</v>
      </c>
      <c r="AE34" s="17" t="s">
        <v>331</v>
      </c>
    </row>
    <row r="35" spans="1:31" x14ac:dyDescent="0.25">
      <c r="A35" t="s">
        <v>211</v>
      </c>
      <c r="B35" t="s">
        <v>212</v>
      </c>
      <c r="C35" t="s">
        <v>213</v>
      </c>
      <c r="D35" t="s">
        <v>207</v>
      </c>
      <c r="E35" t="s">
        <v>211</v>
      </c>
      <c r="F35" t="s">
        <v>212</v>
      </c>
      <c r="G35" t="s">
        <v>214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213</v>
      </c>
      <c r="M35" t="s">
        <v>185</v>
      </c>
      <c r="N35" t="s">
        <v>317</v>
      </c>
      <c r="O35" t="s">
        <v>314</v>
      </c>
      <c r="P35" t="str">
        <f t="shared" si="6"/>
        <v>CAMILO HENAO NAVARROSeguridadAUTOEVALUACION</v>
      </c>
      <c r="Q35" t="str">
        <f>BASE[[#This Row],[NombresCalificado]]&amp;BASE[[#This Row],[TipoEvaluacion]]</f>
        <v>CAMILO HENAO NAVARROAUTOEVALUACION</v>
      </c>
      <c r="R35">
        <v>3</v>
      </c>
      <c r="S35" t="s">
        <v>5</v>
      </c>
      <c r="T35" t="s">
        <v>328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3</v>
      </c>
      <c r="AD35" s="17" t="str" cm="1">
        <f t="array" ref="AD35">_xlfn.IFS(AC35=0,"Prenovato",AC35=1,"Novato",AC35=2,"Principiante avanzado",AC35=3,"Competente",AC35=4,"Proficiente",AC35=5,"Master")</f>
        <v>Competente</v>
      </c>
      <c r="AE35" s="17" t="s">
        <v>331</v>
      </c>
    </row>
    <row r="36" spans="1:31" x14ac:dyDescent="0.25">
      <c r="A36" t="s">
        <v>215</v>
      </c>
      <c r="B36" t="s">
        <v>216</v>
      </c>
      <c r="C36" t="s">
        <v>217</v>
      </c>
      <c r="D36" t="s">
        <v>207</v>
      </c>
      <c r="E36" t="s">
        <v>215</v>
      </c>
      <c r="F36" t="s">
        <v>216</v>
      </c>
      <c r="G36" t="s">
        <v>218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217</v>
      </c>
      <c r="M36" t="s">
        <v>321</v>
      </c>
      <c r="N36" t="s">
        <v>315</v>
      </c>
      <c r="O36" t="s">
        <v>315</v>
      </c>
      <c r="P36" t="str">
        <f t="shared" si="6"/>
        <v>RAÚL EDUARDO ESPINOZA BECERRANativoAUTOEVALUACION</v>
      </c>
      <c r="Q36" t="str">
        <f>BASE[[#This Row],[NombresCalificado]]&amp;BASE[[#This Row],[TipoEvaluacion]]</f>
        <v>RAÚL EDUARDO ESPINOZA BECERRAAUTOEVALUACION</v>
      </c>
      <c r="R36">
        <v>3</v>
      </c>
      <c r="S36" t="s">
        <v>5</v>
      </c>
      <c r="T36" t="s">
        <v>328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4</v>
      </c>
      <c r="X36" s="17" t="str" cm="1">
        <f t="array" ref="X36">_xlfn.IFS(W36=0,"No evidenciado",W36=1,"Novato",W36=2,"Principiante avanzado",W36=3,"Competente",W36=4,"Proficiente",W36=5,"Master")</f>
        <v>Proficiente</v>
      </c>
      <c r="Y36" s="17">
        <v>5</v>
      </c>
      <c r="Z36" s="17" t="str" cm="1">
        <f t="array" ref="Z36">_xlfn.IFS(Y36=0,"No evidenciado",Y36=1,"Novato",Y36=2,"Principiante avanzado",Y36=3,"Competente",Y36=4,"Proficiente",Y36=5,"Master")</f>
        <v>Master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331</v>
      </c>
    </row>
    <row r="37" spans="1:31" x14ac:dyDescent="0.25">
      <c r="A37" t="s">
        <v>215</v>
      </c>
      <c r="B37" t="s">
        <v>216</v>
      </c>
      <c r="C37" t="s">
        <v>217</v>
      </c>
      <c r="D37" t="s">
        <v>207</v>
      </c>
      <c r="E37" t="s">
        <v>215</v>
      </c>
      <c r="F37" t="s">
        <v>216</v>
      </c>
      <c r="G37" t="s">
        <v>218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217</v>
      </c>
      <c r="M37" t="s">
        <v>55</v>
      </c>
      <c r="N37" t="s">
        <v>315</v>
      </c>
      <c r="O37" t="s">
        <v>315</v>
      </c>
      <c r="P37" t="str">
        <f t="shared" si="6"/>
        <v>RAÚL EDUARDO ESPINOZA BECERRAProgramaciónAUTOEVALUACION</v>
      </c>
      <c r="Q37" t="str">
        <f>BASE[[#This Row],[NombresCalificado]]&amp;BASE[[#This Row],[TipoEvaluacion]]</f>
        <v>RAÚL EDUARDO ESPINOZA BECERRAAUTOEVALUACION</v>
      </c>
      <c r="R37">
        <v>3</v>
      </c>
      <c r="S37" t="s">
        <v>5</v>
      </c>
      <c r="T37" t="s">
        <v>328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4</v>
      </c>
      <c r="X37" s="17" t="str" cm="1">
        <f t="array" ref="X37">_xlfn.IFS(W37=0,"No evidenciado",W37=1,"Novato",W37=2,"Principiante avanzado",W37=3,"Competente",W37=4,"Proficiente",W37=5,"Master")</f>
        <v>Proficiente</v>
      </c>
      <c r="Y37" s="17">
        <v>5</v>
      </c>
      <c r="Z37" s="17" t="str" cm="1">
        <f t="array" ref="Z37">_xlfn.IFS(Y37=0,"No evidenciado",Y37=1,"Novato",Y37=2,"Principiante avanzado",Y37=3,"Competente",Y37=4,"Proficiente",Y37=5,"Master")</f>
        <v>Master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331</v>
      </c>
    </row>
    <row r="38" spans="1:31" x14ac:dyDescent="0.25">
      <c r="A38" t="s">
        <v>215</v>
      </c>
      <c r="B38" t="s">
        <v>216</v>
      </c>
      <c r="C38" t="s">
        <v>217</v>
      </c>
      <c r="D38" t="s">
        <v>207</v>
      </c>
      <c r="E38" t="s">
        <v>215</v>
      </c>
      <c r="F38" t="s">
        <v>216</v>
      </c>
      <c r="G38" t="s">
        <v>218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217</v>
      </c>
      <c r="M38" t="s">
        <v>187</v>
      </c>
      <c r="N38" t="s">
        <v>315</v>
      </c>
      <c r="O38" t="s">
        <v>315</v>
      </c>
      <c r="P38" t="str">
        <f t="shared" si="6"/>
        <v>RAÚL EDUARDO ESPINOZA BECERRAPruebas para desarrolladoresAUTOEVALUACION</v>
      </c>
      <c r="Q38" t="str">
        <f>BASE[[#This Row],[NombresCalificado]]&amp;BASE[[#This Row],[TipoEvaluacion]]</f>
        <v>RAÚL EDUARDO ESPINOZA BECERRAAUTOEVALUACION</v>
      </c>
      <c r="R38">
        <v>2</v>
      </c>
      <c r="S38" t="s">
        <v>4</v>
      </c>
      <c r="T38" t="s">
        <v>328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4</v>
      </c>
      <c r="X38" s="17" t="str" cm="1">
        <f t="array" ref="X38">_xlfn.IFS(W38=0,"No evidenciado",W38=1,"Novato",W38=2,"Principiante avanzado",W38=3,"Competente",W38=4,"Proficiente",W38=5,"Master")</f>
        <v>Proficiente</v>
      </c>
      <c r="Y38" s="17">
        <v>5</v>
      </c>
      <c r="Z38" s="17" t="str" cm="1">
        <f t="array" ref="Z38">_xlfn.IFS(Y38=0,"No evidenciado",Y38=1,"Novato",Y38=2,"Principiante avanzado",Y38=3,"Competente",Y38=4,"Proficiente",Y38=5,"Master")</f>
        <v>Master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331</v>
      </c>
    </row>
    <row r="39" spans="1:31" x14ac:dyDescent="0.25">
      <c r="A39" t="s">
        <v>215</v>
      </c>
      <c r="B39" t="s">
        <v>216</v>
      </c>
      <c r="C39" t="s">
        <v>217</v>
      </c>
      <c r="D39" t="s">
        <v>207</v>
      </c>
      <c r="E39" t="s">
        <v>215</v>
      </c>
      <c r="F39" t="s">
        <v>216</v>
      </c>
      <c r="G39" t="s">
        <v>218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217</v>
      </c>
      <c r="M39" t="s">
        <v>316</v>
      </c>
      <c r="N39" t="s">
        <v>315</v>
      </c>
      <c r="O39" t="s">
        <v>315</v>
      </c>
      <c r="P39" t="str">
        <f t="shared" si="6"/>
        <v>RAÚL EDUARDO ESPINOZA BECERRARedes &amp; Integración de APIAUTOEVALUACION</v>
      </c>
      <c r="Q39" t="str">
        <f>BASE[[#This Row],[NombresCalificado]]&amp;BASE[[#This Row],[TipoEvaluacion]]</f>
        <v>RAÚL EDUARDO ESPINOZA BECERRAAUTOEVALUACION</v>
      </c>
      <c r="R39">
        <v>3</v>
      </c>
      <c r="S39" t="s">
        <v>5</v>
      </c>
      <c r="T39" t="s">
        <v>328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4</v>
      </c>
      <c r="X39" s="17" t="str" cm="1">
        <f t="array" ref="X39">_xlfn.IFS(W39=0,"No evidenciado",W39=1,"Novato",W39=2,"Principiante avanzado",W39=3,"Competente",W39=4,"Proficiente",W39=5,"Master")</f>
        <v>Proficiente</v>
      </c>
      <c r="Y39" s="17">
        <v>5</v>
      </c>
      <c r="Z39" s="17" t="str" cm="1">
        <f t="array" ref="Z39">_xlfn.IFS(Y39=0,"No evidenciado",Y39=1,"Novato",Y39=2,"Principiante avanzado",Y39=3,"Competente",Y39=4,"Proficiente",Y39=5,"Master")</f>
        <v>Master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331</v>
      </c>
    </row>
    <row r="40" spans="1:31" x14ac:dyDescent="0.25">
      <c r="A40" t="s">
        <v>215</v>
      </c>
      <c r="B40" t="s">
        <v>216</v>
      </c>
      <c r="C40" t="s">
        <v>217</v>
      </c>
      <c r="D40" t="s">
        <v>207</v>
      </c>
      <c r="E40" t="s">
        <v>215</v>
      </c>
      <c r="F40" t="s">
        <v>216</v>
      </c>
      <c r="G40" t="s">
        <v>218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217</v>
      </c>
      <c r="M40" t="s">
        <v>319</v>
      </c>
      <c r="N40" t="s">
        <v>315</v>
      </c>
      <c r="O40" t="s">
        <v>315</v>
      </c>
      <c r="P40" t="str">
        <f t="shared" si="6"/>
        <v>RAÚL EDUARDO ESPINOZA BECERRABCP Design SystemAUTOEVALUACION</v>
      </c>
      <c r="Q40" t="str">
        <f>BASE[[#This Row],[NombresCalificado]]&amp;BASE[[#This Row],[TipoEvaluacion]]</f>
        <v>RAÚL EDUARDO ESPINOZA BECERRAAUTOEVALUACION</v>
      </c>
      <c r="R40">
        <v>3</v>
      </c>
      <c r="S40" t="s">
        <v>5</v>
      </c>
      <c r="T40" t="s">
        <v>328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4</v>
      </c>
      <c r="X40" s="17" t="str" cm="1">
        <f t="array" ref="X40">_xlfn.IFS(W40=0,"No evidenciado",W40=1,"Novato",W40=2,"Principiante avanzado",W40=3,"Competente",W40=4,"Proficiente",W40=5,"Master")</f>
        <v>Proficiente</v>
      </c>
      <c r="Y40" s="17">
        <v>5</v>
      </c>
      <c r="Z40" s="17" t="str" cm="1">
        <f t="array" ref="Z40">_xlfn.IFS(Y40=0,"No evidenciado",Y40=1,"Novato",Y40=2,"Principiante avanzado",Y40=3,"Competente",Y40=4,"Proficiente",Y40=5,"Master")</f>
        <v>Master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331</v>
      </c>
    </row>
    <row r="41" spans="1:31" x14ac:dyDescent="0.25">
      <c r="A41" t="s">
        <v>215</v>
      </c>
      <c r="B41" t="s">
        <v>216</v>
      </c>
      <c r="C41" t="s">
        <v>217</v>
      </c>
      <c r="D41" t="s">
        <v>207</v>
      </c>
      <c r="E41" t="s">
        <v>215</v>
      </c>
      <c r="F41" t="s">
        <v>216</v>
      </c>
      <c r="G41" t="s">
        <v>218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217</v>
      </c>
      <c r="M41" t="s">
        <v>56</v>
      </c>
      <c r="N41" t="s">
        <v>315</v>
      </c>
      <c r="O41" t="s">
        <v>315</v>
      </c>
      <c r="P41" t="str">
        <f t="shared" si="6"/>
        <v>RAÚL EDUARDO ESPINOZA BECERRAControl de versionesAUTOEVALUACION</v>
      </c>
      <c r="Q41" t="str">
        <f>BASE[[#This Row],[NombresCalificado]]&amp;BASE[[#This Row],[TipoEvaluacion]]</f>
        <v>RAÚL EDUARDO ESPINOZA BECERRAAUTOEVALUACION</v>
      </c>
      <c r="R41">
        <v>3</v>
      </c>
      <c r="S41" t="s">
        <v>5</v>
      </c>
      <c r="T41" t="s">
        <v>328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4</v>
      </c>
      <c r="X41" s="17" t="str" cm="1">
        <f t="array" ref="X41">_xlfn.IFS(W41=0,"No evidenciado",W41=1,"Novato",W41=2,"Principiante avanzado",W41=3,"Competente",W41=4,"Proficiente",W41=5,"Master")</f>
        <v>Proficiente</v>
      </c>
      <c r="Y41" s="17">
        <v>5</v>
      </c>
      <c r="Z41" s="17" t="str" cm="1">
        <f t="array" ref="Z41">_xlfn.IFS(Y41=0,"No evidenciado",Y41=1,"Novato",Y41=2,"Principiante avanzado",Y41=3,"Competente",Y41=4,"Proficiente",Y41=5,"Master")</f>
        <v>Master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331</v>
      </c>
    </row>
    <row r="42" spans="1:31" x14ac:dyDescent="0.25">
      <c r="A42" t="s">
        <v>215</v>
      </c>
      <c r="B42" t="s">
        <v>216</v>
      </c>
      <c r="C42" t="s">
        <v>217</v>
      </c>
      <c r="D42" t="s">
        <v>207</v>
      </c>
      <c r="E42" t="s">
        <v>215</v>
      </c>
      <c r="F42" t="s">
        <v>216</v>
      </c>
      <c r="G42" t="s">
        <v>218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217</v>
      </c>
      <c r="M42" t="s">
        <v>326</v>
      </c>
      <c r="N42" t="s">
        <v>317</v>
      </c>
      <c r="O42" t="s">
        <v>314</v>
      </c>
      <c r="P42" t="str">
        <f t="shared" si="6"/>
        <v>RAÚL EDUARDO ESPINOZA BECERRADesign ThinkingAUTOEVALUACION</v>
      </c>
      <c r="Q42" t="str">
        <f>BASE[[#This Row],[NombresCalificado]]&amp;BASE[[#This Row],[TipoEvaluacion]]</f>
        <v>RAÚL EDUARDO ESPINOZA BECERRAAUTOEVALUACION</v>
      </c>
      <c r="R42">
        <v>1</v>
      </c>
      <c r="S42" t="s">
        <v>6</v>
      </c>
      <c r="T42" t="s">
        <v>328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4</v>
      </c>
      <c r="X42" s="17" t="str" cm="1">
        <f t="array" ref="X42">_xlfn.IFS(W42=0,"No evidenciado",W42=1,"Novato",W42=2,"Principiante avanzado",W42=3,"Competente",W42=4,"Proficiente",W42=5,"Master")</f>
        <v>Proficiente</v>
      </c>
      <c r="Y42" s="17">
        <v>5</v>
      </c>
      <c r="Z42" s="17" t="str" cm="1">
        <f t="array" ref="Z42">_xlfn.IFS(Y42=0,"No evidenciado",Y42=1,"Novato",Y42=2,"Principiante avanzado",Y42=3,"Competente",Y42=4,"Proficiente",Y42=5,"Master")</f>
        <v>Master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331</v>
      </c>
    </row>
    <row r="43" spans="1:31" x14ac:dyDescent="0.25">
      <c r="A43" t="s">
        <v>215</v>
      </c>
      <c r="B43" t="s">
        <v>216</v>
      </c>
      <c r="C43" t="s">
        <v>217</v>
      </c>
      <c r="D43" t="s">
        <v>207</v>
      </c>
      <c r="E43" t="s">
        <v>215</v>
      </c>
      <c r="F43" t="s">
        <v>216</v>
      </c>
      <c r="G43" t="s">
        <v>218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217</v>
      </c>
      <c r="M43" t="s">
        <v>325</v>
      </c>
      <c r="N43" t="s">
        <v>317</v>
      </c>
      <c r="O43" t="s">
        <v>314</v>
      </c>
      <c r="P43" t="str">
        <f t="shared" si="6"/>
        <v>RAÚL EDUARDO ESPINOZA BECERRAFundamentos de diseño UXAUTOEVALUACION</v>
      </c>
      <c r="Q43" t="str">
        <f>BASE[[#This Row],[NombresCalificado]]&amp;BASE[[#This Row],[TipoEvaluacion]]</f>
        <v>RAÚL EDUARDO ESPINOZA BECERRAAUTOEVALUACION</v>
      </c>
      <c r="R43">
        <v>1</v>
      </c>
      <c r="S43" t="s">
        <v>6</v>
      </c>
      <c r="T43" t="s">
        <v>328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4</v>
      </c>
      <c r="X43" s="17" t="str" cm="1">
        <f t="array" ref="X43">_xlfn.IFS(W43=0,"No evidenciado",W43=1,"Novato",W43=2,"Principiante avanzado",W43=3,"Competente",W43=4,"Proficiente",W43=5,"Master")</f>
        <v>Proficiente</v>
      </c>
      <c r="Y43" s="17">
        <v>5</v>
      </c>
      <c r="Z43" s="17" t="str" cm="1">
        <f t="array" ref="Z43">_xlfn.IFS(Y43=0,"No evidenciado",Y43=1,"Novato",Y43=2,"Principiante avanzado",Y43=3,"Competente",Y43=4,"Proficiente",Y43=5,"Master")</f>
        <v>Master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331</v>
      </c>
    </row>
    <row r="44" spans="1:31" x14ac:dyDescent="0.25">
      <c r="A44" t="s">
        <v>215</v>
      </c>
      <c r="B44" t="s">
        <v>216</v>
      </c>
      <c r="C44" t="s">
        <v>217</v>
      </c>
      <c r="D44" t="s">
        <v>207</v>
      </c>
      <c r="E44" t="s">
        <v>215</v>
      </c>
      <c r="F44" t="s">
        <v>216</v>
      </c>
      <c r="G44" t="s">
        <v>218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217</v>
      </c>
      <c r="M44" t="s">
        <v>320</v>
      </c>
      <c r="N44" t="s">
        <v>317</v>
      </c>
      <c r="O44" t="s">
        <v>314</v>
      </c>
      <c r="P44" t="str">
        <f t="shared" si="6"/>
        <v>RAÚL EDUARDO ESPINOZA BECERRAHuman InteractionAUTOEVALUACION</v>
      </c>
      <c r="Q44" t="str">
        <f>BASE[[#This Row],[NombresCalificado]]&amp;BASE[[#This Row],[TipoEvaluacion]]</f>
        <v>RAÚL EDUARDO ESPINOZA BECERRAAUTOEVALUACION</v>
      </c>
      <c r="R44">
        <v>2</v>
      </c>
      <c r="S44" t="s">
        <v>4</v>
      </c>
      <c r="T44" t="s">
        <v>328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4</v>
      </c>
      <c r="X44" s="17" t="str" cm="1">
        <f t="array" ref="X44">_xlfn.IFS(W44=0,"No evidenciado",W44=1,"Novato",W44=2,"Principiante avanzado",W44=3,"Competente",W44=4,"Proficiente",W44=5,"Master")</f>
        <v>Proficiente</v>
      </c>
      <c r="Y44" s="17">
        <v>5</v>
      </c>
      <c r="Z44" s="17" t="str" cm="1">
        <f t="array" ref="Z44">_xlfn.IFS(Y44=0,"No evidenciado",Y44=1,"Novato",Y44=2,"Principiante avanzado",Y44=3,"Competente",Y44=4,"Proficiente",Y44=5,"Master")</f>
        <v>Master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331</v>
      </c>
    </row>
    <row r="45" spans="1:31" x14ac:dyDescent="0.25">
      <c r="A45" t="s">
        <v>215</v>
      </c>
      <c r="B45" t="s">
        <v>216</v>
      </c>
      <c r="C45" t="s">
        <v>217</v>
      </c>
      <c r="D45" t="s">
        <v>207</v>
      </c>
      <c r="E45" t="s">
        <v>215</v>
      </c>
      <c r="F45" t="s">
        <v>216</v>
      </c>
      <c r="G45" t="s">
        <v>218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217</v>
      </c>
      <c r="M45" t="s">
        <v>313</v>
      </c>
      <c r="N45" t="s">
        <v>314</v>
      </c>
      <c r="O45" t="s">
        <v>314</v>
      </c>
      <c r="P45" t="str">
        <f t="shared" si="6"/>
        <v>RAÚL EDUARDO ESPINOZA BECERRAHíbridoAUTOEVALUACION</v>
      </c>
      <c r="Q45" t="str">
        <f>BASE[[#This Row],[NombresCalificado]]&amp;BASE[[#This Row],[TipoEvaluacion]]</f>
        <v>RAÚL EDUARDO ESPINOZA BECERRAAUTOEVALUACION</v>
      </c>
      <c r="R45">
        <v>1</v>
      </c>
      <c r="S45" t="s">
        <v>6</v>
      </c>
      <c r="T45" t="s">
        <v>328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4</v>
      </c>
      <c r="X45" s="17" t="str" cm="1">
        <f t="array" ref="X45">_xlfn.IFS(W45=0,"No evidenciado",W45=1,"Novato",W45=2,"Principiante avanzado",W45=3,"Competente",W45=4,"Proficiente",W45=5,"Master")</f>
        <v>Proficiente</v>
      </c>
      <c r="Y45" s="17">
        <v>5</v>
      </c>
      <c r="Z45" s="17" t="str" cm="1">
        <f t="array" ref="Z45">_xlfn.IFS(Y45=0,"No evidenciado",Y45=1,"Novato",Y45=2,"Principiante avanzado",Y45=3,"Competente",Y45=4,"Proficiente",Y45=5,"Master")</f>
        <v>Master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331</v>
      </c>
    </row>
    <row r="46" spans="1:31" x14ac:dyDescent="0.25">
      <c r="A46" t="s">
        <v>215</v>
      </c>
      <c r="B46" t="s">
        <v>216</v>
      </c>
      <c r="C46" t="s">
        <v>217</v>
      </c>
      <c r="D46" t="s">
        <v>207</v>
      </c>
      <c r="E46" t="s">
        <v>215</v>
      </c>
      <c r="F46" t="s">
        <v>216</v>
      </c>
      <c r="G46" t="s">
        <v>218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217</v>
      </c>
      <c r="M46" t="s">
        <v>323</v>
      </c>
      <c r="N46" t="s">
        <v>317</v>
      </c>
      <c r="O46" t="s">
        <v>314</v>
      </c>
      <c r="P46" t="str">
        <f t="shared" si="6"/>
        <v>RAÚL EDUARDO ESPINOZA BECERRAGestión de datosAUTOEVALUACION</v>
      </c>
      <c r="Q46" t="str">
        <f>BASE[[#This Row],[NombresCalificado]]&amp;BASE[[#This Row],[TipoEvaluacion]]</f>
        <v>RAÚL EDUARDO ESPINOZA BECERRAAUTOEVALUACION</v>
      </c>
      <c r="R46">
        <v>1</v>
      </c>
      <c r="S46" t="s">
        <v>6</v>
      </c>
      <c r="T46" t="s">
        <v>328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4</v>
      </c>
      <c r="X46" s="17" t="str" cm="1">
        <f t="array" ref="X46">_xlfn.IFS(W46=0,"No evidenciado",W46=1,"Novato",W46=2,"Principiante avanzado",W46=3,"Competente",W46=4,"Proficiente",W46=5,"Master")</f>
        <v>Proficiente</v>
      </c>
      <c r="Y46" s="17">
        <v>5</v>
      </c>
      <c r="Z46" s="17" t="str" cm="1">
        <f t="array" ref="Z46">_xlfn.IFS(Y46=0,"No evidenciado",Y46=1,"Novato",Y46=2,"Principiante avanzado",Y46=3,"Competente",Y46=4,"Proficiente",Y46=5,"Master")</f>
        <v>Master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331</v>
      </c>
    </row>
    <row r="47" spans="1:31" x14ac:dyDescent="0.25">
      <c r="A47" t="s">
        <v>215</v>
      </c>
      <c r="B47" t="s">
        <v>216</v>
      </c>
      <c r="C47" t="s">
        <v>217</v>
      </c>
      <c r="D47" t="s">
        <v>207</v>
      </c>
      <c r="E47" t="s">
        <v>215</v>
      </c>
      <c r="F47" t="s">
        <v>216</v>
      </c>
      <c r="G47" t="s">
        <v>218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217</v>
      </c>
      <c r="M47" t="s">
        <v>186</v>
      </c>
      <c r="N47" t="s">
        <v>314</v>
      </c>
      <c r="O47" t="s">
        <v>314</v>
      </c>
      <c r="P47" t="str">
        <f t="shared" si="6"/>
        <v>RAÚL EDUARDO ESPINOZA BECERRASREAUTOEVALUACION</v>
      </c>
      <c r="Q47" t="str">
        <f>BASE[[#This Row],[NombresCalificado]]&amp;BASE[[#This Row],[TipoEvaluacion]]</f>
        <v>RAÚL EDUARDO ESPINOZA BECERRAAUTOEVALUACION</v>
      </c>
      <c r="R47">
        <v>2</v>
      </c>
      <c r="S47" t="s">
        <v>4</v>
      </c>
      <c r="T47" t="s">
        <v>328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4</v>
      </c>
      <c r="X47" s="17" t="str" cm="1">
        <f t="array" ref="X47">_xlfn.IFS(W47=0,"No evidenciado",W47=1,"Novato",W47=2,"Principiante avanzado",W47=3,"Competente",W47=4,"Proficiente",W47=5,"Master")</f>
        <v>Proficiente</v>
      </c>
      <c r="Y47" s="17">
        <v>5</v>
      </c>
      <c r="Z47" s="17" t="str" cm="1">
        <f t="array" ref="Z47">_xlfn.IFS(Y47=0,"No evidenciado",Y47=1,"Novato",Y47=2,"Principiante avanzado",Y47=3,"Competente",Y47=4,"Proficiente",Y47=5,"Master")</f>
        <v>Master</v>
      </c>
      <c r="AA47" s="17">
        <v>4</v>
      </c>
      <c r="AB47" s="17" t="str" cm="1">
        <f t="array" ref="AB47">_xlfn.IFS(AA47=0,"No evidenciado",AA47=1,"Novato",AA47=2,"Principiante avanzado",AA47=3,"Competente",AA47=4,"Proficiente",AA47=5,"Master")</f>
        <v>Proficiente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331</v>
      </c>
    </row>
    <row r="48" spans="1:31" x14ac:dyDescent="0.25">
      <c r="A48" t="s">
        <v>215</v>
      </c>
      <c r="B48" t="s">
        <v>216</v>
      </c>
      <c r="C48" t="s">
        <v>217</v>
      </c>
      <c r="D48" t="s">
        <v>207</v>
      </c>
      <c r="E48" t="s">
        <v>215</v>
      </c>
      <c r="F48" t="s">
        <v>216</v>
      </c>
      <c r="G48" t="s">
        <v>218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217</v>
      </c>
      <c r="M48" t="s">
        <v>324</v>
      </c>
      <c r="N48" t="s">
        <v>317</v>
      </c>
      <c r="O48" t="s">
        <v>314</v>
      </c>
      <c r="P48" t="str">
        <f t="shared" si="6"/>
        <v>RAÚL EDUARDO ESPINOZA BECERRAAccesibilidadAUTOEVALUACION</v>
      </c>
      <c r="Q48" t="str">
        <f>BASE[[#This Row],[NombresCalificado]]&amp;BASE[[#This Row],[TipoEvaluacion]]</f>
        <v>RAÚL EDUARDO ESPINOZA BECERRAAUTOEVALUACION</v>
      </c>
      <c r="R48">
        <v>1</v>
      </c>
      <c r="S48" t="s">
        <v>6</v>
      </c>
      <c r="T48" t="s">
        <v>328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4</v>
      </c>
      <c r="X48" s="17" t="str" cm="1">
        <f t="array" ref="X48">_xlfn.IFS(W48=0,"No evidenciado",W48=1,"Novato",W48=2,"Principiante avanzado",W48=3,"Competente",W48=4,"Proficiente",W48=5,"Master")</f>
        <v>Proficiente</v>
      </c>
      <c r="Y48" s="17">
        <v>5</v>
      </c>
      <c r="Z48" s="17" t="str" cm="1">
        <f t="array" ref="Z48">_xlfn.IFS(Y48=0,"No evidenciado",Y48=1,"Novato",Y48=2,"Principiante avanzado",Y48=3,"Competente",Y48=4,"Proficiente",Y48=5,"Master")</f>
        <v>Master</v>
      </c>
      <c r="AA48" s="17">
        <v>4</v>
      </c>
      <c r="AB48" s="17" t="str" cm="1">
        <f t="array" ref="AB48">_xlfn.IFS(AA48=0,"No evidenciado",AA48=1,"Novato",AA48=2,"Principiante avanzado",AA48=3,"Competente",AA48=4,"Proficiente",AA48=5,"Master")</f>
        <v>Proficiente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331</v>
      </c>
    </row>
    <row r="49" spans="1:31" x14ac:dyDescent="0.25">
      <c r="A49" t="s">
        <v>215</v>
      </c>
      <c r="B49" t="s">
        <v>216</v>
      </c>
      <c r="C49" t="s">
        <v>217</v>
      </c>
      <c r="D49" t="s">
        <v>207</v>
      </c>
      <c r="E49" t="s">
        <v>215</v>
      </c>
      <c r="F49" t="s">
        <v>216</v>
      </c>
      <c r="G49" t="s">
        <v>218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217</v>
      </c>
      <c r="M49" t="s">
        <v>167</v>
      </c>
      <c r="N49" t="s">
        <v>317</v>
      </c>
      <c r="O49" t="s">
        <v>314</v>
      </c>
      <c r="P49" t="str">
        <f t="shared" si="6"/>
        <v>RAÚL EDUARDO ESPINOZA BECERRACI-CDAUTOEVALUACION</v>
      </c>
      <c r="Q49" t="str">
        <f>BASE[[#This Row],[NombresCalificado]]&amp;BASE[[#This Row],[TipoEvaluacion]]</f>
        <v>RAÚL EDUARDO ESPINOZA BECERRAAUTOEVALUACION</v>
      </c>
      <c r="R49">
        <v>3</v>
      </c>
      <c r="S49" t="s">
        <v>5</v>
      </c>
      <c r="T49" t="s">
        <v>328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4</v>
      </c>
      <c r="X49" s="17" t="str" cm="1">
        <f t="array" ref="X49">_xlfn.IFS(W49=0,"No evidenciado",W49=1,"Novato",W49=2,"Principiante avanzado",W49=3,"Competente",W49=4,"Proficiente",W49=5,"Master")</f>
        <v>Proficiente</v>
      </c>
      <c r="Y49" s="17">
        <v>5</v>
      </c>
      <c r="Z49" s="17" t="str" cm="1">
        <f t="array" ref="Z49">_xlfn.IFS(Y49=0,"No evidenciado",Y49=1,"Novato",Y49=2,"Principiante avanzado",Y49=3,"Competente",Y49=4,"Proficiente",Y49=5,"Master")</f>
        <v>Master</v>
      </c>
      <c r="AA49" s="17">
        <v>4</v>
      </c>
      <c r="AB49" s="17" t="str" cm="1">
        <f t="array" ref="AB49">_xlfn.IFS(AA49=0,"No evidenciado",AA49=1,"Novato",AA49=2,"Principiante avanzado",AA49=3,"Competente",AA49=4,"Proficiente",AA49=5,"Master")</f>
        <v>Proficiente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331</v>
      </c>
    </row>
    <row r="50" spans="1:31" x14ac:dyDescent="0.25">
      <c r="A50" t="s">
        <v>215</v>
      </c>
      <c r="B50" t="s">
        <v>216</v>
      </c>
      <c r="C50" t="s">
        <v>217</v>
      </c>
      <c r="D50" t="s">
        <v>207</v>
      </c>
      <c r="E50" t="s">
        <v>215</v>
      </c>
      <c r="F50" t="s">
        <v>216</v>
      </c>
      <c r="G50" t="s">
        <v>218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217</v>
      </c>
      <c r="M50" t="s">
        <v>185</v>
      </c>
      <c r="N50" t="s">
        <v>317</v>
      </c>
      <c r="O50" t="s">
        <v>314</v>
      </c>
      <c r="P50" t="str">
        <f t="shared" si="6"/>
        <v>RAÚL EDUARDO ESPINOZA BECERRASeguridadAUTOEVALUACION</v>
      </c>
      <c r="Q50" t="str">
        <f>BASE[[#This Row],[NombresCalificado]]&amp;BASE[[#This Row],[TipoEvaluacion]]</f>
        <v>RAÚL EDUARDO ESPINOZA BECERRAAUTOEVALUACION</v>
      </c>
      <c r="R50">
        <v>2</v>
      </c>
      <c r="S50" t="s">
        <v>4</v>
      </c>
      <c r="T50" t="s">
        <v>328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4</v>
      </c>
      <c r="X50" s="17" t="str" cm="1">
        <f t="array" ref="X50">_xlfn.IFS(W50=0,"No evidenciado",W50=1,"Novato",W50=2,"Principiante avanzado",W50=3,"Competente",W50=4,"Proficiente",W50=5,"Master")</f>
        <v>Proficiente</v>
      </c>
      <c r="Y50" s="17">
        <v>5</v>
      </c>
      <c r="Z50" s="17" t="str" cm="1">
        <f t="array" ref="Z50">_xlfn.IFS(Y50=0,"No evidenciado",Y50=1,"Novato",Y50=2,"Principiante avanzado",Y50=3,"Competente",Y50=4,"Proficiente",Y50=5,"Master")</f>
        <v>Master</v>
      </c>
      <c r="AA50" s="17">
        <v>4</v>
      </c>
      <c r="AB50" s="17" t="str" cm="1">
        <f t="array" ref="AB50">_xlfn.IFS(AA50=0,"No evidenciado",AA50=1,"Novato",AA50=2,"Principiante avanzado",AA50=3,"Competente",AA50=4,"Proficiente",AA50=5,"Master")</f>
        <v>Proficiente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331</v>
      </c>
    </row>
    <row r="51" spans="1:31" x14ac:dyDescent="0.25">
      <c r="A51" t="s">
        <v>215</v>
      </c>
      <c r="B51" t="s">
        <v>216</v>
      </c>
      <c r="C51" t="s">
        <v>217</v>
      </c>
      <c r="D51" t="s">
        <v>207</v>
      </c>
      <c r="E51" t="s">
        <v>215</v>
      </c>
      <c r="F51" t="s">
        <v>216</v>
      </c>
      <c r="G51" t="s">
        <v>218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217</v>
      </c>
      <c r="M51" t="s">
        <v>318</v>
      </c>
      <c r="N51" t="s">
        <v>314</v>
      </c>
      <c r="O51" t="s">
        <v>314</v>
      </c>
      <c r="P51" t="str">
        <f t="shared" si="6"/>
        <v>RAÚL EDUARDO ESPINOZA BECERRADistribución a tiendasAUTOEVALUACION</v>
      </c>
      <c r="Q51" t="str">
        <f>BASE[[#This Row],[NombresCalificado]]&amp;BASE[[#This Row],[TipoEvaluacion]]</f>
        <v>RAÚL EDUARDO ESPINOZA BECERRAAUTOEVALUACION</v>
      </c>
      <c r="R51">
        <v>2</v>
      </c>
      <c r="S51" t="s">
        <v>4</v>
      </c>
      <c r="T51" t="s">
        <v>328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4</v>
      </c>
      <c r="X51" s="17" t="str" cm="1">
        <f t="array" ref="X51">_xlfn.IFS(W51=0,"No evidenciado",W51=1,"Novato",W51=2,"Principiante avanzado",W51=3,"Competente",W51=4,"Proficiente",W51=5,"Master")</f>
        <v>Proficiente</v>
      </c>
      <c r="Y51" s="17">
        <v>5</v>
      </c>
      <c r="Z51" s="17" t="str" cm="1">
        <f t="array" ref="Z51">_xlfn.IFS(Y51=0,"No evidenciado",Y51=1,"Novato",Y51=2,"Principiante avanzado",Y51=3,"Competente",Y51=4,"Proficiente",Y51=5,"Master")</f>
        <v>Master</v>
      </c>
      <c r="AA51" s="17">
        <v>4</v>
      </c>
      <c r="AB51" s="17" t="str" cm="1">
        <f t="array" ref="AB51">_xlfn.IFS(AA51=0,"No evidenciado",AA51=1,"Novato",AA51=2,"Principiante avanzado",AA51=3,"Competente",AA51=4,"Proficiente",AA51=5,"Master")</f>
        <v>Proficiente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331</v>
      </c>
    </row>
    <row r="52" spans="1:31" x14ac:dyDescent="0.25">
      <c r="A52" t="s">
        <v>215</v>
      </c>
      <c r="B52" t="s">
        <v>216</v>
      </c>
      <c r="C52" t="s">
        <v>217</v>
      </c>
      <c r="D52" t="s">
        <v>207</v>
      </c>
      <c r="E52" t="s">
        <v>215</v>
      </c>
      <c r="F52" t="s">
        <v>216</v>
      </c>
      <c r="G52" t="s">
        <v>218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217</v>
      </c>
      <c r="M52" t="s">
        <v>322</v>
      </c>
      <c r="N52" t="s">
        <v>317</v>
      </c>
      <c r="O52" t="s">
        <v>314</v>
      </c>
      <c r="P52" t="str">
        <f t="shared" si="6"/>
        <v>RAÚL EDUARDO ESPINOZA BECERRAPatrones de arquitecturaAUTOEVALUACION</v>
      </c>
      <c r="Q52" t="str">
        <f>BASE[[#This Row],[NombresCalificado]]&amp;BASE[[#This Row],[TipoEvaluacion]]</f>
        <v>RAÚL EDUARDO ESPINOZA BECERRAAUTOEVALUACION</v>
      </c>
      <c r="R52">
        <v>3</v>
      </c>
      <c r="S52" t="s">
        <v>5</v>
      </c>
      <c r="T52" t="s">
        <v>328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4</v>
      </c>
      <c r="X52" s="17" t="str" cm="1">
        <f t="array" ref="X52">_xlfn.IFS(W52=0,"No evidenciado",W52=1,"Novato",W52=2,"Principiante avanzado",W52=3,"Competente",W52=4,"Proficiente",W52=5,"Master")</f>
        <v>Proficiente</v>
      </c>
      <c r="Y52" s="17">
        <v>5</v>
      </c>
      <c r="Z52" s="17" t="str" cm="1">
        <f t="array" ref="Z52">_xlfn.IFS(Y52=0,"No evidenciado",Y52=1,"Novato",Y52=2,"Principiante avanzado",Y52=3,"Competente",Y52=4,"Proficiente",Y52=5,"Master")</f>
        <v>Master</v>
      </c>
      <c r="AA52" s="17">
        <v>4</v>
      </c>
      <c r="AB52" s="17" t="str" cm="1">
        <f t="array" ref="AB52">_xlfn.IFS(AA52=0,"No evidenciado",AA52=1,"Novato",AA52=2,"Principiante avanzado",AA52=3,"Competente",AA52=4,"Proficiente",AA52=5,"Master")</f>
        <v>Proficiente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331</v>
      </c>
    </row>
    <row r="53" spans="1:31" x14ac:dyDescent="0.25">
      <c r="A53" t="s">
        <v>219</v>
      </c>
      <c r="B53" t="s">
        <v>220</v>
      </c>
      <c r="C53" t="s">
        <v>217</v>
      </c>
      <c r="D53" t="s">
        <v>207</v>
      </c>
      <c r="E53" t="s">
        <v>219</v>
      </c>
      <c r="F53" t="s">
        <v>220</v>
      </c>
      <c r="G53" t="s">
        <v>221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217</v>
      </c>
      <c r="M53" t="s">
        <v>187</v>
      </c>
      <c r="N53" t="s">
        <v>315</v>
      </c>
      <c r="O53" t="s">
        <v>315</v>
      </c>
      <c r="P53" t="str">
        <f t="shared" si="6"/>
        <v>RENZO DAVID SANTILLAN CHAVEZPruebas para desarrolladoresAUTOEVALUACION</v>
      </c>
      <c r="Q53" t="str">
        <f>BASE[[#This Row],[NombresCalificado]]&amp;BASE[[#This Row],[TipoEvaluacion]]</f>
        <v>RENZO DAVID SANTILLAN CHAVEZAUTOEVALUACION</v>
      </c>
      <c r="R53">
        <v>2</v>
      </c>
      <c r="S53" t="s">
        <v>4</v>
      </c>
      <c r="T53" t="s">
        <v>328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4</v>
      </c>
      <c r="X53" s="17" t="str" cm="1">
        <f t="array" ref="X53">_xlfn.IFS(W53=0,"No evidenciado",W53=1,"Novato",W53=2,"Principiante avanzado",W53=3,"Competente",W53=4,"Proficiente",W53=5,"Master")</f>
        <v>Proficiente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331</v>
      </c>
    </row>
    <row r="54" spans="1:31" x14ac:dyDescent="0.25">
      <c r="A54" t="s">
        <v>219</v>
      </c>
      <c r="B54" t="s">
        <v>220</v>
      </c>
      <c r="C54" t="s">
        <v>217</v>
      </c>
      <c r="D54" t="s">
        <v>207</v>
      </c>
      <c r="E54" t="s">
        <v>219</v>
      </c>
      <c r="F54" t="s">
        <v>220</v>
      </c>
      <c r="G54" t="s">
        <v>221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217</v>
      </c>
      <c r="M54" t="s">
        <v>55</v>
      </c>
      <c r="N54" t="s">
        <v>315</v>
      </c>
      <c r="O54" t="s">
        <v>315</v>
      </c>
      <c r="P54" t="str">
        <f t="shared" si="6"/>
        <v>RENZO DAVID SANTILLAN CHAVEZProgramaciónAUTOEVALUACION</v>
      </c>
      <c r="Q54" t="str">
        <f>BASE[[#This Row],[NombresCalificado]]&amp;BASE[[#This Row],[TipoEvaluacion]]</f>
        <v>RENZO DAVID SANTILLAN CHAVEZAUTOEVALUACION</v>
      </c>
      <c r="R54">
        <v>4</v>
      </c>
      <c r="S54" t="s">
        <v>7</v>
      </c>
      <c r="T54" t="s">
        <v>328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4</v>
      </c>
      <c r="X54" s="17" t="str" cm="1">
        <f t="array" ref="X54">_xlfn.IFS(W54=0,"No evidenciado",W54=1,"Novato",W54=2,"Principiante avanzado",W54=3,"Competente",W54=4,"Proficiente",W54=5,"Master")</f>
        <v>Proficiente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331</v>
      </c>
    </row>
    <row r="55" spans="1:31" x14ac:dyDescent="0.25">
      <c r="A55" t="s">
        <v>219</v>
      </c>
      <c r="B55" t="s">
        <v>220</v>
      </c>
      <c r="C55" t="s">
        <v>217</v>
      </c>
      <c r="D55" t="s">
        <v>207</v>
      </c>
      <c r="E55" t="s">
        <v>219</v>
      </c>
      <c r="F55" t="s">
        <v>220</v>
      </c>
      <c r="G55" t="s">
        <v>221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217</v>
      </c>
      <c r="M55" t="s">
        <v>319</v>
      </c>
      <c r="N55" t="s">
        <v>315</v>
      </c>
      <c r="O55" t="s">
        <v>315</v>
      </c>
      <c r="P55" t="str">
        <f t="shared" si="6"/>
        <v>RENZO DAVID SANTILLAN CHAVEZBCP Design SystemAUTOEVALUACION</v>
      </c>
      <c r="Q55" t="str">
        <f>BASE[[#This Row],[NombresCalificado]]&amp;BASE[[#This Row],[TipoEvaluacion]]</f>
        <v>RENZO DAVID SANTILLAN CHAVEZAUTOEVALUACION</v>
      </c>
      <c r="R55">
        <v>2</v>
      </c>
      <c r="S55" t="s">
        <v>4</v>
      </c>
      <c r="T55" t="s">
        <v>328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4</v>
      </c>
      <c r="X55" s="17" t="str" cm="1">
        <f t="array" ref="X55">_xlfn.IFS(W55=0,"No evidenciado",W55=1,"Novato",W55=2,"Principiante avanzado",W55=3,"Competente",W55=4,"Proficiente",W55=5,"Master")</f>
        <v>Proficiente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331</v>
      </c>
    </row>
    <row r="56" spans="1:31" x14ac:dyDescent="0.25">
      <c r="A56" t="s">
        <v>219</v>
      </c>
      <c r="B56" t="s">
        <v>220</v>
      </c>
      <c r="C56" t="s">
        <v>217</v>
      </c>
      <c r="D56" t="s">
        <v>207</v>
      </c>
      <c r="E56" t="s">
        <v>219</v>
      </c>
      <c r="F56" t="s">
        <v>220</v>
      </c>
      <c r="G56" t="s">
        <v>221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217</v>
      </c>
      <c r="M56" t="s">
        <v>167</v>
      </c>
      <c r="N56" t="s">
        <v>317</v>
      </c>
      <c r="O56" t="s">
        <v>314</v>
      </c>
      <c r="P56" t="str">
        <f t="shared" si="6"/>
        <v>RENZO DAVID SANTILLAN CHAVEZCI-CDAUTOEVALUACION</v>
      </c>
      <c r="Q56" t="str">
        <f>BASE[[#This Row],[NombresCalificado]]&amp;BASE[[#This Row],[TipoEvaluacion]]</f>
        <v>RENZO DAVID SANTILLAN CHAVEZAUTOEVALUACION</v>
      </c>
      <c r="R56">
        <v>2</v>
      </c>
      <c r="S56" t="s">
        <v>4</v>
      </c>
      <c r="T56" t="s">
        <v>328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4</v>
      </c>
      <c r="X56" s="17" t="str" cm="1">
        <f t="array" ref="X56">_xlfn.IFS(W56=0,"No evidenciado",W56=1,"Novato",W56=2,"Principiante avanzado",W56=3,"Competente",W56=4,"Proficiente",W56=5,"Master")</f>
        <v>Proficiente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331</v>
      </c>
    </row>
    <row r="57" spans="1:31" x14ac:dyDescent="0.25">
      <c r="A57" t="s">
        <v>219</v>
      </c>
      <c r="B57" t="s">
        <v>220</v>
      </c>
      <c r="C57" t="s">
        <v>217</v>
      </c>
      <c r="D57" t="s">
        <v>207</v>
      </c>
      <c r="E57" t="s">
        <v>219</v>
      </c>
      <c r="F57" t="s">
        <v>220</v>
      </c>
      <c r="G57" t="s">
        <v>221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NO</v>
      </c>
      <c r="L57" t="s">
        <v>217</v>
      </c>
      <c r="M57" t="s">
        <v>325</v>
      </c>
      <c r="N57" t="s">
        <v>317</v>
      </c>
      <c r="O57" t="s">
        <v>314</v>
      </c>
      <c r="P57" t="str">
        <f t="shared" si="6"/>
        <v>RENZO DAVID SANTILLAN CHAVEZFundamentos de diseño UXAUTOEVALUACION</v>
      </c>
      <c r="Q57" t="str">
        <f>BASE[[#This Row],[NombresCalificado]]&amp;BASE[[#This Row],[TipoEvaluacion]]</f>
        <v>RENZO DAVID SANTILLAN CHAVEZAUTOEVALUACION</v>
      </c>
      <c r="R57">
        <v>2</v>
      </c>
      <c r="S57" t="s">
        <v>4</v>
      </c>
      <c r="T57" t="s">
        <v>328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4</v>
      </c>
      <c r="X57" s="17" t="str" cm="1">
        <f t="array" ref="X57">_xlfn.IFS(W57=0,"No evidenciado",W57=1,"Novato",W57=2,"Principiante avanzado",W57=3,"Competente",W57=4,"Proficiente",W57=5,"Master")</f>
        <v>Proficiente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331</v>
      </c>
    </row>
    <row r="58" spans="1:31" x14ac:dyDescent="0.25">
      <c r="A58" t="s">
        <v>219</v>
      </c>
      <c r="B58" t="s">
        <v>220</v>
      </c>
      <c r="C58" t="s">
        <v>217</v>
      </c>
      <c r="D58" t="s">
        <v>207</v>
      </c>
      <c r="E58" t="s">
        <v>219</v>
      </c>
      <c r="F58" t="s">
        <v>220</v>
      </c>
      <c r="G58" t="s">
        <v>221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NO</v>
      </c>
      <c r="L58" t="s">
        <v>217</v>
      </c>
      <c r="M58" t="s">
        <v>321</v>
      </c>
      <c r="N58" t="s">
        <v>315</v>
      </c>
      <c r="O58" t="s">
        <v>315</v>
      </c>
      <c r="P58" t="str">
        <f t="shared" si="6"/>
        <v>RENZO DAVID SANTILLAN CHAVEZNativoAUTOEVALUACION</v>
      </c>
      <c r="Q58" t="str">
        <f>BASE[[#This Row],[NombresCalificado]]&amp;BASE[[#This Row],[TipoEvaluacion]]</f>
        <v>RENZO DAVID SANTILLAN CHAVEZAUTOEVALUACION</v>
      </c>
      <c r="R58">
        <v>3</v>
      </c>
      <c r="S58" t="s">
        <v>5</v>
      </c>
      <c r="T58" t="s">
        <v>328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4</v>
      </c>
      <c r="X58" s="17" t="str" cm="1">
        <f t="array" ref="X58">_xlfn.IFS(W58=0,"No evidenciado",W58=1,"Novato",W58=2,"Principiante avanzado",W58=3,"Competente",W58=4,"Proficiente",W58=5,"Master")</f>
        <v>Proficiente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331</v>
      </c>
    </row>
    <row r="59" spans="1:31" x14ac:dyDescent="0.25">
      <c r="A59" t="s">
        <v>219</v>
      </c>
      <c r="B59" t="s">
        <v>220</v>
      </c>
      <c r="C59" t="s">
        <v>217</v>
      </c>
      <c r="D59" t="s">
        <v>207</v>
      </c>
      <c r="E59" t="s">
        <v>219</v>
      </c>
      <c r="F59" t="s">
        <v>220</v>
      </c>
      <c r="G59" t="s">
        <v>221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NO</v>
      </c>
      <c r="L59" t="s">
        <v>217</v>
      </c>
      <c r="M59" t="s">
        <v>186</v>
      </c>
      <c r="N59" t="s">
        <v>314</v>
      </c>
      <c r="O59" t="s">
        <v>314</v>
      </c>
      <c r="P59" t="str">
        <f t="shared" si="6"/>
        <v>RENZO DAVID SANTILLAN CHAVEZSREAUTOEVALUACION</v>
      </c>
      <c r="Q59" t="str">
        <f>BASE[[#This Row],[NombresCalificado]]&amp;BASE[[#This Row],[TipoEvaluacion]]</f>
        <v>RENZO DAVID SANTILLAN CHAVEZAUTOEVALUACION</v>
      </c>
      <c r="R59">
        <v>3</v>
      </c>
      <c r="S59" t="s">
        <v>5</v>
      </c>
      <c r="T59" t="s">
        <v>328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4</v>
      </c>
      <c r="X59" s="17" t="str" cm="1">
        <f t="array" ref="X59">_xlfn.IFS(W59=0,"No evidenciado",W59=1,"Novato",W59=2,"Principiante avanzado",W59=3,"Competente",W59=4,"Proficiente",W59=5,"Master")</f>
        <v>Proficiente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331</v>
      </c>
    </row>
    <row r="60" spans="1:31" x14ac:dyDescent="0.25">
      <c r="A60" t="s">
        <v>219</v>
      </c>
      <c r="B60" t="s">
        <v>220</v>
      </c>
      <c r="C60" t="s">
        <v>217</v>
      </c>
      <c r="D60" t="s">
        <v>207</v>
      </c>
      <c r="E60" t="s">
        <v>219</v>
      </c>
      <c r="F60" t="s">
        <v>220</v>
      </c>
      <c r="G60" t="s">
        <v>221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NO</v>
      </c>
      <c r="L60" t="s">
        <v>217</v>
      </c>
      <c r="M60" t="s">
        <v>322</v>
      </c>
      <c r="N60" t="s">
        <v>317</v>
      </c>
      <c r="O60" t="s">
        <v>314</v>
      </c>
      <c r="P60" t="str">
        <f t="shared" si="6"/>
        <v>RENZO DAVID SANTILLAN CHAVEZPatrones de arquitecturaAUTOEVALUACION</v>
      </c>
      <c r="Q60" t="str">
        <f>BASE[[#This Row],[NombresCalificado]]&amp;BASE[[#This Row],[TipoEvaluacion]]</f>
        <v>RENZO DAVID SANTILLAN CHAVEZAUTOEVALUACION</v>
      </c>
      <c r="R60">
        <v>3</v>
      </c>
      <c r="S60" t="s">
        <v>5</v>
      </c>
      <c r="T60" t="s">
        <v>328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4</v>
      </c>
      <c r="X60" s="17" t="str" cm="1">
        <f t="array" ref="X60">_xlfn.IFS(W60=0,"No evidenciado",W60=1,"Novato",W60=2,"Principiante avanzado",W60=3,"Competente",W60=4,"Proficiente",W60=5,"Master")</f>
        <v>Proficiente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331</v>
      </c>
    </row>
    <row r="61" spans="1:31" x14ac:dyDescent="0.25">
      <c r="A61" t="s">
        <v>219</v>
      </c>
      <c r="B61" t="s">
        <v>220</v>
      </c>
      <c r="C61" t="s">
        <v>217</v>
      </c>
      <c r="D61" t="s">
        <v>207</v>
      </c>
      <c r="E61" t="s">
        <v>219</v>
      </c>
      <c r="F61" t="s">
        <v>220</v>
      </c>
      <c r="G61" t="s">
        <v>221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NO</v>
      </c>
      <c r="L61" t="s">
        <v>217</v>
      </c>
      <c r="M61" t="s">
        <v>323</v>
      </c>
      <c r="N61" t="s">
        <v>317</v>
      </c>
      <c r="O61" t="s">
        <v>314</v>
      </c>
      <c r="P61" t="str">
        <f t="shared" si="6"/>
        <v>RENZO DAVID SANTILLAN CHAVEZGestión de datosAUTOEVALUACION</v>
      </c>
      <c r="Q61" t="str">
        <f>BASE[[#This Row],[NombresCalificado]]&amp;BASE[[#This Row],[TipoEvaluacion]]</f>
        <v>RENZO DAVID SANTILLAN CHAVEZAUTOEVALUACION</v>
      </c>
      <c r="R61">
        <v>2</v>
      </c>
      <c r="S61" t="s">
        <v>4</v>
      </c>
      <c r="T61" t="s">
        <v>328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4</v>
      </c>
      <c r="X61" s="17" t="str" cm="1">
        <f t="array" ref="X61">_xlfn.IFS(W61=0,"No evidenciado",W61=1,"Novato",W61=2,"Principiante avanzado",W61=3,"Competente",W61=4,"Proficiente",W61=5,"Master")</f>
        <v>Proficiente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331</v>
      </c>
    </row>
    <row r="62" spans="1:31" x14ac:dyDescent="0.25">
      <c r="A62" t="s">
        <v>219</v>
      </c>
      <c r="B62" t="s">
        <v>220</v>
      </c>
      <c r="C62" t="s">
        <v>217</v>
      </c>
      <c r="D62" t="s">
        <v>207</v>
      </c>
      <c r="E62" t="s">
        <v>219</v>
      </c>
      <c r="F62" t="s">
        <v>220</v>
      </c>
      <c r="G62" t="s">
        <v>221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NO</v>
      </c>
      <c r="L62" t="s">
        <v>217</v>
      </c>
      <c r="M62" t="s">
        <v>320</v>
      </c>
      <c r="N62" t="s">
        <v>317</v>
      </c>
      <c r="O62" t="s">
        <v>314</v>
      </c>
      <c r="P62" t="str">
        <f t="shared" si="6"/>
        <v>RENZO DAVID SANTILLAN CHAVEZHuman InteractionAUTOEVALUACION</v>
      </c>
      <c r="Q62" t="str">
        <f>BASE[[#This Row],[NombresCalificado]]&amp;BASE[[#This Row],[TipoEvaluacion]]</f>
        <v>RENZO DAVID SANTILLAN CHAVEZAUTOEVALUACION</v>
      </c>
      <c r="R62">
        <v>2</v>
      </c>
      <c r="S62" t="s">
        <v>4</v>
      </c>
      <c r="T62" t="s">
        <v>328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4</v>
      </c>
      <c r="X62" s="17" t="str" cm="1">
        <f t="array" ref="X62">_xlfn.IFS(W62=0,"No evidenciado",W62=1,"Novato",W62=2,"Principiante avanzado",W62=3,"Competente",W62=4,"Proficiente",W62=5,"Master")</f>
        <v>Proficiente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331</v>
      </c>
    </row>
    <row r="63" spans="1:31" x14ac:dyDescent="0.25">
      <c r="A63" t="s">
        <v>219</v>
      </c>
      <c r="B63" t="s">
        <v>220</v>
      </c>
      <c r="C63" t="s">
        <v>217</v>
      </c>
      <c r="D63" t="s">
        <v>207</v>
      </c>
      <c r="E63" t="s">
        <v>219</v>
      </c>
      <c r="F63" t="s">
        <v>220</v>
      </c>
      <c r="G63" t="s">
        <v>221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NO</v>
      </c>
      <c r="L63" t="s">
        <v>217</v>
      </c>
      <c r="M63" t="s">
        <v>318</v>
      </c>
      <c r="N63" t="s">
        <v>314</v>
      </c>
      <c r="O63" t="s">
        <v>314</v>
      </c>
      <c r="P63" t="str">
        <f t="shared" si="6"/>
        <v>RENZO DAVID SANTILLAN CHAVEZDistribución a tiendasAUTOEVALUACION</v>
      </c>
      <c r="Q63" t="str">
        <f>BASE[[#This Row],[NombresCalificado]]&amp;BASE[[#This Row],[TipoEvaluacion]]</f>
        <v>RENZO DAVID SANTILLAN CHAVEZAUTOEVALUACION</v>
      </c>
      <c r="R63">
        <v>3</v>
      </c>
      <c r="S63" t="s">
        <v>5</v>
      </c>
      <c r="T63" t="s">
        <v>328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4</v>
      </c>
      <c r="X63" s="17" t="str" cm="1">
        <f t="array" ref="X63">_xlfn.IFS(W63=0,"No evidenciado",W63=1,"Novato",W63=2,"Principiante avanzado",W63=3,"Competente",W63=4,"Proficiente",W63=5,"Master")</f>
        <v>Proficiente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331</v>
      </c>
    </row>
    <row r="64" spans="1:31" x14ac:dyDescent="0.25">
      <c r="A64" t="s">
        <v>219</v>
      </c>
      <c r="B64" t="s">
        <v>220</v>
      </c>
      <c r="C64" t="s">
        <v>217</v>
      </c>
      <c r="D64" t="s">
        <v>207</v>
      </c>
      <c r="E64" t="s">
        <v>219</v>
      </c>
      <c r="F64" t="s">
        <v>220</v>
      </c>
      <c r="G64" t="s">
        <v>221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NO</v>
      </c>
      <c r="L64" t="s">
        <v>217</v>
      </c>
      <c r="M64" t="s">
        <v>313</v>
      </c>
      <c r="N64" t="s">
        <v>314</v>
      </c>
      <c r="O64" t="s">
        <v>314</v>
      </c>
      <c r="P64" t="str">
        <f t="shared" si="6"/>
        <v>RENZO DAVID SANTILLAN CHAVEZHíbridoAUTOEVALUACION</v>
      </c>
      <c r="Q64" t="str">
        <f>BASE[[#This Row],[NombresCalificado]]&amp;BASE[[#This Row],[TipoEvaluacion]]</f>
        <v>RENZO DAVID SANTILLAN CHAVEZAUTOEVALUACION</v>
      </c>
      <c r="R64">
        <v>2</v>
      </c>
      <c r="S64" t="s">
        <v>4</v>
      </c>
      <c r="T64" t="s">
        <v>328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4</v>
      </c>
      <c r="X64" s="17" t="str" cm="1">
        <f t="array" ref="X64">_xlfn.IFS(W64=0,"No evidenciado",W64=1,"Novato",W64=2,"Principiante avanzado",W64=3,"Competente",W64=4,"Proficiente",W64=5,"Master")</f>
        <v>Proficiente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331</v>
      </c>
    </row>
    <row r="65" spans="1:31" x14ac:dyDescent="0.25">
      <c r="A65" t="s">
        <v>219</v>
      </c>
      <c r="B65" t="s">
        <v>220</v>
      </c>
      <c r="C65" t="s">
        <v>217</v>
      </c>
      <c r="D65" t="s">
        <v>207</v>
      </c>
      <c r="E65" t="s">
        <v>219</v>
      </c>
      <c r="F65" t="s">
        <v>220</v>
      </c>
      <c r="G65" t="s">
        <v>221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NO</v>
      </c>
      <c r="L65" t="s">
        <v>217</v>
      </c>
      <c r="M65" t="s">
        <v>324</v>
      </c>
      <c r="N65" t="s">
        <v>317</v>
      </c>
      <c r="O65" t="s">
        <v>314</v>
      </c>
      <c r="P65" t="str">
        <f t="shared" si="6"/>
        <v>RENZO DAVID SANTILLAN CHAVEZAccesibilidadAUTOEVALUACION</v>
      </c>
      <c r="Q65" t="str">
        <f>BASE[[#This Row],[NombresCalificado]]&amp;BASE[[#This Row],[TipoEvaluacion]]</f>
        <v>RENZO DAVID SANTILLAN CHAVEZAUTOEVALUACION</v>
      </c>
      <c r="R65">
        <v>2</v>
      </c>
      <c r="S65" t="s">
        <v>4</v>
      </c>
      <c r="T65" t="s">
        <v>328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4</v>
      </c>
      <c r="X65" s="17" t="str" cm="1">
        <f t="array" ref="X65">_xlfn.IFS(W65=0,"No evidenciado",W65=1,"Novato",W65=2,"Principiante avanzado",W65=3,"Competente",W65=4,"Proficiente",W65=5,"Master")</f>
        <v>Proficiente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331</v>
      </c>
    </row>
    <row r="66" spans="1:31" x14ac:dyDescent="0.25">
      <c r="A66" t="s">
        <v>219</v>
      </c>
      <c r="B66" t="s">
        <v>220</v>
      </c>
      <c r="C66" t="s">
        <v>217</v>
      </c>
      <c r="D66" t="s">
        <v>207</v>
      </c>
      <c r="E66" t="s">
        <v>219</v>
      </c>
      <c r="F66" t="s">
        <v>220</v>
      </c>
      <c r="G66" t="s">
        <v>221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NO</v>
      </c>
      <c r="L66" t="s">
        <v>217</v>
      </c>
      <c r="M66" t="s">
        <v>185</v>
      </c>
      <c r="N66" t="s">
        <v>317</v>
      </c>
      <c r="O66" t="s">
        <v>314</v>
      </c>
      <c r="P66" t="str">
        <f t="shared" si="6"/>
        <v>RENZO DAVID SANTILLAN CHAVEZSeguridadAUTOEVALUACION</v>
      </c>
      <c r="Q66" t="str">
        <f>BASE[[#This Row],[NombresCalificado]]&amp;BASE[[#This Row],[TipoEvaluacion]]</f>
        <v>RENZO DAVID SANTILLAN CHAVEZAUTOEVALUACION</v>
      </c>
      <c r="R66">
        <v>3</v>
      </c>
      <c r="S66" t="s">
        <v>5</v>
      </c>
      <c r="T66" t="s">
        <v>328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4</v>
      </c>
      <c r="X66" s="17" t="str" cm="1">
        <f t="array" ref="X66">_xlfn.IFS(W66=0,"No evidenciado",W66=1,"Novato",W66=2,"Principiante avanzado",W66=3,"Competente",W66=4,"Proficiente",W66=5,"Master")</f>
        <v>Proficiente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331</v>
      </c>
    </row>
    <row r="67" spans="1:31" x14ac:dyDescent="0.25">
      <c r="A67" t="s">
        <v>219</v>
      </c>
      <c r="B67" t="s">
        <v>220</v>
      </c>
      <c r="C67" t="s">
        <v>217</v>
      </c>
      <c r="D67" t="s">
        <v>207</v>
      </c>
      <c r="E67" t="s">
        <v>219</v>
      </c>
      <c r="F67" t="s">
        <v>220</v>
      </c>
      <c r="G67" t="s">
        <v>221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IF(COUNTIFS($E$2:$E$1566,E67,$O$2:$O$1566,"PRINCIPAL",$R$2:$R$1566,0)&gt;0,"SI","NO")</f>
        <v>NO</v>
      </c>
      <c r="L67" t="s">
        <v>217</v>
      </c>
      <c r="M67" t="s">
        <v>326</v>
      </c>
      <c r="N67" t="s">
        <v>317</v>
      </c>
      <c r="O67" t="s">
        <v>314</v>
      </c>
      <c r="P67" t="str">
        <f t="shared" ref="P67:P130" si="10">F67&amp;M67&amp;AE67</f>
        <v>RENZO DAVID SANTILLAN CHAVEZDesign ThinkingAUTOEVALUACION</v>
      </c>
      <c r="Q67" t="str">
        <f>BASE[[#This Row],[NombresCalificado]]&amp;BASE[[#This Row],[TipoEvaluacion]]</f>
        <v>RENZO DAVID SANTILLAN CHAVEZAUTOEVALUACION</v>
      </c>
      <c r="R67">
        <v>2</v>
      </c>
      <c r="S67" t="s">
        <v>4</v>
      </c>
      <c r="T67" t="s">
        <v>328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4</v>
      </c>
      <c r="X67" s="17" t="str" cm="1">
        <f t="array" ref="X67">_xlfn.IFS(W67=0,"No evidenciado",W67=1,"Novato",W67=2,"Principiante avanzado",W67=3,"Competente",W67=4,"Proficiente",W67=5,"Master")</f>
        <v>Proficiente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331</v>
      </c>
    </row>
    <row r="68" spans="1:31" x14ac:dyDescent="0.25">
      <c r="A68" t="s">
        <v>219</v>
      </c>
      <c r="B68" t="s">
        <v>220</v>
      </c>
      <c r="C68" t="s">
        <v>217</v>
      </c>
      <c r="D68" t="s">
        <v>207</v>
      </c>
      <c r="E68" t="s">
        <v>219</v>
      </c>
      <c r="F68" t="s">
        <v>220</v>
      </c>
      <c r="G68" t="s">
        <v>221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NO</v>
      </c>
      <c r="L68" t="s">
        <v>217</v>
      </c>
      <c r="M68" t="s">
        <v>56</v>
      </c>
      <c r="N68" t="s">
        <v>315</v>
      </c>
      <c r="O68" t="s">
        <v>315</v>
      </c>
      <c r="P68" t="str">
        <f t="shared" si="10"/>
        <v>RENZO DAVID SANTILLAN CHAVEZControl de versionesAUTOEVALUACION</v>
      </c>
      <c r="Q68" t="str">
        <f>BASE[[#This Row],[NombresCalificado]]&amp;BASE[[#This Row],[TipoEvaluacion]]</f>
        <v>RENZO DAVID SANTILLAN CHAVEZAUTOEVALUACION</v>
      </c>
      <c r="R68">
        <v>3</v>
      </c>
      <c r="S68" t="s">
        <v>5</v>
      </c>
      <c r="T68" t="s">
        <v>328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4</v>
      </c>
      <c r="X68" s="17" t="str" cm="1">
        <f t="array" ref="X68">_xlfn.IFS(W68=0,"No evidenciado",W68=1,"Novato",W68=2,"Principiante avanzado",W68=3,"Competente",W68=4,"Proficiente",W68=5,"Master")</f>
        <v>Proficiente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331</v>
      </c>
    </row>
    <row r="69" spans="1:31" x14ac:dyDescent="0.25">
      <c r="A69" t="s">
        <v>219</v>
      </c>
      <c r="B69" t="s">
        <v>220</v>
      </c>
      <c r="C69" t="s">
        <v>217</v>
      </c>
      <c r="D69" t="s">
        <v>207</v>
      </c>
      <c r="E69" t="s">
        <v>219</v>
      </c>
      <c r="F69" t="s">
        <v>220</v>
      </c>
      <c r="G69" t="s">
        <v>221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NO</v>
      </c>
      <c r="L69" t="s">
        <v>217</v>
      </c>
      <c r="M69" t="s">
        <v>316</v>
      </c>
      <c r="N69" t="s">
        <v>315</v>
      </c>
      <c r="O69" t="s">
        <v>315</v>
      </c>
      <c r="P69" t="str">
        <f t="shared" si="10"/>
        <v>RENZO DAVID SANTILLAN CHAVEZRedes &amp; Integración de APIAUTOEVALUACION</v>
      </c>
      <c r="Q69" t="str">
        <f>BASE[[#This Row],[NombresCalificado]]&amp;BASE[[#This Row],[TipoEvaluacion]]</f>
        <v>RENZO DAVID SANTILLAN CHAVEZAUTOEVALUACION</v>
      </c>
      <c r="R69">
        <v>2</v>
      </c>
      <c r="S69" t="s">
        <v>4</v>
      </c>
      <c r="T69" t="s">
        <v>328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4</v>
      </c>
      <c r="X69" s="17" t="str" cm="1">
        <f t="array" ref="X69">_xlfn.IFS(W69=0,"No evidenciado",W69=1,"Novato",W69=2,"Principiante avanzado",W69=3,"Competente",W69=4,"Proficiente",W69=5,"Master")</f>
        <v>Proficiente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331</v>
      </c>
    </row>
    <row r="70" spans="1:31" x14ac:dyDescent="0.25">
      <c r="A70" t="s">
        <v>222</v>
      </c>
      <c r="B70" t="s">
        <v>223</v>
      </c>
      <c r="C70" t="s">
        <v>217</v>
      </c>
      <c r="D70" t="s">
        <v>207</v>
      </c>
      <c r="E70" t="s">
        <v>222</v>
      </c>
      <c r="F70" t="s">
        <v>223</v>
      </c>
      <c r="G70" t="s">
        <v>224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SI</v>
      </c>
      <c r="L70" t="s">
        <v>217</v>
      </c>
      <c r="M70" t="s">
        <v>187</v>
      </c>
      <c r="N70" t="s">
        <v>315</v>
      </c>
      <c r="O70" t="s">
        <v>315</v>
      </c>
      <c r="P70" t="str">
        <f t="shared" si="10"/>
        <v>OSWALDO SANTIAGO LEON HUARANGAPruebas para desarrolladoresAUTOEVALUACION</v>
      </c>
      <c r="Q70" t="str">
        <f>BASE[[#This Row],[NombresCalificado]]&amp;BASE[[#This Row],[TipoEvaluacion]]</f>
        <v>OSWALDO SANTIAGO LEON HUARANGAAUTOEVALUACION</v>
      </c>
      <c r="R70">
        <v>3</v>
      </c>
      <c r="S70" t="s">
        <v>5</v>
      </c>
      <c r="T70" t="s">
        <v>328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4</v>
      </c>
      <c r="X70" s="17" t="str" cm="1">
        <f t="array" ref="X70">_xlfn.IFS(W70=0,"No evidenciado",W70=1,"Novato",W70=2,"Principiante avanzado",W70=3,"Competente",W70=4,"Proficiente",W70=5,"Master")</f>
        <v>Proficiente</v>
      </c>
      <c r="Y70" s="17">
        <v>4</v>
      </c>
      <c r="Z70" s="17" t="str" cm="1">
        <f t="array" ref="Z70">_xlfn.IFS(Y70=0,"No evidenciado",Y70=1,"Novato",Y70=2,"Principiante avanzado",Y70=3,"Competente",Y70=4,"Proficiente",Y70=5,"Master")</f>
        <v>Proficiente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331</v>
      </c>
    </row>
    <row r="71" spans="1:31" x14ac:dyDescent="0.25">
      <c r="A71" t="s">
        <v>222</v>
      </c>
      <c r="B71" t="s">
        <v>223</v>
      </c>
      <c r="C71" t="s">
        <v>217</v>
      </c>
      <c r="D71" t="s">
        <v>207</v>
      </c>
      <c r="E71" t="s">
        <v>222</v>
      </c>
      <c r="F71" t="s">
        <v>223</v>
      </c>
      <c r="G71" t="s">
        <v>224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SI</v>
      </c>
      <c r="L71" t="s">
        <v>217</v>
      </c>
      <c r="M71" t="s">
        <v>316</v>
      </c>
      <c r="N71" t="s">
        <v>315</v>
      </c>
      <c r="O71" t="s">
        <v>315</v>
      </c>
      <c r="P71" t="str">
        <f t="shared" si="10"/>
        <v>OSWALDO SANTIAGO LEON HUARANGARedes &amp; Integración de APIAUTOEVALUACION</v>
      </c>
      <c r="Q71" t="str">
        <f>BASE[[#This Row],[NombresCalificado]]&amp;BASE[[#This Row],[TipoEvaluacion]]</f>
        <v>OSWALDO SANTIAGO LEON HUARANGAAUTOEVALUACION</v>
      </c>
      <c r="R71">
        <v>0</v>
      </c>
      <c r="S71" t="s">
        <v>188</v>
      </c>
      <c r="T71" t="s">
        <v>329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4</v>
      </c>
      <c r="X71" s="17" t="str" cm="1">
        <f t="array" ref="X71">_xlfn.IFS(W71=0,"No evidenciado",W71=1,"Novato",W71=2,"Principiante avanzado",W71=3,"Competente",W71=4,"Proficiente",W71=5,"Master")</f>
        <v>Proficiente</v>
      </c>
      <c r="Y71" s="17">
        <v>4</v>
      </c>
      <c r="Z71" s="17" t="str" cm="1">
        <f t="array" ref="Z71">_xlfn.IFS(Y71=0,"No evidenciado",Y71=1,"Novato",Y71=2,"Principiante avanzado",Y71=3,"Competente",Y71=4,"Proficiente",Y71=5,"Master")</f>
        <v>Proficiente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331</v>
      </c>
    </row>
    <row r="72" spans="1:31" x14ac:dyDescent="0.25">
      <c r="A72" t="s">
        <v>222</v>
      </c>
      <c r="B72" t="s">
        <v>223</v>
      </c>
      <c r="C72" t="s">
        <v>217</v>
      </c>
      <c r="D72" t="s">
        <v>207</v>
      </c>
      <c r="E72" t="s">
        <v>222</v>
      </c>
      <c r="F72" t="s">
        <v>223</v>
      </c>
      <c r="G72" t="s">
        <v>224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SI</v>
      </c>
      <c r="L72" t="s">
        <v>217</v>
      </c>
      <c r="M72" t="s">
        <v>56</v>
      </c>
      <c r="N72" t="s">
        <v>315</v>
      </c>
      <c r="O72" t="s">
        <v>315</v>
      </c>
      <c r="P72" t="str">
        <f t="shared" si="10"/>
        <v>OSWALDO SANTIAGO LEON HUARANGAControl de versionesAUTOEVALUACION</v>
      </c>
      <c r="Q72" t="str">
        <f>BASE[[#This Row],[NombresCalificado]]&amp;BASE[[#This Row],[TipoEvaluacion]]</f>
        <v>OSWALDO SANTIAGO LEON HUARANGAAUTOEVALUACION</v>
      </c>
      <c r="R72">
        <v>4</v>
      </c>
      <c r="S72" t="s">
        <v>7</v>
      </c>
      <c r="T72" t="s">
        <v>328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4</v>
      </c>
      <c r="X72" s="17" t="str" cm="1">
        <f t="array" ref="X72">_xlfn.IFS(W72=0,"No evidenciado",W72=1,"Novato",W72=2,"Principiante avanzado",W72=3,"Competente",W72=4,"Proficiente",W72=5,"Master")</f>
        <v>Proficiente</v>
      </c>
      <c r="Y72" s="17">
        <v>4</v>
      </c>
      <c r="Z72" s="17" t="str" cm="1">
        <f t="array" ref="Z72">_xlfn.IFS(Y72=0,"No evidenciado",Y72=1,"Novato",Y72=2,"Principiante avanzado",Y72=3,"Competente",Y72=4,"Proficiente",Y72=5,"Master")</f>
        <v>Proficiente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331</v>
      </c>
    </row>
    <row r="73" spans="1:31" x14ac:dyDescent="0.25">
      <c r="A73" t="s">
        <v>222</v>
      </c>
      <c r="B73" t="s">
        <v>223</v>
      </c>
      <c r="C73" t="s">
        <v>217</v>
      </c>
      <c r="D73" t="s">
        <v>207</v>
      </c>
      <c r="E73" t="s">
        <v>222</v>
      </c>
      <c r="F73" t="s">
        <v>223</v>
      </c>
      <c r="G73" t="s">
        <v>224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SI</v>
      </c>
      <c r="L73" t="s">
        <v>217</v>
      </c>
      <c r="M73" t="s">
        <v>321</v>
      </c>
      <c r="N73" t="s">
        <v>315</v>
      </c>
      <c r="O73" t="s">
        <v>315</v>
      </c>
      <c r="P73" t="str">
        <f t="shared" si="10"/>
        <v>OSWALDO SANTIAGO LEON HUARANGANativoAUTOEVALUACION</v>
      </c>
      <c r="Q73" t="str">
        <f>BASE[[#This Row],[NombresCalificado]]&amp;BASE[[#This Row],[TipoEvaluacion]]</f>
        <v>OSWALDO SANTIAGO LEON HUARANGAAUTOEVALUACION</v>
      </c>
      <c r="R73">
        <v>4</v>
      </c>
      <c r="S73" t="s">
        <v>7</v>
      </c>
      <c r="T73" t="s">
        <v>328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4</v>
      </c>
      <c r="X73" s="17" t="str" cm="1">
        <f t="array" ref="X73">_xlfn.IFS(W73=0,"No evidenciado",W73=1,"Novato",W73=2,"Principiante avanzado",W73=3,"Competente",W73=4,"Proficiente",W73=5,"Master")</f>
        <v>Proficiente</v>
      </c>
      <c r="Y73" s="17">
        <v>4</v>
      </c>
      <c r="Z73" s="17" t="str" cm="1">
        <f t="array" ref="Z73">_xlfn.IFS(Y73=0,"No evidenciado",Y73=1,"Novato",Y73=2,"Principiante avanzado",Y73=3,"Competente",Y73=4,"Proficiente",Y73=5,"Master")</f>
        <v>Proficiente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331</v>
      </c>
    </row>
    <row r="74" spans="1:31" x14ac:dyDescent="0.25">
      <c r="A74" t="s">
        <v>222</v>
      </c>
      <c r="B74" t="s">
        <v>223</v>
      </c>
      <c r="C74" t="s">
        <v>217</v>
      </c>
      <c r="D74" t="s">
        <v>207</v>
      </c>
      <c r="E74" t="s">
        <v>222</v>
      </c>
      <c r="F74" t="s">
        <v>223</v>
      </c>
      <c r="G74" t="s">
        <v>224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SI</v>
      </c>
      <c r="L74" t="s">
        <v>217</v>
      </c>
      <c r="M74" t="s">
        <v>319</v>
      </c>
      <c r="N74" t="s">
        <v>315</v>
      </c>
      <c r="O74" t="s">
        <v>315</v>
      </c>
      <c r="P74" t="str">
        <f t="shared" si="10"/>
        <v>OSWALDO SANTIAGO LEON HUARANGABCP Design SystemAUTOEVALUACION</v>
      </c>
      <c r="Q74" t="str">
        <f>BASE[[#This Row],[NombresCalificado]]&amp;BASE[[#This Row],[TipoEvaluacion]]</f>
        <v>OSWALDO SANTIAGO LEON HUARANGAAUTOEVALUACION</v>
      </c>
      <c r="R74">
        <v>0</v>
      </c>
      <c r="S74" t="s">
        <v>188</v>
      </c>
      <c r="T74" t="s">
        <v>329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4</v>
      </c>
      <c r="Z74" s="17" t="str" cm="1">
        <f t="array" ref="Z74">_xlfn.IFS(Y74=0,"No evidenciado",Y74=1,"Novato",Y74=2,"Principiante avanzado",Y74=3,"Competente",Y74=4,"Proficiente",Y74=5,"Master")</f>
        <v>Proficiente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331</v>
      </c>
    </row>
    <row r="75" spans="1:31" x14ac:dyDescent="0.25">
      <c r="A75" t="s">
        <v>222</v>
      </c>
      <c r="B75" t="s">
        <v>223</v>
      </c>
      <c r="C75" t="s">
        <v>217</v>
      </c>
      <c r="D75" t="s">
        <v>207</v>
      </c>
      <c r="E75" t="s">
        <v>222</v>
      </c>
      <c r="F75" t="s">
        <v>223</v>
      </c>
      <c r="G75" t="s">
        <v>224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SI</v>
      </c>
      <c r="L75" t="s">
        <v>217</v>
      </c>
      <c r="M75" t="s">
        <v>324</v>
      </c>
      <c r="N75" t="s">
        <v>317</v>
      </c>
      <c r="O75" t="s">
        <v>314</v>
      </c>
      <c r="P75" t="str">
        <f t="shared" si="10"/>
        <v>OSWALDO SANTIAGO LEON HUARANGAAccesibilidadAUTOEVALUACION</v>
      </c>
      <c r="Q75" t="str">
        <f>BASE[[#This Row],[NombresCalificado]]&amp;BASE[[#This Row],[TipoEvaluacion]]</f>
        <v>OSWALDO SANTIAGO LEON HUARANGAAUTOEVALUACION</v>
      </c>
      <c r="R75">
        <v>0</v>
      </c>
      <c r="S75" t="s">
        <v>188</v>
      </c>
      <c r="T75" t="s">
        <v>329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4</v>
      </c>
      <c r="Z75" s="17" t="str" cm="1">
        <f t="array" ref="Z75">_xlfn.IFS(Y75=0,"No evidenciado",Y75=1,"Novato",Y75=2,"Principiante avanzado",Y75=3,"Competente",Y75=4,"Proficiente",Y75=5,"Master")</f>
        <v>Proficiente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331</v>
      </c>
    </row>
    <row r="76" spans="1:31" x14ac:dyDescent="0.25">
      <c r="A76" t="s">
        <v>222</v>
      </c>
      <c r="B76" t="s">
        <v>223</v>
      </c>
      <c r="C76" t="s">
        <v>217</v>
      </c>
      <c r="D76" t="s">
        <v>207</v>
      </c>
      <c r="E76" t="s">
        <v>222</v>
      </c>
      <c r="F76" t="s">
        <v>223</v>
      </c>
      <c r="G76" t="s">
        <v>224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SI</v>
      </c>
      <c r="L76" t="s">
        <v>217</v>
      </c>
      <c r="M76" t="s">
        <v>325</v>
      </c>
      <c r="N76" t="s">
        <v>317</v>
      </c>
      <c r="O76" t="s">
        <v>314</v>
      </c>
      <c r="P76" t="str">
        <f t="shared" si="10"/>
        <v>OSWALDO SANTIAGO LEON HUARANGAFundamentos de diseño UXAUTOEVALUACION</v>
      </c>
      <c r="Q76" t="str">
        <f>BASE[[#This Row],[NombresCalificado]]&amp;BASE[[#This Row],[TipoEvaluacion]]</f>
        <v>OSWALDO SANTIAGO LEON HUARANGAAUTOEVALUACION</v>
      </c>
      <c r="R76">
        <v>0</v>
      </c>
      <c r="S76" t="s">
        <v>188</v>
      </c>
      <c r="T76" t="s">
        <v>329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4</v>
      </c>
      <c r="Z76" s="17" t="str" cm="1">
        <f t="array" ref="Z76">_xlfn.IFS(Y76=0,"No evidenciado",Y76=1,"Novato",Y76=2,"Principiante avanzado",Y76=3,"Competente",Y76=4,"Proficiente",Y76=5,"Master")</f>
        <v>Proficiente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331</v>
      </c>
    </row>
    <row r="77" spans="1:31" x14ac:dyDescent="0.25">
      <c r="A77" t="s">
        <v>222</v>
      </c>
      <c r="B77" t="s">
        <v>223</v>
      </c>
      <c r="C77" t="s">
        <v>217</v>
      </c>
      <c r="D77" t="s">
        <v>207</v>
      </c>
      <c r="E77" t="s">
        <v>222</v>
      </c>
      <c r="F77" t="s">
        <v>223</v>
      </c>
      <c r="G77" t="s">
        <v>224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SI</v>
      </c>
      <c r="L77" t="s">
        <v>217</v>
      </c>
      <c r="M77" t="s">
        <v>55</v>
      </c>
      <c r="N77" t="s">
        <v>315</v>
      </c>
      <c r="O77" t="s">
        <v>315</v>
      </c>
      <c r="P77" t="str">
        <f t="shared" si="10"/>
        <v>OSWALDO SANTIAGO LEON HUARANGAProgramaciónAUTOEVALUACION</v>
      </c>
      <c r="Q77" t="str">
        <f>BASE[[#This Row],[NombresCalificado]]&amp;BASE[[#This Row],[TipoEvaluacion]]</f>
        <v>OSWALDO SANTIAGO LEON HUARANGAAUTOEVALUACION</v>
      </c>
      <c r="R77">
        <v>4</v>
      </c>
      <c r="S77" t="s">
        <v>7</v>
      </c>
      <c r="T77" t="s">
        <v>328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4</v>
      </c>
      <c r="Z77" s="17" t="str" cm="1">
        <f t="array" ref="Z77">_xlfn.IFS(Y77=0,"No evidenciado",Y77=1,"Novato",Y77=2,"Principiante avanzado",Y77=3,"Competente",Y77=4,"Proficiente",Y77=5,"Master")</f>
        <v>Proficiente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331</v>
      </c>
    </row>
    <row r="78" spans="1:31" x14ac:dyDescent="0.25">
      <c r="A78" t="s">
        <v>222</v>
      </c>
      <c r="B78" t="s">
        <v>223</v>
      </c>
      <c r="C78" t="s">
        <v>217</v>
      </c>
      <c r="D78" t="s">
        <v>207</v>
      </c>
      <c r="E78" t="s">
        <v>222</v>
      </c>
      <c r="F78" t="s">
        <v>223</v>
      </c>
      <c r="G78" t="s">
        <v>224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SI</v>
      </c>
      <c r="L78" t="s">
        <v>217</v>
      </c>
      <c r="M78" t="s">
        <v>326</v>
      </c>
      <c r="N78" t="s">
        <v>317</v>
      </c>
      <c r="O78" t="s">
        <v>314</v>
      </c>
      <c r="P78" t="str">
        <f t="shared" si="10"/>
        <v>OSWALDO SANTIAGO LEON HUARANGADesign ThinkingAUTOEVALUACION</v>
      </c>
      <c r="Q78" t="str">
        <f>BASE[[#This Row],[NombresCalificado]]&amp;BASE[[#This Row],[TipoEvaluacion]]</f>
        <v>OSWALDO SANTIAGO LEON HUARANGAAUTOEVALUACION</v>
      </c>
      <c r="R78">
        <v>0</v>
      </c>
      <c r="S78" t="s">
        <v>188</v>
      </c>
      <c r="T78" t="s">
        <v>329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331</v>
      </c>
    </row>
    <row r="79" spans="1:31" x14ac:dyDescent="0.25">
      <c r="A79" t="s">
        <v>222</v>
      </c>
      <c r="B79" t="s">
        <v>223</v>
      </c>
      <c r="C79" t="s">
        <v>217</v>
      </c>
      <c r="D79" t="s">
        <v>207</v>
      </c>
      <c r="E79" t="s">
        <v>222</v>
      </c>
      <c r="F79" t="s">
        <v>223</v>
      </c>
      <c r="G79" t="s">
        <v>224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SI</v>
      </c>
      <c r="L79" t="s">
        <v>217</v>
      </c>
      <c r="M79" t="s">
        <v>323</v>
      </c>
      <c r="N79" t="s">
        <v>317</v>
      </c>
      <c r="O79" t="s">
        <v>314</v>
      </c>
      <c r="P79" t="str">
        <f t="shared" si="10"/>
        <v>OSWALDO SANTIAGO LEON HUARANGAGestión de datosAUTOEVALUACION</v>
      </c>
      <c r="Q79" t="str">
        <f>BASE[[#This Row],[NombresCalificado]]&amp;BASE[[#This Row],[TipoEvaluacion]]</f>
        <v>OSWALDO SANTIAGO LEON HUARANGAAUTOEVALUACION</v>
      </c>
      <c r="R79">
        <v>0</v>
      </c>
      <c r="S79" t="s">
        <v>188</v>
      </c>
      <c r="T79" t="s">
        <v>329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331</v>
      </c>
    </row>
    <row r="80" spans="1:31" x14ac:dyDescent="0.25">
      <c r="A80" t="s">
        <v>222</v>
      </c>
      <c r="B80" t="s">
        <v>223</v>
      </c>
      <c r="C80" t="s">
        <v>217</v>
      </c>
      <c r="D80" t="s">
        <v>207</v>
      </c>
      <c r="E80" t="s">
        <v>222</v>
      </c>
      <c r="F80" t="s">
        <v>223</v>
      </c>
      <c r="G80" t="s">
        <v>224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SI</v>
      </c>
      <c r="L80" t="s">
        <v>217</v>
      </c>
      <c r="M80" t="s">
        <v>322</v>
      </c>
      <c r="N80" t="s">
        <v>317</v>
      </c>
      <c r="O80" t="s">
        <v>314</v>
      </c>
      <c r="P80" t="str">
        <f t="shared" si="10"/>
        <v>OSWALDO SANTIAGO LEON HUARANGAPatrones de arquitecturaAUTOEVALUACION</v>
      </c>
      <c r="Q80" t="str">
        <f>BASE[[#This Row],[NombresCalificado]]&amp;BASE[[#This Row],[TipoEvaluacion]]</f>
        <v>OSWALDO SANTIAGO LEON HUARANGAAUTOEVALUACION</v>
      </c>
      <c r="R80">
        <v>0</v>
      </c>
      <c r="S80" t="s">
        <v>188</v>
      </c>
      <c r="T80" t="s">
        <v>329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331</v>
      </c>
    </row>
    <row r="81" spans="1:31" x14ac:dyDescent="0.25">
      <c r="A81" t="s">
        <v>222</v>
      </c>
      <c r="B81" t="s">
        <v>223</v>
      </c>
      <c r="C81" t="s">
        <v>217</v>
      </c>
      <c r="D81" t="s">
        <v>207</v>
      </c>
      <c r="E81" t="s">
        <v>222</v>
      </c>
      <c r="F81" t="s">
        <v>223</v>
      </c>
      <c r="G81" t="s">
        <v>224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SI</v>
      </c>
      <c r="L81" t="s">
        <v>217</v>
      </c>
      <c r="M81" t="s">
        <v>320</v>
      </c>
      <c r="N81" t="s">
        <v>317</v>
      </c>
      <c r="O81" t="s">
        <v>314</v>
      </c>
      <c r="P81" t="str">
        <f t="shared" si="10"/>
        <v>OSWALDO SANTIAGO LEON HUARANGAHuman InteractionAUTOEVALUACION</v>
      </c>
      <c r="Q81" t="str">
        <f>BASE[[#This Row],[NombresCalificado]]&amp;BASE[[#This Row],[TipoEvaluacion]]</f>
        <v>OSWALDO SANTIAGO LEON HUARANGAAUTOEVALUACION</v>
      </c>
      <c r="R81">
        <v>0</v>
      </c>
      <c r="S81" t="s">
        <v>188</v>
      </c>
      <c r="T81" t="s">
        <v>329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331</v>
      </c>
    </row>
    <row r="82" spans="1:31" x14ac:dyDescent="0.25">
      <c r="A82" t="s">
        <v>222</v>
      </c>
      <c r="B82" t="s">
        <v>223</v>
      </c>
      <c r="C82" t="s">
        <v>217</v>
      </c>
      <c r="D82" t="s">
        <v>207</v>
      </c>
      <c r="E82" t="s">
        <v>222</v>
      </c>
      <c r="F82" t="s">
        <v>223</v>
      </c>
      <c r="G82" t="s">
        <v>224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SI</v>
      </c>
      <c r="L82" t="s">
        <v>217</v>
      </c>
      <c r="M82" t="s">
        <v>318</v>
      </c>
      <c r="N82" t="s">
        <v>314</v>
      </c>
      <c r="O82" t="s">
        <v>314</v>
      </c>
      <c r="P82" t="str">
        <f t="shared" si="10"/>
        <v>OSWALDO SANTIAGO LEON HUARANGADistribución a tiendasAUTOEVALUACION</v>
      </c>
      <c r="Q82" t="str">
        <f>BASE[[#This Row],[NombresCalificado]]&amp;BASE[[#This Row],[TipoEvaluacion]]</f>
        <v>OSWALDO SANTIAGO LEON HUARANGAAUTOEVALUACION</v>
      </c>
      <c r="R82">
        <v>0</v>
      </c>
      <c r="S82" t="s">
        <v>188</v>
      </c>
      <c r="T82" t="s">
        <v>329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331</v>
      </c>
    </row>
    <row r="83" spans="1:31" x14ac:dyDescent="0.25">
      <c r="A83" t="s">
        <v>222</v>
      </c>
      <c r="B83" t="s">
        <v>223</v>
      </c>
      <c r="C83" t="s">
        <v>217</v>
      </c>
      <c r="D83" t="s">
        <v>207</v>
      </c>
      <c r="E83" t="s">
        <v>222</v>
      </c>
      <c r="F83" t="s">
        <v>223</v>
      </c>
      <c r="G83" t="s">
        <v>224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SI</v>
      </c>
      <c r="L83" t="s">
        <v>217</v>
      </c>
      <c r="M83" t="s">
        <v>185</v>
      </c>
      <c r="N83" t="s">
        <v>317</v>
      </c>
      <c r="O83" t="s">
        <v>314</v>
      </c>
      <c r="P83" t="str">
        <f t="shared" si="10"/>
        <v>OSWALDO SANTIAGO LEON HUARANGASeguridadAUTOEVALUACION</v>
      </c>
      <c r="Q83" t="str">
        <f>BASE[[#This Row],[NombresCalificado]]&amp;BASE[[#This Row],[TipoEvaluacion]]</f>
        <v>OSWALDO SANTIAGO LEON HUARANGAAUTOEVALUACION</v>
      </c>
      <c r="R83">
        <v>0</v>
      </c>
      <c r="S83" t="s">
        <v>188</v>
      </c>
      <c r="T83" t="s">
        <v>329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331</v>
      </c>
    </row>
    <row r="84" spans="1:31" x14ac:dyDescent="0.25">
      <c r="A84" t="s">
        <v>222</v>
      </c>
      <c r="B84" t="s">
        <v>223</v>
      </c>
      <c r="C84" t="s">
        <v>217</v>
      </c>
      <c r="D84" t="s">
        <v>207</v>
      </c>
      <c r="E84" t="s">
        <v>222</v>
      </c>
      <c r="F84" t="s">
        <v>223</v>
      </c>
      <c r="G84" t="s">
        <v>224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SI</v>
      </c>
      <c r="L84" t="s">
        <v>217</v>
      </c>
      <c r="M84" t="s">
        <v>186</v>
      </c>
      <c r="N84" t="s">
        <v>314</v>
      </c>
      <c r="O84" t="s">
        <v>314</v>
      </c>
      <c r="P84" t="str">
        <f t="shared" si="10"/>
        <v>OSWALDO SANTIAGO LEON HUARANGASREAUTOEVALUACION</v>
      </c>
      <c r="Q84" t="str">
        <f>BASE[[#This Row],[NombresCalificado]]&amp;BASE[[#This Row],[TipoEvaluacion]]</f>
        <v>OSWALDO SANTIAGO LEON HUARANGAAUTOEVALUACION</v>
      </c>
      <c r="R84">
        <v>0</v>
      </c>
      <c r="S84" t="s">
        <v>188</v>
      </c>
      <c r="T84" t="s">
        <v>329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331</v>
      </c>
    </row>
    <row r="85" spans="1:31" x14ac:dyDescent="0.25">
      <c r="A85" t="s">
        <v>222</v>
      </c>
      <c r="B85" t="s">
        <v>223</v>
      </c>
      <c r="C85" t="s">
        <v>217</v>
      </c>
      <c r="D85" t="s">
        <v>207</v>
      </c>
      <c r="E85" t="s">
        <v>222</v>
      </c>
      <c r="F85" t="s">
        <v>223</v>
      </c>
      <c r="G85" t="s">
        <v>224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SI</v>
      </c>
      <c r="L85" t="s">
        <v>217</v>
      </c>
      <c r="M85" t="s">
        <v>167</v>
      </c>
      <c r="N85" t="s">
        <v>317</v>
      </c>
      <c r="O85" t="s">
        <v>314</v>
      </c>
      <c r="P85" t="str">
        <f t="shared" si="10"/>
        <v>OSWALDO SANTIAGO LEON HUARANGACI-CDAUTOEVALUACION</v>
      </c>
      <c r="Q85" t="str">
        <f>BASE[[#This Row],[NombresCalificado]]&amp;BASE[[#This Row],[TipoEvaluacion]]</f>
        <v>OSWALDO SANTIAGO LEON HUARANGAAUTOEVALUACION</v>
      </c>
      <c r="R85">
        <v>0</v>
      </c>
      <c r="S85" t="s">
        <v>188</v>
      </c>
      <c r="T85" t="s">
        <v>329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331</v>
      </c>
    </row>
    <row r="86" spans="1:31" x14ac:dyDescent="0.25">
      <c r="A86" t="s">
        <v>222</v>
      </c>
      <c r="B86" t="s">
        <v>223</v>
      </c>
      <c r="C86" t="s">
        <v>217</v>
      </c>
      <c r="D86" t="s">
        <v>207</v>
      </c>
      <c r="E86" t="s">
        <v>222</v>
      </c>
      <c r="F86" t="s">
        <v>223</v>
      </c>
      <c r="G86" t="s">
        <v>224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SI</v>
      </c>
      <c r="L86" t="s">
        <v>217</v>
      </c>
      <c r="M86" t="s">
        <v>313</v>
      </c>
      <c r="N86" t="s">
        <v>314</v>
      </c>
      <c r="O86" t="s">
        <v>314</v>
      </c>
      <c r="P86" t="str">
        <f t="shared" si="10"/>
        <v>OSWALDO SANTIAGO LEON HUARANGAHíbridoAUTOEVALUACION</v>
      </c>
      <c r="Q86" t="str">
        <f>BASE[[#This Row],[NombresCalificado]]&amp;BASE[[#This Row],[TipoEvaluacion]]</f>
        <v>OSWALDO SANTIAGO LEON HUARANGAAUTOEVALUACION</v>
      </c>
      <c r="R86">
        <v>0</v>
      </c>
      <c r="S86" t="s">
        <v>188</v>
      </c>
      <c r="T86" t="s">
        <v>328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4</v>
      </c>
      <c r="Z86" s="17" t="str" cm="1">
        <f t="array" ref="Z86">_xlfn.IFS(Y86=0,"No evidenciado",Y86=1,"Novato",Y86=2,"Principiante avanzado",Y86=3,"Competente",Y86=4,"Proficiente",Y86=5,"Master")</f>
        <v>Proficiente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331</v>
      </c>
    </row>
    <row r="87" spans="1:31" x14ac:dyDescent="0.25">
      <c r="A87" t="s">
        <v>225</v>
      </c>
      <c r="B87" t="s">
        <v>226</v>
      </c>
      <c r="C87" t="s">
        <v>217</v>
      </c>
      <c r="D87" t="s">
        <v>207</v>
      </c>
      <c r="E87" t="s">
        <v>225</v>
      </c>
      <c r="F87" t="s">
        <v>226</v>
      </c>
      <c r="G87" t="s">
        <v>227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217</v>
      </c>
      <c r="M87" t="s">
        <v>316</v>
      </c>
      <c r="N87" t="s">
        <v>315</v>
      </c>
      <c r="O87" t="s">
        <v>315</v>
      </c>
      <c r="P87" t="str">
        <f t="shared" si="10"/>
        <v>MARCO BORIS MAQUERA QUISPERedes &amp; Integración de APIAUTOEVALUACION</v>
      </c>
      <c r="Q87" t="str">
        <f>BASE[[#This Row],[NombresCalificado]]&amp;BASE[[#This Row],[TipoEvaluacion]]</f>
        <v>MARCO BORIS MAQUERA QUISPEAUTOEVALUACION</v>
      </c>
      <c r="R87">
        <v>3</v>
      </c>
      <c r="S87" t="s">
        <v>5</v>
      </c>
      <c r="T87" t="s">
        <v>328</v>
      </c>
      <c r="U87" s="17">
        <v>3</v>
      </c>
      <c r="V87" s="17" t="str" cm="1">
        <f t="array" ref="V87">_xlfn.IFS(U87=0,"Prenovato",U87=1,"Novato",U87=2,"Principiante avanzado",U87=3,"Competente",U87=4,"Proficiente",U87=5,"Master")</f>
        <v>Competente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3</v>
      </c>
      <c r="AD87" s="17" t="str" cm="1">
        <f t="array" ref="AD87">_xlfn.IFS(AC87=0,"Prenovato",AC87=1,"Novato",AC87=2,"Principiante avanzado",AC87=3,"Competente",AC87=4,"Proficiente",AC87=5,"Master")</f>
        <v>Competente</v>
      </c>
      <c r="AE87" s="17" t="s">
        <v>331</v>
      </c>
    </row>
    <row r="88" spans="1:31" x14ac:dyDescent="0.25">
      <c r="A88" t="s">
        <v>225</v>
      </c>
      <c r="B88" t="s">
        <v>226</v>
      </c>
      <c r="C88" t="s">
        <v>217</v>
      </c>
      <c r="D88" t="s">
        <v>207</v>
      </c>
      <c r="E88" t="s">
        <v>225</v>
      </c>
      <c r="F88" t="s">
        <v>226</v>
      </c>
      <c r="G88" t="s">
        <v>227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217</v>
      </c>
      <c r="M88" t="s">
        <v>321</v>
      </c>
      <c r="N88" t="s">
        <v>315</v>
      </c>
      <c r="O88" t="s">
        <v>315</v>
      </c>
      <c r="P88" t="str">
        <f t="shared" si="10"/>
        <v>MARCO BORIS MAQUERA QUISPENativoAUTOEVALUACION</v>
      </c>
      <c r="Q88" t="str">
        <f>BASE[[#This Row],[NombresCalificado]]&amp;BASE[[#This Row],[TipoEvaluacion]]</f>
        <v>MARCO BORIS MAQUERA QUISPEAUTOEVALUACION</v>
      </c>
      <c r="R88">
        <v>5</v>
      </c>
      <c r="S88" t="s">
        <v>183</v>
      </c>
      <c r="T88" t="s">
        <v>328</v>
      </c>
      <c r="U88" s="17">
        <v>3</v>
      </c>
      <c r="V88" s="17" t="str" cm="1">
        <f t="array" ref="V88">_xlfn.IFS(U88=0,"Prenovato",U88=1,"Novato",U88=2,"Principiante avanzado",U88=3,"Competente",U88=4,"Proficiente",U88=5,"Master")</f>
        <v>Competente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3</v>
      </c>
      <c r="AD88" s="17" t="str" cm="1">
        <f t="array" ref="AD88">_xlfn.IFS(AC88=0,"Prenovato",AC88=1,"Novato",AC88=2,"Principiante avanzado",AC88=3,"Competente",AC88=4,"Proficiente",AC88=5,"Master")</f>
        <v>Competente</v>
      </c>
      <c r="AE88" s="17" t="s">
        <v>331</v>
      </c>
    </row>
    <row r="89" spans="1:31" x14ac:dyDescent="0.25">
      <c r="A89" t="s">
        <v>225</v>
      </c>
      <c r="B89" t="s">
        <v>226</v>
      </c>
      <c r="C89" t="s">
        <v>217</v>
      </c>
      <c r="D89" t="s">
        <v>207</v>
      </c>
      <c r="E89" t="s">
        <v>225</v>
      </c>
      <c r="F89" t="s">
        <v>226</v>
      </c>
      <c r="G89" t="s">
        <v>227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217</v>
      </c>
      <c r="M89" t="s">
        <v>55</v>
      </c>
      <c r="N89" t="s">
        <v>315</v>
      </c>
      <c r="O89" t="s">
        <v>315</v>
      </c>
      <c r="P89" t="str">
        <f t="shared" si="10"/>
        <v>MARCO BORIS MAQUERA QUISPEProgramaciónAUTOEVALUACION</v>
      </c>
      <c r="Q89" t="str">
        <f>BASE[[#This Row],[NombresCalificado]]&amp;BASE[[#This Row],[TipoEvaluacion]]</f>
        <v>MARCO BORIS MAQUERA QUISPEAUTOEVALUACION</v>
      </c>
      <c r="R89">
        <v>4</v>
      </c>
      <c r="S89" t="s">
        <v>7</v>
      </c>
      <c r="T89" t="s">
        <v>328</v>
      </c>
      <c r="U89" s="17">
        <v>3</v>
      </c>
      <c r="V89" s="17" t="str" cm="1">
        <f t="array" ref="V89">_xlfn.IFS(U89=0,"Prenovato",U89=1,"Novato",U89=2,"Principiante avanzado",U89=3,"Competente",U89=4,"Proficiente",U89=5,"Master")</f>
        <v>Competente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3</v>
      </c>
      <c r="AD89" s="17" t="str" cm="1">
        <f t="array" ref="AD89">_xlfn.IFS(AC89=0,"Prenovato",AC89=1,"Novato",AC89=2,"Principiante avanzado",AC89=3,"Competente",AC89=4,"Proficiente",AC89=5,"Master")</f>
        <v>Competente</v>
      </c>
      <c r="AE89" s="17" t="s">
        <v>331</v>
      </c>
    </row>
    <row r="90" spans="1:31" x14ac:dyDescent="0.25">
      <c r="A90" t="s">
        <v>225</v>
      </c>
      <c r="B90" t="s">
        <v>226</v>
      </c>
      <c r="C90" t="s">
        <v>217</v>
      </c>
      <c r="D90" t="s">
        <v>207</v>
      </c>
      <c r="E90" t="s">
        <v>225</v>
      </c>
      <c r="F90" t="s">
        <v>226</v>
      </c>
      <c r="G90" t="s">
        <v>227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217</v>
      </c>
      <c r="M90" t="s">
        <v>187</v>
      </c>
      <c r="N90" t="s">
        <v>315</v>
      </c>
      <c r="O90" t="s">
        <v>315</v>
      </c>
      <c r="P90" t="str">
        <f t="shared" si="10"/>
        <v>MARCO BORIS MAQUERA QUISPEPruebas para desarrolladoresAUTOEVALUACION</v>
      </c>
      <c r="Q90" t="str">
        <f>BASE[[#This Row],[NombresCalificado]]&amp;BASE[[#This Row],[TipoEvaluacion]]</f>
        <v>MARCO BORIS MAQUERA QUISPEAUTOEVALUACION</v>
      </c>
      <c r="R90">
        <v>3</v>
      </c>
      <c r="S90" t="s">
        <v>5</v>
      </c>
      <c r="T90" t="s">
        <v>328</v>
      </c>
      <c r="U90" s="17">
        <v>3</v>
      </c>
      <c r="V90" s="17" t="str" cm="1">
        <f t="array" ref="V90">_xlfn.IFS(U90=0,"Prenovato",U90=1,"Novato",U90=2,"Principiante avanzado",U90=3,"Competente",U90=4,"Proficiente",U90=5,"Master")</f>
        <v>Competente</v>
      </c>
      <c r="W90" s="17">
        <v>4</v>
      </c>
      <c r="X90" s="17" t="str" cm="1">
        <f t="array" ref="X90">_xlfn.IFS(W90=0,"No evidenciado",W90=1,"Novato",W90=2,"Principiante avanzado",W90=3,"Competente",W90=4,"Proficiente",W90=5,"Master")</f>
        <v>Proficiente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3</v>
      </c>
      <c r="AD90" s="17" t="str" cm="1">
        <f t="array" ref="AD90">_xlfn.IFS(AC90=0,"Prenovato",AC90=1,"Novato",AC90=2,"Principiante avanzado",AC90=3,"Competente",AC90=4,"Proficiente",AC90=5,"Master")</f>
        <v>Competente</v>
      </c>
      <c r="AE90" s="17" t="s">
        <v>331</v>
      </c>
    </row>
    <row r="91" spans="1:31" x14ac:dyDescent="0.25">
      <c r="A91" t="s">
        <v>225</v>
      </c>
      <c r="B91" t="s">
        <v>226</v>
      </c>
      <c r="C91" t="s">
        <v>217</v>
      </c>
      <c r="D91" t="s">
        <v>207</v>
      </c>
      <c r="E91" t="s">
        <v>225</v>
      </c>
      <c r="F91" t="s">
        <v>226</v>
      </c>
      <c r="G91" t="s">
        <v>227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217</v>
      </c>
      <c r="M91" t="s">
        <v>326</v>
      </c>
      <c r="N91" t="s">
        <v>317</v>
      </c>
      <c r="O91" t="s">
        <v>314</v>
      </c>
      <c r="P91" t="str">
        <f t="shared" si="10"/>
        <v>MARCO BORIS MAQUERA QUISPEDesign ThinkingAUTOEVALUACION</v>
      </c>
      <c r="Q91" t="str">
        <f>BASE[[#This Row],[NombresCalificado]]&amp;BASE[[#This Row],[TipoEvaluacion]]</f>
        <v>MARCO BORIS MAQUERA QUISPEAUTOEVALUACION</v>
      </c>
      <c r="R91">
        <v>2</v>
      </c>
      <c r="S91" t="s">
        <v>4</v>
      </c>
      <c r="T91" t="s">
        <v>328</v>
      </c>
      <c r="U91" s="17">
        <v>3</v>
      </c>
      <c r="V91" s="17" t="str" cm="1">
        <f t="array" ref="V91">_xlfn.IFS(U91=0,"Prenovato",U91=1,"Novato",U91=2,"Principiante avanzado",U91=3,"Competente",U91=4,"Proficiente",U91=5,"Master")</f>
        <v>Competente</v>
      </c>
      <c r="W91" s="17">
        <v>4</v>
      </c>
      <c r="X91" s="17" t="str" cm="1">
        <f t="array" ref="X91">_xlfn.IFS(W91=0,"No evidenciado",W91=1,"Novato",W91=2,"Principiante avanzado",W91=3,"Competente",W91=4,"Proficiente",W91=5,"Master")</f>
        <v>Proficiente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3</v>
      </c>
      <c r="AD91" s="17" t="str" cm="1">
        <f t="array" ref="AD91">_xlfn.IFS(AC91=0,"Prenovato",AC91=1,"Novato",AC91=2,"Principiante avanzado",AC91=3,"Competente",AC91=4,"Proficiente",AC91=5,"Master")</f>
        <v>Competente</v>
      </c>
      <c r="AE91" s="17" t="s">
        <v>331</v>
      </c>
    </row>
    <row r="92" spans="1:31" x14ac:dyDescent="0.25">
      <c r="A92" t="s">
        <v>225</v>
      </c>
      <c r="B92" t="s">
        <v>226</v>
      </c>
      <c r="C92" t="s">
        <v>217</v>
      </c>
      <c r="D92" t="s">
        <v>207</v>
      </c>
      <c r="E92" t="s">
        <v>225</v>
      </c>
      <c r="F92" t="s">
        <v>226</v>
      </c>
      <c r="G92" t="s">
        <v>227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217</v>
      </c>
      <c r="M92" t="s">
        <v>56</v>
      </c>
      <c r="N92" t="s">
        <v>315</v>
      </c>
      <c r="O92" t="s">
        <v>315</v>
      </c>
      <c r="P92" t="str">
        <f t="shared" si="10"/>
        <v>MARCO BORIS MAQUERA QUISPEControl de versionesAUTOEVALUACION</v>
      </c>
      <c r="Q92" t="str">
        <f>BASE[[#This Row],[NombresCalificado]]&amp;BASE[[#This Row],[TipoEvaluacion]]</f>
        <v>MARCO BORIS MAQUERA QUISPEAUTOEVALUACION</v>
      </c>
      <c r="R92">
        <v>4</v>
      </c>
      <c r="S92" t="s">
        <v>7</v>
      </c>
      <c r="T92" t="s">
        <v>328</v>
      </c>
      <c r="U92" s="17">
        <v>3</v>
      </c>
      <c r="V92" s="17" t="str" cm="1">
        <f t="array" ref="V92">_xlfn.IFS(U92=0,"Prenovato",U92=1,"Novato",U92=2,"Principiante avanzado",U92=3,"Competente",U92=4,"Proficiente",U92=5,"Master")</f>
        <v>Competente</v>
      </c>
      <c r="W92" s="17">
        <v>4</v>
      </c>
      <c r="X92" s="17" t="str" cm="1">
        <f t="array" ref="X92">_xlfn.IFS(W92=0,"No evidenciado",W92=1,"Novato",W92=2,"Principiante avanzado",W92=3,"Competente",W92=4,"Proficiente",W92=5,"Master")</f>
        <v>Proficiente</v>
      </c>
      <c r="Y92" s="17">
        <v>4</v>
      </c>
      <c r="Z92" s="17" t="str" cm="1">
        <f t="array" ref="Z92">_xlfn.IFS(Y92=0,"No evidenciado",Y92=1,"Novato",Y92=2,"Principiante avanzado",Y92=3,"Competente",Y92=4,"Proficiente",Y92=5,"Master")</f>
        <v>Proficiente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3</v>
      </c>
      <c r="AD92" s="17" t="str" cm="1">
        <f t="array" ref="AD92">_xlfn.IFS(AC92=0,"Prenovato",AC92=1,"Novato",AC92=2,"Principiante avanzado",AC92=3,"Competente",AC92=4,"Proficiente",AC92=5,"Master")</f>
        <v>Competente</v>
      </c>
      <c r="AE92" s="17" t="s">
        <v>331</v>
      </c>
    </row>
    <row r="93" spans="1:31" x14ac:dyDescent="0.25">
      <c r="A93" t="s">
        <v>225</v>
      </c>
      <c r="B93" t="s">
        <v>226</v>
      </c>
      <c r="C93" t="s">
        <v>217</v>
      </c>
      <c r="D93" t="s">
        <v>207</v>
      </c>
      <c r="E93" t="s">
        <v>225</v>
      </c>
      <c r="F93" t="s">
        <v>226</v>
      </c>
      <c r="G93" t="s">
        <v>227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217</v>
      </c>
      <c r="M93" t="s">
        <v>325</v>
      </c>
      <c r="N93" t="s">
        <v>317</v>
      </c>
      <c r="O93" t="s">
        <v>314</v>
      </c>
      <c r="P93" t="str">
        <f t="shared" si="10"/>
        <v>MARCO BORIS MAQUERA QUISPEFundamentos de diseño UXAUTOEVALUACION</v>
      </c>
      <c r="Q93" t="str">
        <f>BASE[[#This Row],[NombresCalificado]]&amp;BASE[[#This Row],[TipoEvaluacion]]</f>
        <v>MARCO BORIS MAQUERA QUISPEAUTOEVALUACION</v>
      </c>
      <c r="R93">
        <v>3</v>
      </c>
      <c r="S93" t="s">
        <v>5</v>
      </c>
      <c r="T93" t="s">
        <v>328</v>
      </c>
      <c r="U93" s="17">
        <v>3</v>
      </c>
      <c r="V93" s="17" t="str" cm="1">
        <f t="array" ref="V93">_xlfn.IFS(U93=0,"Prenovato",U93=1,"Novato",U93=2,"Principiante avanzado",U93=3,"Competente",U93=4,"Proficiente",U93=5,"Master")</f>
        <v>Competente</v>
      </c>
      <c r="W93" s="17">
        <v>4</v>
      </c>
      <c r="X93" s="17" t="str" cm="1">
        <f t="array" ref="X93">_xlfn.IFS(W93=0,"No evidenciado",W93=1,"Novato",W93=2,"Principiante avanzado",W93=3,"Competente",W93=4,"Proficiente",W93=5,"Master")</f>
        <v>Proficiente</v>
      </c>
      <c r="Y93" s="17">
        <v>4</v>
      </c>
      <c r="Z93" s="17" t="str" cm="1">
        <f t="array" ref="Z93">_xlfn.IFS(Y93=0,"No evidenciado",Y93=1,"Novato",Y93=2,"Principiante avanzado",Y93=3,"Competente",Y93=4,"Proficiente",Y93=5,"Master")</f>
        <v>Proficiente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3</v>
      </c>
      <c r="AD93" s="17" t="str" cm="1">
        <f t="array" ref="AD93">_xlfn.IFS(AC93=0,"Prenovato",AC93=1,"Novato",AC93=2,"Principiante avanzado",AC93=3,"Competente",AC93=4,"Proficiente",AC93=5,"Master")</f>
        <v>Competente</v>
      </c>
      <c r="AE93" s="17" t="s">
        <v>331</v>
      </c>
    </row>
    <row r="94" spans="1:31" x14ac:dyDescent="0.25">
      <c r="A94" t="s">
        <v>225</v>
      </c>
      <c r="B94" t="s">
        <v>226</v>
      </c>
      <c r="C94" t="s">
        <v>217</v>
      </c>
      <c r="D94" t="s">
        <v>207</v>
      </c>
      <c r="E94" t="s">
        <v>225</v>
      </c>
      <c r="F94" t="s">
        <v>226</v>
      </c>
      <c r="G94" t="s">
        <v>227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217</v>
      </c>
      <c r="M94" t="s">
        <v>320</v>
      </c>
      <c r="N94" t="s">
        <v>317</v>
      </c>
      <c r="O94" t="s">
        <v>314</v>
      </c>
      <c r="P94" t="str">
        <f t="shared" si="10"/>
        <v>MARCO BORIS MAQUERA QUISPEHuman InteractionAUTOEVALUACION</v>
      </c>
      <c r="Q94" t="str">
        <f>BASE[[#This Row],[NombresCalificado]]&amp;BASE[[#This Row],[TipoEvaluacion]]</f>
        <v>MARCO BORIS MAQUERA QUISPEAUTOEVALUACION</v>
      </c>
      <c r="R94">
        <v>3</v>
      </c>
      <c r="S94" t="s">
        <v>5</v>
      </c>
      <c r="T94" t="s">
        <v>328</v>
      </c>
      <c r="U94" s="17">
        <v>3</v>
      </c>
      <c r="V94" s="17" t="str" cm="1">
        <f t="array" ref="V94">_xlfn.IFS(U94=0,"Prenovato",U94=1,"Novato",U94=2,"Principiante avanzado",U94=3,"Competente",U94=4,"Proficiente",U94=5,"Master")</f>
        <v>Competente</v>
      </c>
      <c r="W94" s="17">
        <v>4</v>
      </c>
      <c r="X94" s="17" t="str" cm="1">
        <f t="array" ref="X94">_xlfn.IFS(W94=0,"No evidenciado",W94=1,"Novato",W94=2,"Principiante avanzado",W94=3,"Competente",W94=4,"Proficiente",W94=5,"Master")</f>
        <v>Proficiente</v>
      </c>
      <c r="Y94" s="17">
        <v>4</v>
      </c>
      <c r="Z94" s="17" t="str" cm="1">
        <f t="array" ref="Z94">_xlfn.IFS(Y94=0,"No evidenciado",Y94=1,"Novato",Y94=2,"Principiante avanzado",Y94=3,"Competente",Y94=4,"Proficiente",Y94=5,"Master")</f>
        <v>Proficiente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3</v>
      </c>
      <c r="AD94" s="17" t="str" cm="1">
        <f t="array" ref="AD94">_xlfn.IFS(AC94=0,"Prenovato",AC94=1,"Novato",AC94=2,"Principiante avanzado",AC94=3,"Competente",AC94=4,"Proficiente",AC94=5,"Master")</f>
        <v>Competente</v>
      </c>
      <c r="AE94" s="17" t="s">
        <v>331</v>
      </c>
    </row>
    <row r="95" spans="1:31" x14ac:dyDescent="0.25">
      <c r="A95" t="s">
        <v>225</v>
      </c>
      <c r="B95" t="s">
        <v>226</v>
      </c>
      <c r="C95" t="s">
        <v>217</v>
      </c>
      <c r="D95" t="s">
        <v>207</v>
      </c>
      <c r="E95" t="s">
        <v>225</v>
      </c>
      <c r="F95" t="s">
        <v>226</v>
      </c>
      <c r="G95" t="s">
        <v>227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217</v>
      </c>
      <c r="M95" t="s">
        <v>319</v>
      </c>
      <c r="N95" t="s">
        <v>315</v>
      </c>
      <c r="O95" t="s">
        <v>315</v>
      </c>
      <c r="P95" t="str">
        <f t="shared" si="10"/>
        <v>MARCO BORIS MAQUERA QUISPEBCP Design SystemAUTOEVALUACION</v>
      </c>
      <c r="Q95" t="str">
        <f>BASE[[#This Row],[NombresCalificado]]&amp;BASE[[#This Row],[TipoEvaluacion]]</f>
        <v>MARCO BORIS MAQUERA QUISPEAUTOEVALUACION</v>
      </c>
      <c r="R95">
        <v>3</v>
      </c>
      <c r="S95" t="s">
        <v>5</v>
      </c>
      <c r="T95" t="s">
        <v>328</v>
      </c>
      <c r="U95" s="17">
        <v>3</v>
      </c>
      <c r="V95" s="17" t="str" cm="1">
        <f t="array" ref="V95">_xlfn.IFS(U95=0,"Prenovato",U95=1,"Novato",U95=2,"Principiante avanzado",U95=3,"Competente",U95=4,"Proficiente",U95=5,"Master")</f>
        <v>Competente</v>
      </c>
      <c r="W95" s="17">
        <v>4</v>
      </c>
      <c r="X95" s="17" t="str" cm="1">
        <f t="array" ref="X95">_xlfn.IFS(W95=0,"No evidenciado",W95=1,"Novato",W95=2,"Principiante avanzado",W95=3,"Competente",W95=4,"Proficiente",W95=5,"Master")</f>
        <v>Proficiente</v>
      </c>
      <c r="Y95" s="17">
        <v>4</v>
      </c>
      <c r="Z95" s="17" t="str" cm="1">
        <f t="array" ref="Z95">_xlfn.IFS(Y95=0,"No evidenciado",Y95=1,"Novato",Y95=2,"Principiante avanzado",Y95=3,"Competente",Y95=4,"Proficiente",Y95=5,"Master")</f>
        <v>Proficiente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3</v>
      </c>
      <c r="AD95" s="17" t="str" cm="1">
        <f t="array" ref="AD95">_xlfn.IFS(AC95=0,"Prenovato",AC95=1,"Novato",AC95=2,"Principiante avanzado",AC95=3,"Competente",AC95=4,"Proficiente",AC95=5,"Master")</f>
        <v>Competente</v>
      </c>
      <c r="AE95" s="17" t="s">
        <v>331</v>
      </c>
    </row>
    <row r="96" spans="1:31" x14ac:dyDescent="0.25">
      <c r="A96" t="s">
        <v>225</v>
      </c>
      <c r="B96" t="s">
        <v>226</v>
      </c>
      <c r="C96" t="s">
        <v>217</v>
      </c>
      <c r="D96" t="s">
        <v>207</v>
      </c>
      <c r="E96" t="s">
        <v>225</v>
      </c>
      <c r="F96" t="s">
        <v>226</v>
      </c>
      <c r="G96" t="s">
        <v>227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217</v>
      </c>
      <c r="M96" t="s">
        <v>185</v>
      </c>
      <c r="N96" t="s">
        <v>317</v>
      </c>
      <c r="O96" t="s">
        <v>314</v>
      </c>
      <c r="P96" t="str">
        <f t="shared" si="10"/>
        <v>MARCO BORIS MAQUERA QUISPESeguridadAUTOEVALUACION</v>
      </c>
      <c r="Q96" t="str">
        <f>BASE[[#This Row],[NombresCalificado]]&amp;BASE[[#This Row],[TipoEvaluacion]]</f>
        <v>MARCO BORIS MAQUERA QUISPEAUTOEVALUACION</v>
      </c>
      <c r="R96">
        <v>3</v>
      </c>
      <c r="S96" t="s">
        <v>5</v>
      </c>
      <c r="T96" t="s">
        <v>328</v>
      </c>
      <c r="U96" s="17">
        <v>3</v>
      </c>
      <c r="V96" s="17" t="str" cm="1">
        <f t="array" ref="V96">_xlfn.IFS(U96=0,"Prenovato",U96=1,"Novato",U96=2,"Principiante avanzado",U96=3,"Competente",U96=4,"Proficiente",U96=5,"Master")</f>
        <v>Competente</v>
      </c>
      <c r="W96" s="17">
        <v>4</v>
      </c>
      <c r="X96" s="17" t="str" cm="1">
        <f t="array" ref="X96">_xlfn.IFS(W96=0,"No evidenciado",W96=1,"Novato",W96=2,"Principiante avanzado",W96=3,"Competente",W96=4,"Proficiente",W96=5,"Master")</f>
        <v>Proficiente</v>
      </c>
      <c r="Y96" s="17">
        <v>4</v>
      </c>
      <c r="Z96" s="17" t="str" cm="1">
        <f t="array" ref="Z96">_xlfn.IFS(Y96=0,"No evidenciado",Y96=1,"Novato",Y96=2,"Principiante avanzado",Y96=3,"Competente",Y96=4,"Proficiente",Y96=5,"Master")</f>
        <v>Proficiente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3</v>
      </c>
      <c r="AD96" s="17" t="str" cm="1">
        <f t="array" ref="AD96">_xlfn.IFS(AC96=0,"Prenovato",AC96=1,"Novato",AC96=2,"Principiante avanzado",AC96=3,"Competente",AC96=4,"Proficiente",AC96=5,"Master")</f>
        <v>Competente</v>
      </c>
      <c r="AE96" s="17" t="s">
        <v>331</v>
      </c>
    </row>
    <row r="97" spans="1:31" x14ac:dyDescent="0.25">
      <c r="A97" t="s">
        <v>225</v>
      </c>
      <c r="B97" t="s">
        <v>226</v>
      </c>
      <c r="C97" t="s">
        <v>217</v>
      </c>
      <c r="D97" t="s">
        <v>207</v>
      </c>
      <c r="E97" t="s">
        <v>225</v>
      </c>
      <c r="F97" t="s">
        <v>226</v>
      </c>
      <c r="G97" t="s">
        <v>227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217</v>
      </c>
      <c r="M97" t="s">
        <v>324</v>
      </c>
      <c r="N97" t="s">
        <v>317</v>
      </c>
      <c r="O97" t="s">
        <v>314</v>
      </c>
      <c r="P97" t="str">
        <f t="shared" si="10"/>
        <v>MARCO BORIS MAQUERA QUISPEAccesibilidadAUTOEVALUACION</v>
      </c>
      <c r="Q97" t="str">
        <f>BASE[[#This Row],[NombresCalificado]]&amp;BASE[[#This Row],[TipoEvaluacion]]</f>
        <v>MARCO BORIS MAQUERA QUISPEAUTOEVALUACION</v>
      </c>
      <c r="R97">
        <v>3</v>
      </c>
      <c r="S97" t="s">
        <v>5</v>
      </c>
      <c r="T97" t="s">
        <v>328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4</v>
      </c>
      <c r="X97" s="17" t="str" cm="1">
        <f t="array" ref="X97">_xlfn.IFS(W97=0,"No evidenciado",W97=1,"Novato",W97=2,"Principiante avanzado",W97=3,"Competente",W97=4,"Proficiente",W97=5,"Master")</f>
        <v>Proficiente</v>
      </c>
      <c r="Y97" s="17">
        <v>4</v>
      </c>
      <c r="Z97" s="17" t="str" cm="1">
        <f t="array" ref="Z97">_xlfn.IFS(Y97=0,"No evidenciado",Y97=1,"Novato",Y97=2,"Principiante avanzado",Y97=3,"Competente",Y97=4,"Proficiente",Y97=5,"Master")</f>
        <v>Proficiente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3</v>
      </c>
      <c r="AD97" s="17" t="str" cm="1">
        <f t="array" ref="AD97">_xlfn.IFS(AC97=0,"Prenovato",AC97=1,"Novato",AC97=2,"Principiante avanzado",AC97=3,"Competente",AC97=4,"Proficiente",AC97=5,"Master")</f>
        <v>Competente</v>
      </c>
      <c r="AE97" s="17" t="s">
        <v>331</v>
      </c>
    </row>
    <row r="98" spans="1:31" x14ac:dyDescent="0.25">
      <c r="A98" t="s">
        <v>225</v>
      </c>
      <c r="B98" t="s">
        <v>226</v>
      </c>
      <c r="C98" t="s">
        <v>217</v>
      </c>
      <c r="D98" t="s">
        <v>207</v>
      </c>
      <c r="E98" t="s">
        <v>225</v>
      </c>
      <c r="F98" t="s">
        <v>226</v>
      </c>
      <c r="G98" t="s">
        <v>227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217</v>
      </c>
      <c r="M98" t="s">
        <v>313</v>
      </c>
      <c r="N98" t="s">
        <v>314</v>
      </c>
      <c r="O98" t="s">
        <v>314</v>
      </c>
      <c r="P98" t="str">
        <f t="shared" si="10"/>
        <v>MARCO BORIS MAQUERA QUISPEHíbridoAUTOEVALUACION</v>
      </c>
      <c r="Q98" t="str">
        <f>BASE[[#This Row],[NombresCalificado]]&amp;BASE[[#This Row],[TipoEvaluacion]]</f>
        <v>MARCO BORIS MAQUERA QUISPEAUTOEVALUACION</v>
      </c>
      <c r="R98">
        <v>3</v>
      </c>
      <c r="S98" t="s">
        <v>5</v>
      </c>
      <c r="T98" t="s">
        <v>328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4</v>
      </c>
      <c r="X98" s="17" t="str" cm="1">
        <f t="array" ref="X98">_xlfn.IFS(W98=0,"No evidenciado",W98=1,"Novato",W98=2,"Principiante avanzado",W98=3,"Competente",W98=4,"Proficiente",W98=5,"Master")</f>
        <v>Proficiente</v>
      </c>
      <c r="Y98" s="17">
        <v>4</v>
      </c>
      <c r="Z98" s="17" t="str" cm="1">
        <f t="array" ref="Z98">_xlfn.IFS(Y98=0,"No evidenciado",Y98=1,"Novato",Y98=2,"Principiante avanzado",Y98=3,"Competente",Y98=4,"Proficiente",Y98=5,"Master")</f>
        <v>Proficiente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3</v>
      </c>
      <c r="AD98" s="17" t="str" cm="1">
        <f t="array" ref="AD98">_xlfn.IFS(AC98=0,"Prenovato",AC98=1,"Novato",AC98=2,"Principiante avanzado",AC98=3,"Competente",AC98=4,"Proficiente",AC98=5,"Master")</f>
        <v>Competente</v>
      </c>
      <c r="AE98" s="17" t="s">
        <v>331</v>
      </c>
    </row>
    <row r="99" spans="1:31" x14ac:dyDescent="0.25">
      <c r="A99" t="s">
        <v>225</v>
      </c>
      <c r="B99" t="s">
        <v>226</v>
      </c>
      <c r="C99" t="s">
        <v>217</v>
      </c>
      <c r="D99" t="s">
        <v>207</v>
      </c>
      <c r="E99" t="s">
        <v>225</v>
      </c>
      <c r="F99" t="s">
        <v>226</v>
      </c>
      <c r="G99" t="s">
        <v>227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217</v>
      </c>
      <c r="M99" t="s">
        <v>186</v>
      </c>
      <c r="N99" t="s">
        <v>314</v>
      </c>
      <c r="O99" t="s">
        <v>314</v>
      </c>
      <c r="P99" t="str">
        <f t="shared" si="10"/>
        <v>MARCO BORIS MAQUERA QUISPESREAUTOEVALUACION</v>
      </c>
      <c r="Q99" t="str">
        <f>BASE[[#This Row],[NombresCalificado]]&amp;BASE[[#This Row],[TipoEvaluacion]]</f>
        <v>MARCO BORIS MAQUERA QUISPEAUTOEVALUACION</v>
      </c>
      <c r="R99">
        <v>3</v>
      </c>
      <c r="S99" t="s">
        <v>5</v>
      </c>
      <c r="T99" t="s">
        <v>328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4</v>
      </c>
      <c r="X99" s="17" t="str" cm="1">
        <f t="array" ref="X99">_xlfn.IFS(W99=0,"No evidenciado",W99=1,"Novato",W99=2,"Principiante avanzado",W99=3,"Competente",W99=4,"Proficiente",W99=5,"Master")</f>
        <v>Proficiente</v>
      </c>
      <c r="Y99" s="17">
        <v>4</v>
      </c>
      <c r="Z99" s="17" t="str" cm="1">
        <f t="array" ref="Z99">_xlfn.IFS(Y99=0,"No evidenciado",Y99=1,"Novato",Y99=2,"Principiante avanzado",Y99=3,"Competente",Y99=4,"Proficiente",Y99=5,"Master")</f>
        <v>Proficiente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3</v>
      </c>
      <c r="AD99" s="17" t="str" cm="1">
        <f t="array" ref="AD99">_xlfn.IFS(AC99=0,"Prenovato",AC99=1,"Novato",AC99=2,"Principiante avanzado",AC99=3,"Competente",AC99=4,"Proficiente",AC99=5,"Master")</f>
        <v>Competente</v>
      </c>
      <c r="AE99" s="17" t="s">
        <v>331</v>
      </c>
    </row>
    <row r="100" spans="1:31" x14ac:dyDescent="0.25">
      <c r="A100" t="s">
        <v>225</v>
      </c>
      <c r="B100" t="s">
        <v>226</v>
      </c>
      <c r="C100" t="s">
        <v>217</v>
      </c>
      <c r="D100" t="s">
        <v>207</v>
      </c>
      <c r="E100" t="s">
        <v>225</v>
      </c>
      <c r="F100" t="s">
        <v>226</v>
      </c>
      <c r="G100" t="s">
        <v>227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217</v>
      </c>
      <c r="M100" t="s">
        <v>318</v>
      </c>
      <c r="N100" t="s">
        <v>314</v>
      </c>
      <c r="O100" t="s">
        <v>314</v>
      </c>
      <c r="P100" t="str">
        <f t="shared" si="10"/>
        <v>MARCO BORIS MAQUERA QUISPEDistribución a tiendasAUTOEVALUACION</v>
      </c>
      <c r="Q100" t="str">
        <f>BASE[[#This Row],[NombresCalificado]]&amp;BASE[[#This Row],[TipoEvaluacion]]</f>
        <v>MARCO BORIS MAQUERA QUISPEAUTOEVALUACION</v>
      </c>
      <c r="R100">
        <v>3</v>
      </c>
      <c r="S100" t="s">
        <v>5</v>
      </c>
      <c r="T100" t="s">
        <v>328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4</v>
      </c>
      <c r="X100" s="17" t="str" cm="1">
        <f t="array" ref="X100">_xlfn.IFS(W100=0,"No evidenciado",W100=1,"Novato",W100=2,"Principiante avanzado",W100=3,"Competente",W100=4,"Proficiente",W100=5,"Master")</f>
        <v>Proficiente</v>
      </c>
      <c r="Y100" s="17">
        <v>4</v>
      </c>
      <c r="Z100" s="17" t="str" cm="1">
        <f t="array" ref="Z100">_xlfn.IFS(Y100=0,"No evidenciado",Y100=1,"Novato",Y100=2,"Principiante avanzado",Y100=3,"Competente",Y100=4,"Proficiente",Y100=5,"Master")</f>
        <v>Proficiente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3</v>
      </c>
      <c r="AD100" s="17" t="str" cm="1">
        <f t="array" ref="AD100">_xlfn.IFS(AC100=0,"Prenovato",AC100=1,"Novato",AC100=2,"Principiante avanzado",AC100=3,"Competente",AC100=4,"Proficiente",AC100=5,"Master")</f>
        <v>Competente</v>
      </c>
      <c r="AE100" s="17" t="s">
        <v>331</v>
      </c>
    </row>
    <row r="101" spans="1:31" x14ac:dyDescent="0.25">
      <c r="A101" t="s">
        <v>225</v>
      </c>
      <c r="B101" t="s">
        <v>226</v>
      </c>
      <c r="C101" t="s">
        <v>217</v>
      </c>
      <c r="D101" t="s">
        <v>207</v>
      </c>
      <c r="E101" t="s">
        <v>225</v>
      </c>
      <c r="F101" t="s">
        <v>226</v>
      </c>
      <c r="G101" t="s">
        <v>227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217</v>
      </c>
      <c r="M101" t="s">
        <v>167</v>
      </c>
      <c r="N101" t="s">
        <v>317</v>
      </c>
      <c r="O101" t="s">
        <v>314</v>
      </c>
      <c r="P101" t="str">
        <f t="shared" si="10"/>
        <v>MARCO BORIS MAQUERA QUISPECI-CDAUTOEVALUACION</v>
      </c>
      <c r="Q101" t="str">
        <f>BASE[[#This Row],[NombresCalificado]]&amp;BASE[[#This Row],[TipoEvaluacion]]</f>
        <v>MARCO BORIS MAQUERA QUISPEAUTOEVALUACION</v>
      </c>
      <c r="R101">
        <v>3</v>
      </c>
      <c r="S101" t="s">
        <v>5</v>
      </c>
      <c r="T101" t="s">
        <v>328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4</v>
      </c>
      <c r="X101" s="17" t="str" cm="1">
        <f t="array" ref="X101">_xlfn.IFS(W101=0,"No evidenciado",W101=1,"Novato",W101=2,"Principiante avanzado",W101=3,"Competente",W101=4,"Proficiente",W101=5,"Master")</f>
        <v>Proficiente</v>
      </c>
      <c r="Y101" s="17">
        <v>4</v>
      </c>
      <c r="Z101" s="17" t="str" cm="1">
        <f t="array" ref="Z101">_xlfn.IFS(Y101=0,"No evidenciado",Y101=1,"Novato",Y101=2,"Principiante avanzado",Y101=3,"Competente",Y101=4,"Proficiente",Y101=5,"Master")</f>
        <v>Proficiente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3</v>
      </c>
      <c r="AD101" s="17" t="str" cm="1">
        <f t="array" ref="AD101">_xlfn.IFS(AC101=0,"Prenovato",AC101=1,"Novato",AC101=2,"Principiante avanzado",AC101=3,"Competente",AC101=4,"Proficiente",AC101=5,"Master")</f>
        <v>Competente</v>
      </c>
      <c r="AE101" s="17" t="s">
        <v>331</v>
      </c>
    </row>
    <row r="102" spans="1:31" x14ac:dyDescent="0.25">
      <c r="A102" t="s">
        <v>225</v>
      </c>
      <c r="B102" t="s">
        <v>226</v>
      </c>
      <c r="C102" t="s">
        <v>217</v>
      </c>
      <c r="D102" t="s">
        <v>207</v>
      </c>
      <c r="E102" t="s">
        <v>225</v>
      </c>
      <c r="F102" t="s">
        <v>226</v>
      </c>
      <c r="G102" t="s">
        <v>227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217</v>
      </c>
      <c r="M102" t="s">
        <v>323</v>
      </c>
      <c r="N102" t="s">
        <v>317</v>
      </c>
      <c r="O102" t="s">
        <v>314</v>
      </c>
      <c r="P102" t="str">
        <f t="shared" si="10"/>
        <v>MARCO BORIS MAQUERA QUISPEGestión de datosAUTOEVALUACION</v>
      </c>
      <c r="Q102" t="str">
        <f>BASE[[#This Row],[NombresCalificado]]&amp;BASE[[#This Row],[TipoEvaluacion]]</f>
        <v>MARCO BORIS MAQUERA QUISPEAUTOEVALUACION</v>
      </c>
      <c r="R102">
        <v>4</v>
      </c>
      <c r="S102" t="s">
        <v>7</v>
      </c>
      <c r="T102" t="s">
        <v>328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4</v>
      </c>
      <c r="X102" s="17" t="str" cm="1">
        <f t="array" ref="X102">_xlfn.IFS(W102=0,"No evidenciado",W102=1,"Novato",W102=2,"Principiante avanzado",W102=3,"Competente",W102=4,"Proficiente",W102=5,"Master")</f>
        <v>Proficiente</v>
      </c>
      <c r="Y102" s="17">
        <v>4</v>
      </c>
      <c r="Z102" s="17" t="str" cm="1">
        <f t="array" ref="Z102">_xlfn.IFS(Y102=0,"No evidenciado",Y102=1,"Novato",Y102=2,"Principiante avanzado",Y102=3,"Competente",Y102=4,"Proficiente",Y102=5,"Master")</f>
        <v>Proficiente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3</v>
      </c>
      <c r="AD102" s="17" t="str" cm="1">
        <f t="array" ref="AD102">_xlfn.IFS(AC102=0,"Prenovato",AC102=1,"Novato",AC102=2,"Principiante avanzado",AC102=3,"Competente",AC102=4,"Proficiente",AC102=5,"Master")</f>
        <v>Competente</v>
      </c>
      <c r="AE102" s="17" t="s">
        <v>331</v>
      </c>
    </row>
    <row r="103" spans="1:31" x14ac:dyDescent="0.25">
      <c r="A103" t="s">
        <v>225</v>
      </c>
      <c r="B103" t="s">
        <v>226</v>
      </c>
      <c r="C103" t="s">
        <v>217</v>
      </c>
      <c r="D103" t="s">
        <v>207</v>
      </c>
      <c r="E103" t="s">
        <v>225</v>
      </c>
      <c r="F103" t="s">
        <v>226</v>
      </c>
      <c r="G103" t="s">
        <v>227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217</v>
      </c>
      <c r="M103" t="s">
        <v>322</v>
      </c>
      <c r="N103" t="s">
        <v>317</v>
      </c>
      <c r="O103" t="s">
        <v>314</v>
      </c>
      <c r="P103" t="str">
        <f t="shared" si="10"/>
        <v>MARCO BORIS MAQUERA QUISPEPatrones de arquitecturaAUTOEVALUACION</v>
      </c>
      <c r="Q103" t="str">
        <f>BASE[[#This Row],[NombresCalificado]]&amp;BASE[[#This Row],[TipoEvaluacion]]</f>
        <v>MARCO BORIS MAQUERA QUISPEAUTOEVALUACION</v>
      </c>
      <c r="R103">
        <v>4</v>
      </c>
      <c r="S103" t="s">
        <v>7</v>
      </c>
      <c r="T103" t="s">
        <v>328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4</v>
      </c>
      <c r="X103" s="17" t="str" cm="1">
        <f t="array" ref="X103">_xlfn.IFS(W103=0,"No evidenciado",W103=1,"Novato",W103=2,"Principiante avanzado",W103=3,"Competente",W103=4,"Proficiente",W103=5,"Master")</f>
        <v>Proficiente</v>
      </c>
      <c r="Y103" s="17">
        <v>4</v>
      </c>
      <c r="Z103" s="17" t="str" cm="1">
        <f t="array" ref="Z103">_xlfn.IFS(Y103=0,"No evidenciado",Y103=1,"Novato",Y103=2,"Principiante avanzado",Y103=3,"Competente",Y103=4,"Proficiente",Y103=5,"Master")</f>
        <v>Proficiente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3</v>
      </c>
      <c r="AD103" s="17" t="str" cm="1">
        <f t="array" ref="AD103">_xlfn.IFS(AC103=0,"Prenovato",AC103=1,"Novato",AC103=2,"Principiante avanzado",AC103=3,"Competente",AC103=4,"Proficiente",AC103=5,"Master")</f>
        <v>Competente</v>
      </c>
      <c r="AE103" s="17" t="s">
        <v>331</v>
      </c>
    </row>
    <row r="104" spans="1:31" x14ac:dyDescent="0.25">
      <c r="A104" t="s">
        <v>204</v>
      </c>
      <c r="B104" t="s">
        <v>205</v>
      </c>
      <c r="C104" t="s">
        <v>206</v>
      </c>
      <c r="D104" t="s">
        <v>207</v>
      </c>
      <c r="E104" t="s">
        <v>208</v>
      </c>
      <c r="F104" t="s">
        <v>209</v>
      </c>
      <c r="G104" t="s">
        <v>210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217</v>
      </c>
      <c r="M104" t="s">
        <v>319</v>
      </c>
      <c r="N104" t="s">
        <v>315</v>
      </c>
      <c r="O104" t="s">
        <v>315</v>
      </c>
      <c r="P104" t="str">
        <f t="shared" si="10"/>
        <v>FERNANDO ELÍAS TUPAC YUPANQUI BENSIMONBCP Design SystemEVALUACION</v>
      </c>
      <c r="Q104" t="str">
        <f>BASE[[#This Row],[NombresCalificado]]&amp;BASE[[#This Row],[TipoEvaluacion]]</f>
        <v>FERNANDO ELÍAS TUPAC YUPANQUI BENSIMONEVALUACION</v>
      </c>
      <c r="R104">
        <v>4</v>
      </c>
      <c r="S104" t="s">
        <v>7</v>
      </c>
      <c r="T104" t="s">
        <v>328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4</v>
      </c>
      <c r="X104" s="17" t="str" cm="1">
        <f t="array" ref="X104">_xlfn.IFS(W104=0,"No evidenciado",W104=1,"Novato",W104=2,"Principiante avanzado",W104=3,"Competente",W104=4,"Proficiente",W104=5,"Master")</f>
        <v>Proficiente</v>
      </c>
      <c r="Y104" s="17">
        <v>4</v>
      </c>
      <c r="Z104" s="17" t="str" cm="1">
        <f t="array" ref="Z104">_xlfn.IFS(Y104=0,"No evidenciado",Y104=1,"Novato",Y104=2,"Principiante avanzado",Y104=3,"Competente",Y104=4,"Proficiente",Y104=5,"Master")</f>
        <v>Proficiente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332</v>
      </c>
    </row>
    <row r="105" spans="1:31" x14ac:dyDescent="0.25">
      <c r="A105" t="s">
        <v>204</v>
      </c>
      <c r="B105" t="s">
        <v>205</v>
      </c>
      <c r="C105" t="s">
        <v>206</v>
      </c>
      <c r="D105" t="s">
        <v>207</v>
      </c>
      <c r="E105" t="s">
        <v>208</v>
      </c>
      <c r="F105" t="s">
        <v>209</v>
      </c>
      <c r="G105" t="s">
        <v>210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217</v>
      </c>
      <c r="M105" t="s">
        <v>187</v>
      </c>
      <c r="N105" t="s">
        <v>315</v>
      </c>
      <c r="O105" t="s">
        <v>315</v>
      </c>
      <c r="P105" t="str">
        <f t="shared" si="10"/>
        <v>FERNANDO ELÍAS TUPAC YUPANQUI BENSIMONPruebas para desarrolladoresEVALUACION</v>
      </c>
      <c r="Q105" t="str">
        <f>BASE[[#This Row],[NombresCalificado]]&amp;BASE[[#This Row],[TipoEvaluacion]]</f>
        <v>FERNANDO ELÍAS TUPAC YUPANQUI BENSIMONEVALUACION</v>
      </c>
      <c r="R105">
        <v>3</v>
      </c>
      <c r="S105" t="s">
        <v>5</v>
      </c>
      <c r="T105" t="s">
        <v>328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4</v>
      </c>
      <c r="X105" s="17" t="str" cm="1">
        <f t="array" ref="X105">_xlfn.IFS(W105=0,"No evidenciado",W105=1,"Novato",W105=2,"Principiante avanzado",W105=3,"Competente",W105=4,"Proficiente",W105=5,"Master")</f>
        <v>Proficiente</v>
      </c>
      <c r="Y105" s="17">
        <v>4</v>
      </c>
      <c r="Z105" s="17" t="str" cm="1">
        <f t="array" ref="Z105">_xlfn.IFS(Y105=0,"No evidenciado",Y105=1,"Novato",Y105=2,"Principiante avanzado",Y105=3,"Competente",Y105=4,"Proficiente",Y105=5,"Master")</f>
        <v>Proficiente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332</v>
      </c>
    </row>
    <row r="106" spans="1:31" x14ac:dyDescent="0.25">
      <c r="A106" t="s">
        <v>204</v>
      </c>
      <c r="B106" t="s">
        <v>205</v>
      </c>
      <c r="C106" t="s">
        <v>206</v>
      </c>
      <c r="D106" t="s">
        <v>207</v>
      </c>
      <c r="E106" t="s">
        <v>208</v>
      </c>
      <c r="F106" t="s">
        <v>209</v>
      </c>
      <c r="G106" t="s">
        <v>210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217</v>
      </c>
      <c r="M106" t="s">
        <v>316</v>
      </c>
      <c r="N106" t="s">
        <v>315</v>
      </c>
      <c r="O106" t="s">
        <v>315</v>
      </c>
      <c r="P106" t="str">
        <f t="shared" si="10"/>
        <v>FERNANDO ELÍAS TUPAC YUPANQUI BENSIMONRedes &amp; Integración de APIEVALUACION</v>
      </c>
      <c r="Q106" t="str">
        <f>BASE[[#This Row],[NombresCalificado]]&amp;BASE[[#This Row],[TipoEvaluacion]]</f>
        <v>FERNANDO ELÍAS TUPAC YUPANQUI BENSIMONEVALUACION</v>
      </c>
      <c r="R106">
        <v>3</v>
      </c>
      <c r="S106" t="s">
        <v>5</v>
      </c>
      <c r="T106" t="s">
        <v>328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4</v>
      </c>
      <c r="X106" s="17" t="str" cm="1">
        <f t="array" ref="X106">_xlfn.IFS(W106=0,"No evidenciado",W106=1,"Novato",W106=2,"Principiante avanzado",W106=3,"Competente",W106=4,"Proficiente",W106=5,"Master")</f>
        <v>Proficiente</v>
      </c>
      <c r="Y106" s="17">
        <v>4</v>
      </c>
      <c r="Z106" s="17" t="str" cm="1">
        <f t="array" ref="Z106">_xlfn.IFS(Y106=0,"No evidenciado",Y106=1,"Novato",Y106=2,"Principiante avanzado",Y106=3,"Competente",Y106=4,"Proficiente",Y106=5,"Master")</f>
        <v>Proficiente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332</v>
      </c>
    </row>
    <row r="107" spans="1:31" x14ac:dyDescent="0.25">
      <c r="A107" t="s">
        <v>204</v>
      </c>
      <c r="B107" t="s">
        <v>205</v>
      </c>
      <c r="C107" t="s">
        <v>206</v>
      </c>
      <c r="D107" t="s">
        <v>207</v>
      </c>
      <c r="E107" t="s">
        <v>208</v>
      </c>
      <c r="F107" t="s">
        <v>209</v>
      </c>
      <c r="G107" t="s">
        <v>210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217</v>
      </c>
      <c r="M107" t="s">
        <v>325</v>
      </c>
      <c r="N107" t="s">
        <v>317</v>
      </c>
      <c r="O107" t="s">
        <v>314</v>
      </c>
      <c r="P107" t="str">
        <f t="shared" si="10"/>
        <v>FERNANDO ELÍAS TUPAC YUPANQUI BENSIMONFundamentos de diseño UXEVALUACION</v>
      </c>
      <c r="Q107" t="str">
        <f>BASE[[#This Row],[NombresCalificado]]&amp;BASE[[#This Row],[TipoEvaluacion]]</f>
        <v>FERNANDO ELÍAS TUPAC YUPANQUI BENSIMONEVALUACION</v>
      </c>
      <c r="R107">
        <v>3</v>
      </c>
      <c r="S107" t="s">
        <v>5</v>
      </c>
      <c r="T107" t="s">
        <v>328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4</v>
      </c>
      <c r="X107" s="17" t="str" cm="1">
        <f t="array" ref="X107">_xlfn.IFS(W107=0,"No evidenciado",W107=1,"Novato",W107=2,"Principiante avanzado",W107=3,"Competente",W107=4,"Proficiente",W107=5,"Master")</f>
        <v>Proficiente</v>
      </c>
      <c r="Y107" s="17">
        <v>4</v>
      </c>
      <c r="Z107" s="17" t="str" cm="1">
        <f t="array" ref="Z107">_xlfn.IFS(Y107=0,"No evidenciado",Y107=1,"Novato",Y107=2,"Principiante avanzado",Y107=3,"Competente",Y107=4,"Proficiente",Y107=5,"Master")</f>
        <v>Proficiente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332</v>
      </c>
    </row>
    <row r="108" spans="1:31" x14ac:dyDescent="0.25">
      <c r="A108" t="s">
        <v>204</v>
      </c>
      <c r="B108" t="s">
        <v>205</v>
      </c>
      <c r="C108" t="s">
        <v>206</v>
      </c>
      <c r="D108" t="s">
        <v>207</v>
      </c>
      <c r="E108" t="s">
        <v>208</v>
      </c>
      <c r="F108" t="s">
        <v>209</v>
      </c>
      <c r="G108" t="s">
        <v>210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217</v>
      </c>
      <c r="M108" t="s">
        <v>321</v>
      </c>
      <c r="N108" t="s">
        <v>315</v>
      </c>
      <c r="O108" t="s">
        <v>315</v>
      </c>
      <c r="P108" t="str">
        <f t="shared" si="10"/>
        <v>FERNANDO ELÍAS TUPAC YUPANQUI BENSIMONNativoEVALUACION</v>
      </c>
      <c r="Q108" t="str">
        <f>BASE[[#This Row],[NombresCalificado]]&amp;BASE[[#This Row],[TipoEvaluacion]]</f>
        <v>FERNANDO ELÍAS TUPAC YUPANQUI BENSIMONEVALUACION</v>
      </c>
      <c r="R108">
        <v>4</v>
      </c>
      <c r="S108" t="s">
        <v>7</v>
      </c>
      <c r="T108" t="s">
        <v>328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4</v>
      </c>
      <c r="X108" s="17" t="str" cm="1">
        <f t="array" ref="X108">_xlfn.IFS(W108=0,"No evidenciado",W108=1,"Novato",W108=2,"Principiante avanzado",W108=3,"Competente",W108=4,"Proficiente",W108=5,"Master")</f>
        <v>Proficiente</v>
      </c>
      <c r="Y108" s="17">
        <v>4</v>
      </c>
      <c r="Z108" s="17" t="str" cm="1">
        <f t="array" ref="Z108">_xlfn.IFS(Y108=0,"No evidenciado",Y108=1,"Novato",Y108=2,"Principiante avanzado",Y108=3,"Competente",Y108=4,"Proficiente",Y108=5,"Master")</f>
        <v>Proficiente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332</v>
      </c>
    </row>
    <row r="109" spans="1:31" x14ac:dyDescent="0.25">
      <c r="A109" t="s">
        <v>204</v>
      </c>
      <c r="B109" t="s">
        <v>205</v>
      </c>
      <c r="C109" t="s">
        <v>206</v>
      </c>
      <c r="D109" t="s">
        <v>207</v>
      </c>
      <c r="E109" t="s">
        <v>208</v>
      </c>
      <c r="F109" t="s">
        <v>209</v>
      </c>
      <c r="G109" t="s">
        <v>210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217</v>
      </c>
      <c r="M109" t="s">
        <v>55</v>
      </c>
      <c r="N109" t="s">
        <v>315</v>
      </c>
      <c r="O109" t="s">
        <v>315</v>
      </c>
      <c r="P109" t="str">
        <f t="shared" si="10"/>
        <v>FERNANDO ELÍAS TUPAC YUPANQUI BENSIMONProgramaciónEVALUACION</v>
      </c>
      <c r="Q109" t="str">
        <f>BASE[[#This Row],[NombresCalificado]]&amp;BASE[[#This Row],[TipoEvaluacion]]</f>
        <v>FERNANDO ELÍAS TUPAC YUPANQUI BENSIMONEVALUACION</v>
      </c>
      <c r="R109">
        <v>4</v>
      </c>
      <c r="S109" t="s">
        <v>7</v>
      </c>
      <c r="T109" t="s">
        <v>328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4</v>
      </c>
      <c r="X109" s="17" t="str" cm="1">
        <f t="array" ref="X109">_xlfn.IFS(W109=0,"No evidenciado",W109=1,"Novato",W109=2,"Principiante avanzado",W109=3,"Competente",W109=4,"Proficiente",W109=5,"Master")</f>
        <v>Proficiente</v>
      </c>
      <c r="Y109" s="17">
        <v>4</v>
      </c>
      <c r="Z109" s="17" t="str" cm="1">
        <f t="array" ref="Z109">_xlfn.IFS(Y109=0,"No evidenciado",Y109=1,"Novato",Y109=2,"Principiante avanzado",Y109=3,"Competente",Y109=4,"Proficiente",Y109=5,"Master")</f>
        <v>Proficiente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332</v>
      </c>
    </row>
    <row r="110" spans="1:31" x14ac:dyDescent="0.25">
      <c r="A110" t="s">
        <v>204</v>
      </c>
      <c r="B110" t="s">
        <v>205</v>
      </c>
      <c r="C110" t="s">
        <v>206</v>
      </c>
      <c r="D110" t="s">
        <v>207</v>
      </c>
      <c r="E110" t="s">
        <v>208</v>
      </c>
      <c r="F110" t="s">
        <v>209</v>
      </c>
      <c r="G110" t="s">
        <v>210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NO</v>
      </c>
      <c r="L110" t="s">
        <v>217</v>
      </c>
      <c r="M110" t="s">
        <v>167</v>
      </c>
      <c r="N110" t="s">
        <v>317</v>
      </c>
      <c r="O110" t="s">
        <v>314</v>
      </c>
      <c r="P110" t="str">
        <f t="shared" si="10"/>
        <v>FERNANDO ELÍAS TUPAC YUPANQUI BENSIMONCI-CDEVALUACION</v>
      </c>
      <c r="Q110" t="str">
        <f>BASE[[#This Row],[NombresCalificado]]&amp;BASE[[#This Row],[TipoEvaluacion]]</f>
        <v>FERNANDO ELÍAS TUPAC YUPANQUI BENSIMONEVALUACION</v>
      </c>
      <c r="R110">
        <v>2</v>
      </c>
      <c r="S110" t="s">
        <v>4</v>
      </c>
      <c r="T110" t="s">
        <v>328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4</v>
      </c>
      <c r="X110" s="17" t="str" cm="1">
        <f t="array" ref="X110">_xlfn.IFS(W110=0,"No evidenciado",W110=1,"Novato",W110=2,"Principiante avanzado",W110=3,"Competente",W110=4,"Proficiente",W110=5,"Master")</f>
        <v>Proficiente</v>
      </c>
      <c r="Y110" s="17">
        <v>4</v>
      </c>
      <c r="Z110" s="17" t="str" cm="1">
        <f t="array" ref="Z110">_xlfn.IFS(Y110=0,"No evidenciado",Y110=1,"Novato",Y110=2,"Principiante avanzado",Y110=3,"Competente",Y110=4,"Proficiente",Y110=5,"Master")</f>
        <v>Proficiente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332</v>
      </c>
    </row>
    <row r="111" spans="1:31" x14ac:dyDescent="0.25">
      <c r="A111" t="s">
        <v>204</v>
      </c>
      <c r="B111" t="s">
        <v>205</v>
      </c>
      <c r="C111" t="s">
        <v>206</v>
      </c>
      <c r="D111" t="s">
        <v>207</v>
      </c>
      <c r="E111" t="s">
        <v>208</v>
      </c>
      <c r="F111" t="s">
        <v>209</v>
      </c>
      <c r="G111" t="s">
        <v>210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NO</v>
      </c>
      <c r="L111" t="s">
        <v>217</v>
      </c>
      <c r="M111" t="s">
        <v>56</v>
      </c>
      <c r="N111" t="s">
        <v>315</v>
      </c>
      <c r="O111" t="s">
        <v>315</v>
      </c>
      <c r="P111" t="str">
        <f t="shared" si="10"/>
        <v>FERNANDO ELÍAS TUPAC YUPANQUI BENSIMONControl de versionesEVALUACION</v>
      </c>
      <c r="Q111" t="str">
        <f>BASE[[#This Row],[NombresCalificado]]&amp;BASE[[#This Row],[TipoEvaluacion]]</f>
        <v>FERNANDO ELÍAS TUPAC YUPANQUI BENSIMONEVALUACION</v>
      </c>
      <c r="R111">
        <v>3</v>
      </c>
      <c r="S111" t="s">
        <v>5</v>
      </c>
      <c r="T111" t="s">
        <v>328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4</v>
      </c>
      <c r="X111" s="17" t="str" cm="1">
        <f t="array" ref="X111">_xlfn.IFS(W111=0,"No evidenciado",W111=1,"Novato",W111=2,"Principiante avanzado",W111=3,"Competente",W111=4,"Proficiente",W111=5,"Master")</f>
        <v>Proficiente</v>
      </c>
      <c r="Y111" s="17">
        <v>4</v>
      </c>
      <c r="Z111" s="17" t="str" cm="1">
        <f t="array" ref="Z111">_xlfn.IFS(Y111=0,"No evidenciado",Y111=1,"Novato",Y111=2,"Principiante avanzado",Y111=3,"Competente",Y111=4,"Proficiente",Y111=5,"Master")</f>
        <v>Proficiente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332</v>
      </c>
    </row>
    <row r="112" spans="1:31" x14ac:dyDescent="0.25">
      <c r="A112" t="s">
        <v>204</v>
      </c>
      <c r="B112" t="s">
        <v>205</v>
      </c>
      <c r="C112" t="s">
        <v>206</v>
      </c>
      <c r="D112" t="s">
        <v>207</v>
      </c>
      <c r="E112" t="s">
        <v>208</v>
      </c>
      <c r="F112" t="s">
        <v>209</v>
      </c>
      <c r="G112" t="s">
        <v>210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217</v>
      </c>
      <c r="M112" t="s">
        <v>320</v>
      </c>
      <c r="N112" t="s">
        <v>317</v>
      </c>
      <c r="O112" t="s">
        <v>314</v>
      </c>
      <c r="P112" t="str">
        <f t="shared" si="10"/>
        <v>FERNANDO ELÍAS TUPAC YUPANQUI BENSIMONHuman InteractionEVALUACION</v>
      </c>
      <c r="Q112" t="str">
        <f>BASE[[#This Row],[NombresCalificado]]&amp;BASE[[#This Row],[TipoEvaluacion]]</f>
        <v>FERNANDO ELÍAS TUPAC YUPANQUI BENSIMONEVALUACION</v>
      </c>
      <c r="R112">
        <v>2</v>
      </c>
      <c r="S112" t="s">
        <v>4</v>
      </c>
      <c r="T112" t="s">
        <v>328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4</v>
      </c>
      <c r="X112" s="17" t="str" cm="1">
        <f t="array" ref="X112">_xlfn.IFS(W112=0,"No evidenciado",W112=1,"Novato",W112=2,"Principiante avanzado",W112=3,"Competente",W112=4,"Proficiente",W112=5,"Master")</f>
        <v>Proficiente</v>
      </c>
      <c r="Y112" s="17">
        <v>4</v>
      </c>
      <c r="Z112" s="17" t="str" cm="1">
        <f t="array" ref="Z112">_xlfn.IFS(Y112=0,"No evidenciado",Y112=1,"Novato",Y112=2,"Principiante avanzado",Y112=3,"Competente",Y112=4,"Proficiente",Y112=5,"Master")</f>
        <v>Proficiente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332</v>
      </c>
    </row>
    <row r="113" spans="1:31" x14ac:dyDescent="0.25">
      <c r="A113" t="s">
        <v>204</v>
      </c>
      <c r="B113" t="s">
        <v>205</v>
      </c>
      <c r="C113" t="s">
        <v>206</v>
      </c>
      <c r="D113" t="s">
        <v>207</v>
      </c>
      <c r="E113" t="s">
        <v>208</v>
      </c>
      <c r="F113" t="s">
        <v>209</v>
      </c>
      <c r="G113" t="s">
        <v>210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217</v>
      </c>
      <c r="M113" t="s">
        <v>185</v>
      </c>
      <c r="N113" t="s">
        <v>317</v>
      </c>
      <c r="O113" t="s">
        <v>314</v>
      </c>
      <c r="P113" t="str">
        <f t="shared" si="10"/>
        <v>FERNANDO ELÍAS TUPAC YUPANQUI BENSIMONSeguridadEVALUACION</v>
      </c>
      <c r="Q113" t="str">
        <f>BASE[[#This Row],[NombresCalificado]]&amp;BASE[[#This Row],[TipoEvaluacion]]</f>
        <v>FERNANDO ELÍAS TUPAC YUPANQUI BENSIMONEVALUACION</v>
      </c>
      <c r="R113">
        <v>4</v>
      </c>
      <c r="S113" t="s">
        <v>7</v>
      </c>
      <c r="T113" t="s">
        <v>328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4</v>
      </c>
      <c r="X113" s="17" t="str" cm="1">
        <f t="array" ref="X113">_xlfn.IFS(W113=0,"No evidenciado",W113=1,"Novato",W113=2,"Principiante avanzado",W113=3,"Competente",W113=4,"Proficiente",W113=5,"Master")</f>
        <v>Proficiente</v>
      </c>
      <c r="Y113" s="17">
        <v>4</v>
      </c>
      <c r="Z113" s="17" t="str" cm="1">
        <f t="array" ref="Z113">_xlfn.IFS(Y113=0,"No evidenciado",Y113=1,"Novato",Y113=2,"Principiante avanzado",Y113=3,"Competente",Y113=4,"Proficiente",Y113=5,"Master")</f>
        <v>Proficiente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332</v>
      </c>
    </row>
    <row r="114" spans="1:31" x14ac:dyDescent="0.25">
      <c r="A114" t="s">
        <v>204</v>
      </c>
      <c r="B114" t="s">
        <v>205</v>
      </c>
      <c r="C114" t="s">
        <v>206</v>
      </c>
      <c r="D114" t="s">
        <v>207</v>
      </c>
      <c r="E114" t="s">
        <v>208</v>
      </c>
      <c r="F114" t="s">
        <v>209</v>
      </c>
      <c r="G114" t="s">
        <v>210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217</v>
      </c>
      <c r="M114" t="s">
        <v>318</v>
      </c>
      <c r="N114" t="s">
        <v>314</v>
      </c>
      <c r="O114" t="s">
        <v>314</v>
      </c>
      <c r="P114" t="str">
        <f t="shared" si="10"/>
        <v>FERNANDO ELÍAS TUPAC YUPANQUI BENSIMONDistribución a tiendasEVALUACION</v>
      </c>
      <c r="Q114" t="str">
        <f>BASE[[#This Row],[NombresCalificado]]&amp;BASE[[#This Row],[TipoEvaluacion]]</f>
        <v>FERNANDO ELÍAS TUPAC YUPANQUI BENSIMONEVALUACION</v>
      </c>
      <c r="R114">
        <v>1</v>
      </c>
      <c r="S114" t="s">
        <v>6</v>
      </c>
      <c r="T114" t="s">
        <v>328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4</v>
      </c>
      <c r="X114" s="17" t="str" cm="1">
        <f t="array" ref="X114">_xlfn.IFS(W114=0,"No evidenciado",W114=1,"Novato",W114=2,"Principiante avanzado",W114=3,"Competente",W114=4,"Proficiente",W114=5,"Master")</f>
        <v>Proficiente</v>
      </c>
      <c r="Y114" s="17">
        <v>4</v>
      </c>
      <c r="Z114" s="17" t="str" cm="1">
        <f t="array" ref="Z114">_xlfn.IFS(Y114=0,"No evidenciado",Y114=1,"Novato",Y114=2,"Principiante avanzado",Y114=3,"Competente",Y114=4,"Proficiente",Y114=5,"Master")</f>
        <v>Proficiente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332</v>
      </c>
    </row>
    <row r="115" spans="1:31" x14ac:dyDescent="0.25">
      <c r="A115" t="s">
        <v>204</v>
      </c>
      <c r="B115" t="s">
        <v>205</v>
      </c>
      <c r="C115" t="s">
        <v>206</v>
      </c>
      <c r="D115" t="s">
        <v>207</v>
      </c>
      <c r="E115" t="s">
        <v>208</v>
      </c>
      <c r="F115" t="s">
        <v>209</v>
      </c>
      <c r="G115" t="s">
        <v>210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217</v>
      </c>
      <c r="M115" t="s">
        <v>313</v>
      </c>
      <c r="N115" t="s">
        <v>314</v>
      </c>
      <c r="O115" t="s">
        <v>314</v>
      </c>
      <c r="P115" t="str">
        <f t="shared" si="10"/>
        <v>FERNANDO ELÍAS TUPAC YUPANQUI BENSIMONHíbridoEVALUACION</v>
      </c>
      <c r="Q115" t="str">
        <f>BASE[[#This Row],[NombresCalificado]]&amp;BASE[[#This Row],[TipoEvaluacion]]</f>
        <v>FERNANDO ELÍAS TUPAC YUPANQUI BENSIMONEVALUACION</v>
      </c>
      <c r="R115">
        <v>0</v>
      </c>
      <c r="S115" t="s">
        <v>188</v>
      </c>
      <c r="T115" t="s">
        <v>328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4</v>
      </c>
      <c r="X115" s="17" t="str" cm="1">
        <f t="array" ref="X115">_xlfn.IFS(W115=0,"No evidenciado",W115=1,"Novato",W115=2,"Principiante avanzado",W115=3,"Competente",W115=4,"Proficiente",W115=5,"Master")</f>
        <v>Proficiente</v>
      </c>
      <c r="Y115" s="17">
        <v>4</v>
      </c>
      <c r="Z115" s="17" t="str" cm="1">
        <f t="array" ref="Z115">_xlfn.IFS(Y115=0,"No evidenciado",Y115=1,"Novato",Y115=2,"Principiante avanzado",Y115=3,"Competente",Y115=4,"Proficiente",Y115=5,"Master")</f>
        <v>Proficiente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332</v>
      </c>
    </row>
    <row r="116" spans="1:31" x14ac:dyDescent="0.25">
      <c r="A116" t="s">
        <v>204</v>
      </c>
      <c r="B116" t="s">
        <v>205</v>
      </c>
      <c r="C116" t="s">
        <v>206</v>
      </c>
      <c r="D116" t="s">
        <v>207</v>
      </c>
      <c r="E116" t="s">
        <v>208</v>
      </c>
      <c r="F116" t="s">
        <v>209</v>
      </c>
      <c r="G116" t="s">
        <v>210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217</v>
      </c>
      <c r="M116" t="s">
        <v>324</v>
      </c>
      <c r="N116" t="s">
        <v>317</v>
      </c>
      <c r="O116" t="s">
        <v>314</v>
      </c>
      <c r="P116" t="str">
        <f t="shared" si="10"/>
        <v>FERNANDO ELÍAS TUPAC YUPANQUI BENSIMONAccesibilidadEVALUACION</v>
      </c>
      <c r="Q116" t="str">
        <f>BASE[[#This Row],[NombresCalificado]]&amp;BASE[[#This Row],[TipoEvaluacion]]</f>
        <v>FERNANDO ELÍAS TUPAC YUPANQUI BENSIMONEVALUACION</v>
      </c>
      <c r="R116">
        <v>1</v>
      </c>
      <c r="S116" t="s">
        <v>6</v>
      </c>
      <c r="T116" t="s">
        <v>328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4</v>
      </c>
      <c r="X116" s="17" t="str" cm="1">
        <f t="array" ref="X116">_xlfn.IFS(W116=0,"No evidenciado",W116=1,"Novato",W116=2,"Principiante avanzado",W116=3,"Competente",W116=4,"Proficiente",W116=5,"Master")</f>
        <v>Proficiente</v>
      </c>
      <c r="Y116" s="17">
        <v>4</v>
      </c>
      <c r="Z116" s="17" t="str" cm="1">
        <f t="array" ref="Z116">_xlfn.IFS(Y116=0,"No evidenciado",Y116=1,"Novato",Y116=2,"Principiante avanzado",Y116=3,"Competente",Y116=4,"Proficiente",Y116=5,"Master")</f>
        <v>Proficiente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332</v>
      </c>
    </row>
    <row r="117" spans="1:31" x14ac:dyDescent="0.25">
      <c r="A117" t="s">
        <v>204</v>
      </c>
      <c r="B117" t="s">
        <v>205</v>
      </c>
      <c r="C117" t="s">
        <v>206</v>
      </c>
      <c r="D117" t="s">
        <v>207</v>
      </c>
      <c r="E117" t="s">
        <v>208</v>
      </c>
      <c r="F117" t="s">
        <v>209</v>
      </c>
      <c r="G117" t="s">
        <v>210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217</v>
      </c>
      <c r="M117" t="s">
        <v>322</v>
      </c>
      <c r="N117" t="s">
        <v>317</v>
      </c>
      <c r="O117" t="s">
        <v>314</v>
      </c>
      <c r="P117" t="str">
        <f t="shared" si="10"/>
        <v>FERNANDO ELÍAS TUPAC YUPANQUI BENSIMONPatrones de arquitecturaEVALUACION</v>
      </c>
      <c r="Q117" t="str">
        <f>BASE[[#This Row],[NombresCalificado]]&amp;BASE[[#This Row],[TipoEvaluacion]]</f>
        <v>FERNANDO ELÍAS TUPAC YUPANQUI BENSIMONEVALUACION</v>
      </c>
      <c r="R117">
        <v>4</v>
      </c>
      <c r="S117" t="s">
        <v>7</v>
      </c>
      <c r="T117" t="s">
        <v>328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4</v>
      </c>
      <c r="X117" s="17" t="str" cm="1">
        <f t="array" ref="X117">_xlfn.IFS(W117=0,"No evidenciado",W117=1,"Novato",W117=2,"Principiante avanzado",W117=3,"Competente",W117=4,"Proficiente",W117=5,"Master")</f>
        <v>Proficiente</v>
      </c>
      <c r="Y117" s="17">
        <v>4</v>
      </c>
      <c r="Z117" s="17" t="str" cm="1">
        <f t="array" ref="Z117">_xlfn.IFS(Y117=0,"No evidenciado",Y117=1,"Novato",Y117=2,"Principiante avanzado",Y117=3,"Competente",Y117=4,"Proficiente",Y117=5,"Master")</f>
        <v>Proficiente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332</v>
      </c>
    </row>
    <row r="118" spans="1:31" x14ac:dyDescent="0.25">
      <c r="A118" t="s">
        <v>204</v>
      </c>
      <c r="B118" t="s">
        <v>205</v>
      </c>
      <c r="C118" t="s">
        <v>206</v>
      </c>
      <c r="D118" t="s">
        <v>207</v>
      </c>
      <c r="E118" t="s">
        <v>208</v>
      </c>
      <c r="F118" t="s">
        <v>209</v>
      </c>
      <c r="G118" t="s">
        <v>210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217</v>
      </c>
      <c r="M118" t="s">
        <v>186</v>
      </c>
      <c r="N118" t="s">
        <v>314</v>
      </c>
      <c r="O118" t="s">
        <v>314</v>
      </c>
      <c r="P118" t="str">
        <f t="shared" si="10"/>
        <v>FERNANDO ELÍAS TUPAC YUPANQUI BENSIMONSREEVALUACION</v>
      </c>
      <c r="Q118" t="str">
        <f>BASE[[#This Row],[NombresCalificado]]&amp;BASE[[#This Row],[TipoEvaluacion]]</f>
        <v>FERNANDO ELÍAS TUPAC YUPANQUI BENSIMONEVALUACION</v>
      </c>
      <c r="R118">
        <v>3</v>
      </c>
      <c r="S118" t="s">
        <v>5</v>
      </c>
      <c r="T118" t="s">
        <v>328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4</v>
      </c>
      <c r="X118" s="17" t="str" cm="1">
        <f t="array" ref="X118">_xlfn.IFS(W118=0,"No evidenciado",W118=1,"Novato",W118=2,"Principiante avanzado",W118=3,"Competente",W118=4,"Proficiente",W118=5,"Master")</f>
        <v>Proficiente</v>
      </c>
      <c r="Y118" s="17">
        <v>4</v>
      </c>
      <c r="Z118" s="17" t="str" cm="1">
        <f t="array" ref="Z118">_xlfn.IFS(Y118=0,"No evidenciado",Y118=1,"Novato",Y118=2,"Principiante avanzado",Y118=3,"Competente",Y118=4,"Proficiente",Y118=5,"Master")</f>
        <v>Proficiente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332</v>
      </c>
    </row>
    <row r="119" spans="1:31" x14ac:dyDescent="0.25">
      <c r="A119" t="s">
        <v>204</v>
      </c>
      <c r="B119" t="s">
        <v>205</v>
      </c>
      <c r="C119" t="s">
        <v>206</v>
      </c>
      <c r="D119" t="s">
        <v>207</v>
      </c>
      <c r="E119" t="s">
        <v>208</v>
      </c>
      <c r="F119" t="s">
        <v>209</v>
      </c>
      <c r="G119" t="s">
        <v>210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217</v>
      </c>
      <c r="M119" t="s">
        <v>323</v>
      </c>
      <c r="N119" t="s">
        <v>317</v>
      </c>
      <c r="O119" t="s">
        <v>314</v>
      </c>
      <c r="P119" t="str">
        <f t="shared" si="10"/>
        <v>FERNANDO ELÍAS TUPAC YUPANQUI BENSIMONGestión de datosEVALUACION</v>
      </c>
      <c r="Q119" t="str">
        <f>BASE[[#This Row],[NombresCalificado]]&amp;BASE[[#This Row],[TipoEvaluacion]]</f>
        <v>FERNANDO ELÍAS TUPAC YUPANQUI BENSIMONEVALUACION</v>
      </c>
      <c r="R119">
        <v>2</v>
      </c>
      <c r="S119" t="s">
        <v>4</v>
      </c>
      <c r="T119" t="s">
        <v>328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4</v>
      </c>
      <c r="X119" s="17" t="str" cm="1">
        <f t="array" ref="X119">_xlfn.IFS(W119=0,"No evidenciado",W119=1,"Novato",W119=2,"Principiante avanzado",W119=3,"Competente",W119=4,"Proficiente",W119=5,"Master")</f>
        <v>Proficiente</v>
      </c>
      <c r="Y119" s="17">
        <v>4</v>
      </c>
      <c r="Z119" s="17" t="str" cm="1">
        <f t="array" ref="Z119">_xlfn.IFS(Y119=0,"No evidenciado",Y119=1,"Novato",Y119=2,"Principiante avanzado",Y119=3,"Competente",Y119=4,"Proficiente",Y119=5,"Master")</f>
        <v>Proficiente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332</v>
      </c>
    </row>
    <row r="120" spans="1:31" x14ac:dyDescent="0.25">
      <c r="A120" t="s">
        <v>204</v>
      </c>
      <c r="B120" t="s">
        <v>205</v>
      </c>
      <c r="C120" t="s">
        <v>206</v>
      </c>
      <c r="D120" t="s">
        <v>207</v>
      </c>
      <c r="E120" t="s">
        <v>208</v>
      </c>
      <c r="F120" t="s">
        <v>209</v>
      </c>
      <c r="G120" t="s">
        <v>210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217</v>
      </c>
      <c r="M120" t="s">
        <v>326</v>
      </c>
      <c r="N120" t="s">
        <v>317</v>
      </c>
      <c r="O120" t="s">
        <v>314</v>
      </c>
      <c r="P120" t="str">
        <f t="shared" si="10"/>
        <v>FERNANDO ELÍAS TUPAC YUPANQUI BENSIMONDesign ThinkingEVALUACION</v>
      </c>
      <c r="Q120" t="str">
        <f>BASE[[#This Row],[NombresCalificado]]&amp;BASE[[#This Row],[TipoEvaluacion]]</f>
        <v>FERNANDO ELÍAS TUPAC YUPANQUI BENSIMONEVALUACION</v>
      </c>
      <c r="R120">
        <v>3</v>
      </c>
      <c r="S120" t="s">
        <v>5</v>
      </c>
      <c r="T120" t="s">
        <v>328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4</v>
      </c>
      <c r="X120" s="17" t="str" cm="1">
        <f t="array" ref="X120">_xlfn.IFS(W120=0,"No evidenciado",W120=1,"Novato",W120=2,"Principiante avanzado",W120=3,"Competente",W120=4,"Proficiente",W120=5,"Master")</f>
        <v>Proficiente</v>
      </c>
      <c r="Y120" s="17">
        <v>4</v>
      </c>
      <c r="Z120" s="17" t="str" cm="1">
        <f t="array" ref="Z120">_xlfn.IFS(Y120=0,"No evidenciado",Y120=1,"Novato",Y120=2,"Principiante avanzado",Y120=3,"Competente",Y120=4,"Proficiente",Y120=5,"Master")</f>
        <v>Proficiente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332</v>
      </c>
    </row>
    <row r="121" spans="1:31" x14ac:dyDescent="0.25">
      <c r="A121" t="s">
        <v>228</v>
      </c>
      <c r="B121" t="s">
        <v>229</v>
      </c>
      <c r="C121" t="s">
        <v>206</v>
      </c>
      <c r="D121" t="s">
        <v>207</v>
      </c>
      <c r="E121" t="s">
        <v>230</v>
      </c>
      <c r="F121" t="s">
        <v>231</v>
      </c>
      <c r="G121" t="s">
        <v>232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217</v>
      </c>
      <c r="M121" t="s">
        <v>319</v>
      </c>
      <c r="N121" t="s">
        <v>315</v>
      </c>
      <c r="O121" t="s">
        <v>315</v>
      </c>
      <c r="P121" t="str">
        <f t="shared" si="10"/>
        <v>ANDRÉ MAURICIO VALDIVIA BALLESTEROSBCP Design SystemEVALUACION</v>
      </c>
      <c r="Q121" t="str">
        <f>BASE[[#This Row],[NombresCalificado]]&amp;BASE[[#This Row],[TipoEvaluacion]]</f>
        <v>ANDRÉ MAURICIO VALDIVIA BALLESTEROSEVALUACION</v>
      </c>
      <c r="R121">
        <v>3</v>
      </c>
      <c r="S121" t="s">
        <v>5</v>
      </c>
      <c r="T121" t="s">
        <v>328</v>
      </c>
      <c r="U121" s="17">
        <v>3</v>
      </c>
      <c r="V121" s="17" t="str" cm="1">
        <f t="array" ref="V121">_xlfn.IFS(U121=0,"Prenovato",U121=1,"Novato",U121=2,"Principiante avanzado",U121=3,"Competente",U121=4,"Proficiente",U121=5,"Master")</f>
        <v>Competente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3</v>
      </c>
      <c r="AD121" s="17" t="str" cm="1">
        <f t="array" ref="AD121">_xlfn.IFS(AC121=0,"Prenovato",AC121=1,"Novato",AC121=2,"Principiante avanzado",AC121=3,"Competente",AC121=4,"Proficiente",AC121=5,"Master")</f>
        <v>Competente</v>
      </c>
      <c r="AE121" s="17" t="s">
        <v>332</v>
      </c>
    </row>
    <row r="122" spans="1:31" x14ac:dyDescent="0.25">
      <c r="A122" t="s">
        <v>228</v>
      </c>
      <c r="B122" t="s">
        <v>229</v>
      </c>
      <c r="C122" t="s">
        <v>206</v>
      </c>
      <c r="D122" t="s">
        <v>207</v>
      </c>
      <c r="E122" t="s">
        <v>230</v>
      </c>
      <c r="F122" t="s">
        <v>231</v>
      </c>
      <c r="G122" t="s">
        <v>232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217</v>
      </c>
      <c r="M122" t="s">
        <v>326</v>
      </c>
      <c r="N122" t="s">
        <v>317</v>
      </c>
      <c r="O122" t="s">
        <v>314</v>
      </c>
      <c r="P122" t="str">
        <f t="shared" si="10"/>
        <v>ANDRÉ MAURICIO VALDIVIA BALLESTEROSDesign ThinkingEVALUACION</v>
      </c>
      <c r="Q122" t="str">
        <f>BASE[[#This Row],[NombresCalificado]]&amp;BASE[[#This Row],[TipoEvaluacion]]</f>
        <v>ANDRÉ MAURICIO VALDIVIA BALLESTEROSEVALUACION</v>
      </c>
      <c r="R122">
        <v>2</v>
      </c>
      <c r="S122" t="s">
        <v>4</v>
      </c>
      <c r="T122" t="s">
        <v>328</v>
      </c>
      <c r="U122" s="17">
        <v>3</v>
      </c>
      <c r="V122" s="17" t="str" cm="1">
        <f t="array" ref="V122">_xlfn.IFS(U122=0,"Prenovato",U122=1,"Novato",U122=2,"Principiante avanzado",U122=3,"Competente",U122=4,"Proficiente",U122=5,"Master")</f>
        <v>Competente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3</v>
      </c>
      <c r="AD122" s="17" t="str" cm="1">
        <f t="array" ref="AD122">_xlfn.IFS(AC122=0,"Prenovato",AC122=1,"Novato",AC122=2,"Principiante avanzado",AC122=3,"Competente",AC122=4,"Proficiente",AC122=5,"Master")</f>
        <v>Competente</v>
      </c>
      <c r="AE122" s="17" t="s">
        <v>332</v>
      </c>
    </row>
    <row r="123" spans="1:31" x14ac:dyDescent="0.25">
      <c r="A123" t="s">
        <v>228</v>
      </c>
      <c r="B123" t="s">
        <v>229</v>
      </c>
      <c r="C123" t="s">
        <v>206</v>
      </c>
      <c r="D123" t="s">
        <v>207</v>
      </c>
      <c r="E123" t="s">
        <v>230</v>
      </c>
      <c r="F123" t="s">
        <v>231</v>
      </c>
      <c r="G123" t="s">
        <v>232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217</v>
      </c>
      <c r="M123" t="s">
        <v>321</v>
      </c>
      <c r="N123" t="s">
        <v>315</v>
      </c>
      <c r="O123" t="s">
        <v>315</v>
      </c>
      <c r="P123" t="str">
        <f t="shared" si="10"/>
        <v>ANDRÉ MAURICIO VALDIVIA BALLESTEROSNativoEVALUACION</v>
      </c>
      <c r="Q123" t="str">
        <f>BASE[[#This Row],[NombresCalificado]]&amp;BASE[[#This Row],[TipoEvaluacion]]</f>
        <v>ANDRÉ MAURICIO VALDIVIA BALLESTEROSEVALUACION</v>
      </c>
      <c r="R123">
        <v>4</v>
      </c>
      <c r="S123" t="s">
        <v>7</v>
      </c>
      <c r="T123" t="s">
        <v>328</v>
      </c>
      <c r="U123" s="17">
        <v>3</v>
      </c>
      <c r="V123" s="17" t="str" cm="1">
        <f t="array" ref="V123">_xlfn.IFS(U123=0,"Prenovato",U123=1,"Novato",U123=2,"Principiante avanzado",U123=3,"Competente",U123=4,"Proficiente",U123=5,"Master")</f>
        <v>Competente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3</v>
      </c>
      <c r="AD123" s="17" t="str" cm="1">
        <f t="array" ref="AD123">_xlfn.IFS(AC123=0,"Prenovato",AC123=1,"Novato",AC123=2,"Principiante avanzado",AC123=3,"Competente",AC123=4,"Proficiente",AC123=5,"Master")</f>
        <v>Competente</v>
      </c>
      <c r="AE123" s="17" t="s">
        <v>332</v>
      </c>
    </row>
    <row r="124" spans="1:31" x14ac:dyDescent="0.25">
      <c r="A124" t="s">
        <v>228</v>
      </c>
      <c r="B124" t="s">
        <v>229</v>
      </c>
      <c r="C124" t="s">
        <v>206</v>
      </c>
      <c r="D124" t="s">
        <v>207</v>
      </c>
      <c r="E124" t="s">
        <v>230</v>
      </c>
      <c r="F124" t="s">
        <v>231</v>
      </c>
      <c r="G124" t="s">
        <v>232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217</v>
      </c>
      <c r="M124" t="s">
        <v>187</v>
      </c>
      <c r="N124" t="s">
        <v>315</v>
      </c>
      <c r="O124" t="s">
        <v>315</v>
      </c>
      <c r="P124" t="str">
        <f t="shared" si="10"/>
        <v>ANDRÉ MAURICIO VALDIVIA BALLESTEROSPruebas para desarrolladoresEVALUACION</v>
      </c>
      <c r="Q124" t="str">
        <f>BASE[[#This Row],[NombresCalificado]]&amp;BASE[[#This Row],[TipoEvaluacion]]</f>
        <v>ANDRÉ MAURICIO VALDIVIA BALLESTEROSEVALUACION</v>
      </c>
      <c r="R124">
        <v>3</v>
      </c>
      <c r="S124" t="s">
        <v>5</v>
      </c>
      <c r="T124" t="s">
        <v>328</v>
      </c>
      <c r="U124" s="17">
        <v>3</v>
      </c>
      <c r="V124" s="17" t="str" cm="1">
        <f t="array" ref="V124">_xlfn.IFS(U124=0,"Prenovato",U124=1,"Novato",U124=2,"Principiante avanzado",U124=3,"Competente",U124=4,"Proficiente",U124=5,"Master")</f>
        <v>Competente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3</v>
      </c>
      <c r="AD124" s="17" t="str" cm="1">
        <f t="array" ref="AD124">_xlfn.IFS(AC124=0,"Prenovato",AC124=1,"Novato",AC124=2,"Principiante avanzado",AC124=3,"Competente",AC124=4,"Proficiente",AC124=5,"Master")</f>
        <v>Competente</v>
      </c>
      <c r="AE124" s="17" t="s">
        <v>332</v>
      </c>
    </row>
    <row r="125" spans="1:31" x14ac:dyDescent="0.25">
      <c r="A125" t="s">
        <v>228</v>
      </c>
      <c r="B125" t="s">
        <v>229</v>
      </c>
      <c r="C125" t="s">
        <v>206</v>
      </c>
      <c r="D125" t="s">
        <v>207</v>
      </c>
      <c r="E125" t="s">
        <v>230</v>
      </c>
      <c r="F125" t="s">
        <v>231</v>
      </c>
      <c r="G125" t="s">
        <v>232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217</v>
      </c>
      <c r="M125" t="s">
        <v>56</v>
      </c>
      <c r="N125" t="s">
        <v>315</v>
      </c>
      <c r="O125" t="s">
        <v>315</v>
      </c>
      <c r="P125" t="str">
        <f t="shared" si="10"/>
        <v>ANDRÉ MAURICIO VALDIVIA BALLESTEROSControl de versionesEVALUACION</v>
      </c>
      <c r="Q125" t="str">
        <f>BASE[[#This Row],[NombresCalificado]]&amp;BASE[[#This Row],[TipoEvaluacion]]</f>
        <v>ANDRÉ MAURICIO VALDIVIA BALLESTEROSEVALUACION</v>
      </c>
      <c r="R125">
        <v>3</v>
      </c>
      <c r="S125" t="s">
        <v>5</v>
      </c>
      <c r="T125" t="s">
        <v>328</v>
      </c>
      <c r="U125" s="17">
        <v>3</v>
      </c>
      <c r="V125" s="17" t="str" cm="1">
        <f t="array" ref="V125">_xlfn.IFS(U125=0,"Prenovato",U125=1,"Novato",U125=2,"Principiante avanzado",U125=3,"Competente",U125=4,"Proficiente",U125=5,"Master")</f>
        <v>Competente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3</v>
      </c>
      <c r="AD125" s="17" t="str" cm="1">
        <f t="array" ref="AD125">_xlfn.IFS(AC125=0,"Prenovato",AC125=1,"Novato",AC125=2,"Principiante avanzado",AC125=3,"Competente",AC125=4,"Proficiente",AC125=5,"Master")</f>
        <v>Competente</v>
      </c>
      <c r="AE125" s="17" t="s">
        <v>332</v>
      </c>
    </row>
    <row r="126" spans="1:31" x14ac:dyDescent="0.25">
      <c r="A126" t="s">
        <v>228</v>
      </c>
      <c r="B126" t="s">
        <v>229</v>
      </c>
      <c r="C126" t="s">
        <v>206</v>
      </c>
      <c r="D126" t="s">
        <v>207</v>
      </c>
      <c r="E126" t="s">
        <v>230</v>
      </c>
      <c r="F126" t="s">
        <v>231</v>
      </c>
      <c r="G126" t="s">
        <v>232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217</v>
      </c>
      <c r="M126" t="s">
        <v>55</v>
      </c>
      <c r="N126" t="s">
        <v>315</v>
      </c>
      <c r="O126" t="s">
        <v>315</v>
      </c>
      <c r="P126" t="str">
        <f t="shared" si="10"/>
        <v>ANDRÉ MAURICIO VALDIVIA BALLESTEROSProgramaciónEVALUACION</v>
      </c>
      <c r="Q126" t="str">
        <f>BASE[[#This Row],[NombresCalificado]]&amp;BASE[[#This Row],[TipoEvaluacion]]</f>
        <v>ANDRÉ MAURICIO VALDIVIA BALLESTEROSEVALUACION</v>
      </c>
      <c r="R126">
        <v>4</v>
      </c>
      <c r="S126" t="s">
        <v>7</v>
      </c>
      <c r="T126" t="s">
        <v>328</v>
      </c>
      <c r="U126" s="17">
        <v>3</v>
      </c>
      <c r="V126" s="17" t="str" cm="1">
        <f t="array" ref="V126">_xlfn.IFS(U126=0,"Prenovato",U126=1,"Novato",U126=2,"Principiante avanzado",U126=3,"Competente",U126=4,"Proficiente",U126=5,"Master")</f>
        <v>Competente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3</v>
      </c>
      <c r="AD126" s="17" t="str" cm="1">
        <f t="array" ref="AD126">_xlfn.IFS(AC126=0,"Prenovato",AC126=1,"Novato",AC126=2,"Principiante avanzado",AC126=3,"Competente",AC126=4,"Proficiente",AC126=5,"Master")</f>
        <v>Competente</v>
      </c>
      <c r="AE126" s="17" t="s">
        <v>332</v>
      </c>
    </row>
    <row r="127" spans="1:31" x14ac:dyDescent="0.25">
      <c r="A127" t="s">
        <v>228</v>
      </c>
      <c r="B127" t="s">
        <v>229</v>
      </c>
      <c r="C127" t="s">
        <v>206</v>
      </c>
      <c r="D127" t="s">
        <v>207</v>
      </c>
      <c r="E127" t="s">
        <v>230</v>
      </c>
      <c r="F127" t="s">
        <v>231</v>
      </c>
      <c r="G127" t="s">
        <v>232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217</v>
      </c>
      <c r="M127" t="s">
        <v>320</v>
      </c>
      <c r="N127" t="s">
        <v>317</v>
      </c>
      <c r="O127" t="s">
        <v>314</v>
      </c>
      <c r="P127" t="str">
        <f t="shared" si="10"/>
        <v>ANDRÉ MAURICIO VALDIVIA BALLESTEROSHuman InteractionEVALUACION</v>
      </c>
      <c r="Q127" t="str">
        <f>BASE[[#This Row],[NombresCalificado]]&amp;BASE[[#This Row],[TipoEvaluacion]]</f>
        <v>ANDRÉ MAURICIO VALDIVIA BALLESTEROSEVALUACION</v>
      </c>
      <c r="R127">
        <v>2</v>
      </c>
      <c r="S127" t="s">
        <v>4</v>
      </c>
      <c r="T127" t="s">
        <v>328</v>
      </c>
      <c r="U127" s="17">
        <v>3</v>
      </c>
      <c r="V127" s="17" t="str" cm="1">
        <f t="array" ref="V127">_xlfn.IFS(U127=0,"Prenovato",U127=1,"Novato",U127=2,"Principiante avanzado",U127=3,"Competente",U127=4,"Proficiente",U127=5,"Master")</f>
        <v>Competente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3</v>
      </c>
      <c r="AD127" s="17" t="str" cm="1">
        <f t="array" ref="AD127">_xlfn.IFS(AC127=0,"Prenovato",AC127=1,"Novato",AC127=2,"Principiante avanzado",AC127=3,"Competente",AC127=4,"Proficiente",AC127=5,"Master")</f>
        <v>Competente</v>
      </c>
      <c r="AE127" s="17" t="s">
        <v>332</v>
      </c>
    </row>
    <row r="128" spans="1:31" x14ac:dyDescent="0.25">
      <c r="A128" t="s">
        <v>228</v>
      </c>
      <c r="B128" t="s">
        <v>229</v>
      </c>
      <c r="C128" t="s">
        <v>206</v>
      </c>
      <c r="D128" t="s">
        <v>207</v>
      </c>
      <c r="E128" t="s">
        <v>230</v>
      </c>
      <c r="F128" t="s">
        <v>231</v>
      </c>
      <c r="G128" t="s">
        <v>232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217</v>
      </c>
      <c r="M128" t="s">
        <v>325</v>
      </c>
      <c r="N128" t="s">
        <v>317</v>
      </c>
      <c r="O128" t="s">
        <v>314</v>
      </c>
      <c r="P128" t="str">
        <f t="shared" si="10"/>
        <v>ANDRÉ MAURICIO VALDIVIA BALLESTEROSFundamentos de diseño UXEVALUACION</v>
      </c>
      <c r="Q128" t="str">
        <f>BASE[[#This Row],[NombresCalificado]]&amp;BASE[[#This Row],[TipoEvaluacion]]</f>
        <v>ANDRÉ MAURICIO VALDIVIA BALLESTEROSEVALUACION</v>
      </c>
      <c r="R128">
        <v>2</v>
      </c>
      <c r="S128" t="s">
        <v>4</v>
      </c>
      <c r="T128" t="s">
        <v>328</v>
      </c>
      <c r="U128" s="17">
        <v>3</v>
      </c>
      <c r="V128" s="17" t="str" cm="1">
        <f t="array" ref="V128">_xlfn.IFS(U128=0,"Prenovato",U128=1,"Novato",U128=2,"Principiante avanzado",U128=3,"Competente",U128=4,"Proficiente",U128=5,"Master")</f>
        <v>Competente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3</v>
      </c>
      <c r="AD128" s="17" t="str" cm="1">
        <f t="array" ref="AD128">_xlfn.IFS(AC128=0,"Prenovato",AC128=1,"Novato",AC128=2,"Principiante avanzado",AC128=3,"Competente",AC128=4,"Proficiente",AC128=5,"Master")</f>
        <v>Competente</v>
      </c>
      <c r="AE128" s="17" t="s">
        <v>332</v>
      </c>
    </row>
    <row r="129" spans="1:31" x14ac:dyDescent="0.25">
      <c r="A129" t="s">
        <v>228</v>
      </c>
      <c r="B129" t="s">
        <v>229</v>
      </c>
      <c r="C129" t="s">
        <v>206</v>
      </c>
      <c r="D129" t="s">
        <v>207</v>
      </c>
      <c r="E129" t="s">
        <v>230</v>
      </c>
      <c r="F129" t="s">
        <v>231</v>
      </c>
      <c r="G129" t="s">
        <v>232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217</v>
      </c>
      <c r="M129" t="s">
        <v>316</v>
      </c>
      <c r="N129" t="s">
        <v>315</v>
      </c>
      <c r="O129" t="s">
        <v>315</v>
      </c>
      <c r="P129" t="str">
        <f t="shared" si="10"/>
        <v>ANDRÉ MAURICIO VALDIVIA BALLESTEROSRedes &amp; Integración de APIEVALUACION</v>
      </c>
      <c r="Q129" t="str">
        <f>BASE[[#This Row],[NombresCalificado]]&amp;BASE[[#This Row],[TipoEvaluacion]]</f>
        <v>ANDRÉ MAURICIO VALDIVIA BALLESTEROSEVALUACION</v>
      </c>
      <c r="R129">
        <v>3</v>
      </c>
      <c r="S129" t="s">
        <v>5</v>
      </c>
      <c r="T129" t="s">
        <v>328</v>
      </c>
      <c r="U129" s="17">
        <v>3</v>
      </c>
      <c r="V129" s="17" t="str" cm="1">
        <f t="array" ref="V129">_xlfn.IFS(U129=0,"Prenovato",U129=1,"Novato",U129=2,"Principiante avanzado",U129=3,"Competente",U129=4,"Proficiente",U129=5,"Master")</f>
        <v>Competente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3</v>
      </c>
      <c r="AD129" s="17" t="str" cm="1">
        <f t="array" ref="AD129">_xlfn.IFS(AC129=0,"Prenovato",AC129=1,"Novato",AC129=2,"Principiante avanzado",AC129=3,"Competente",AC129=4,"Proficiente",AC129=5,"Master")</f>
        <v>Competente</v>
      </c>
      <c r="AE129" s="17" t="s">
        <v>332</v>
      </c>
    </row>
    <row r="130" spans="1:31" x14ac:dyDescent="0.25">
      <c r="A130" t="s">
        <v>228</v>
      </c>
      <c r="B130" t="s">
        <v>229</v>
      </c>
      <c r="C130" t="s">
        <v>206</v>
      </c>
      <c r="D130" t="s">
        <v>207</v>
      </c>
      <c r="E130" t="s">
        <v>230</v>
      </c>
      <c r="F130" t="s">
        <v>231</v>
      </c>
      <c r="G130" t="s">
        <v>232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217</v>
      </c>
      <c r="M130" t="s">
        <v>324</v>
      </c>
      <c r="N130" t="s">
        <v>317</v>
      </c>
      <c r="O130" t="s">
        <v>314</v>
      </c>
      <c r="P130" t="str">
        <f t="shared" si="10"/>
        <v>ANDRÉ MAURICIO VALDIVIA BALLESTEROSAccesibilidadEVALUACION</v>
      </c>
      <c r="Q130" t="str">
        <f>BASE[[#This Row],[NombresCalificado]]&amp;BASE[[#This Row],[TipoEvaluacion]]</f>
        <v>ANDRÉ MAURICIO VALDIVIA BALLESTEROSEVALUACION</v>
      </c>
      <c r="R130">
        <v>2</v>
      </c>
      <c r="S130" t="s">
        <v>4</v>
      </c>
      <c r="T130" t="s">
        <v>328</v>
      </c>
      <c r="U130" s="17">
        <v>3</v>
      </c>
      <c r="V130" s="17" t="str" cm="1">
        <f t="array" ref="V130">_xlfn.IFS(U130=0,"Prenovato",U130=1,"Novato",U130=2,"Principiante avanzado",U130=3,"Competente",U130=4,"Proficiente",U130=5,"Master")</f>
        <v>Competente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3</v>
      </c>
      <c r="AD130" s="17" t="str" cm="1">
        <f t="array" ref="AD130">_xlfn.IFS(AC130=0,"Prenovato",AC130=1,"Novato",AC130=2,"Principiante avanzado",AC130=3,"Competente",AC130=4,"Proficiente",AC130=5,"Master")</f>
        <v>Competente</v>
      </c>
      <c r="AE130" s="17" t="s">
        <v>332</v>
      </c>
    </row>
    <row r="131" spans="1:31" x14ac:dyDescent="0.25">
      <c r="A131" t="s">
        <v>228</v>
      </c>
      <c r="B131" t="s">
        <v>229</v>
      </c>
      <c r="C131" t="s">
        <v>206</v>
      </c>
      <c r="D131" t="s">
        <v>207</v>
      </c>
      <c r="E131" t="s">
        <v>230</v>
      </c>
      <c r="F131" t="s">
        <v>231</v>
      </c>
      <c r="G131" t="s">
        <v>232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IF(COUNTIFS($E$2:$E$1566,E131,$O$2:$O$1566,"PRINCIPAL",$R$2:$R$1566,0)&gt;0,"SI","NO")</f>
        <v>NO</v>
      </c>
      <c r="L131" t="s">
        <v>217</v>
      </c>
      <c r="M131" t="s">
        <v>167</v>
      </c>
      <c r="N131" t="s">
        <v>317</v>
      </c>
      <c r="O131" t="s">
        <v>314</v>
      </c>
      <c r="P131" t="str">
        <f t="shared" ref="P131:P194" si="14">F131&amp;M131&amp;AE131</f>
        <v>ANDRÉ MAURICIO VALDIVIA BALLESTEROSCI-CDEVALUACION</v>
      </c>
      <c r="Q131" t="str">
        <f>BASE[[#This Row],[NombresCalificado]]&amp;BASE[[#This Row],[TipoEvaluacion]]</f>
        <v>ANDRÉ MAURICIO VALDIVIA BALLESTEROSEVALUACION</v>
      </c>
      <c r="R131">
        <v>2</v>
      </c>
      <c r="S131" t="s">
        <v>4</v>
      </c>
      <c r="T131" t="s">
        <v>328</v>
      </c>
      <c r="U131" s="17">
        <v>3</v>
      </c>
      <c r="V131" s="17" t="str" cm="1">
        <f t="array" ref="V131">_xlfn.IFS(U131=0,"Prenovato",U131=1,"Novato",U131=2,"Principiante avanzado",U131=3,"Competente",U131=4,"Proficiente",U131=5,"Master")</f>
        <v>Competente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3</v>
      </c>
      <c r="AD131" s="17" t="str" cm="1">
        <f t="array" ref="AD131">_xlfn.IFS(AC131=0,"Prenovato",AC131=1,"Novato",AC131=2,"Principiante avanzado",AC131=3,"Competente",AC131=4,"Proficiente",AC131=5,"Master")</f>
        <v>Competente</v>
      </c>
      <c r="AE131" s="17" t="s">
        <v>332</v>
      </c>
    </row>
    <row r="132" spans="1:31" x14ac:dyDescent="0.25">
      <c r="A132" t="s">
        <v>228</v>
      </c>
      <c r="B132" t="s">
        <v>229</v>
      </c>
      <c r="C132" t="s">
        <v>206</v>
      </c>
      <c r="D132" t="s">
        <v>207</v>
      </c>
      <c r="E132" t="s">
        <v>230</v>
      </c>
      <c r="F132" t="s">
        <v>231</v>
      </c>
      <c r="G132" t="s">
        <v>232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217</v>
      </c>
      <c r="M132" t="s">
        <v>186</v>
      </c>
      <c r="N132" t="s">
        <v>314</v>
      </c>
      <c r="O132" t="s">
        <v>314</v>
      </c>
      <c r="P132" t="str">
        <f t="shared" si="14"/>
        <v>ANDRÉ MAURICIO VALDIVIA BALLESTEROSSREEVALUACION</v>
      </c>
      <c r="Q132" t="str">
        <f>BASE[[#This Row],[NombresCalificado]]&amp;BASE[[#This Row],[TipoEvaluacion]]</f>
        <v>ANDRÉ MAURICIO VALDIVIA BALLESTEROSEVALUACION</v>
      </c>
      <c r="R132">
        <v>2</v>
      </c>
      <c r="S132" t="s">
        <v>4</v>
      </c>
      <c r="T132" t="s">
        <v>328</v>
      </c>
      <c r="U132" s="17">
        <v>3</v>
      </c>
      <c r="V132" s="17" t="str" cm="1">
        <f t="array" ref="V132">_xlfn.IFS(U132=0,"Prenovato",U132=1,"Novato",U132=2,"Principiante avanzado",U132=3,"Competente",U132=4,"Proficiente",U132=5,"Master")</f>
        <v>Competente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3</v>
      </c>
      <c r="AD132" s="17" t="str" cm="1">
        <f t="array" ref="AD132">_xlfn.IFS(AC132=0,"Prenovato",AC132=1,"Novato",AC132=2,"Principiante avanzado",AC132=3,"Competente",AC132=4,"Proficiente",AC132=5,"Master")</f>
        <v>Competente</v>
      </c>
      <c r="AE132" s="17" t="s">
        <v>332</v>
      </c>
    </row>
    <row r="133" spans="1:31" x14ac:dyDescent="0.25">
      <c r="A133" t="s">
        <v>228</v>
      </c>
      <c r="B133" t="s">
        <v>229</v>
      </c>
      <c r="C133" t="s">
        <v>206</v>
      </c>
      <c r="D133" t="s">
        <v>207</v>
      </c>
      <c r="E133" t="s">
        <v>230</v>
      </c>
      <c r="F133" t="s">
        <v>231</v>
      </c>
      <c r="G133" t="s">
        <v>232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217</v>
      </c>
      <c r="M133" t="s">
        <v>313</v>
      </c>
      <c r="N133" t="s">
        <v>314</v>
      </c>
      <c r="O133" t="s">
        <v>314</v>
      </c>
      <c r="P133" t="str">
        <f t="shared" si="14"/>
        <v>ANDRÉ MAURICIO VALDIVIA BALLESTEROSHíbridoEVALUACION</v>
      </c>
      <c r="Q133" t="str">
        <f>BASE[[#This Row],[NombresCalificado]]&amp;BASE[[#This Row],[TipoEvaluacion]]</f>
        <v>ANDRÉ MAURICIO VALDIVIA BALLESTEROSEVALUACION</v>
      </c>
      <c r="R133">
        <v>1</v>
      </c>
      <c r="S133" t="s">
        <v>6</v>
      </c>
      <c r="T133" t="s">
        <v>328</v>
      </c>
      <c r="U133" s="17">
        <v>3</v>
      </c>
      <c r="V133" s="17" t="str" cm="1">
        <f t="array" ref="V133">_xlfn.IFS(U133=0,"Prenovato",U133=1,"Novato",U133=2,"Principiante avanzado",U133=3,"Competente",U133=4,"Proficiente",U133=5,"Master")</f>
        <v>Competente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3</v>
      </c>
      <c r="AD133" s="17" t="str" cm="1">
        <f t="array" ref="AD133">_xlfn.IFS(AC133=0,"Prenovato",AC133=1,"Novato",AC133=2,"Principiante avanzado",AC133=3,"Competente",AC133=4,"Proficiente",AC133=5,"Master")</f>
        <v>Competente</v>
      </c>
      <c r="AE133" s="17" t="s">
        <v>332</v>
      </c>
    </row>
    <row r="134" spans="1:31" x14ac:dyDescent="0.25">
      <c r="A134" t="s">
        <v>228</v>
      </c>
      <c r="B134" t="s">
        <v>229</v>
      </c>
      <c r="C134" t="s">
        <v>206</v>
      </c>
      <c r="D134" t="s">
        <v>207</v>
      </c>
      <c r="E134" t="s">
        <v>230</v>
      </c>
      <c r="F134" t="s">
        <v>231</v>
      </c>
      <c r="G134" t="s">
        <v>232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NO</v>
      </c>
      <c r="L134" t="s">
        <v>217</v>
      </c>
      <c r="M134" t="s">
        <v>185</v>
      </c>
      <c r="N134" t="s">
        <v>317</v>
      </c>
      <c r="O134" t="s">
        <v>314</v>
      </c>
      <c r="P134" t="str">
        <f t="shared" si="14"/>
        <v>ANDRÉ MAURICIO VALDIVIA BALLESTEROSSeguridadEVALUACION</v>
      </c>
      <c r="Q134" t="str">
        <f>BASE[[#This Row],[NombresCalificado]]&amp;BASE[[#This Row],[TipoEvaluacion]]</f>
        <v>ANDRÉ MAURICIO VALDIVIA BALLESTEROSEVALUACION</v>
      </c>
      <c r="R134">
        <v>2</v>
      </c>
      <c r="S134" t="s">
        <v>4</v>
      </c>
      <c r="T134" t="s">
        <v>328</v>
      </c>
      <c r="U134" s="17">
        <v>3</v>
      </c>
      <c r="V134" s="17" t="str" cm="1">
        <f t="array" ref="V134">_xlfn.IFS(U134=0,"Prenovato",U134=1,"Novato",U134=2,"Principiante avanzado",U134=3,"Competente",U134=4,"Proficiente",U134=5,"Master")</f>
        <v>Competente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3</v>
      </c>
      <c r="AD134" s="17" t="str" cm="1">
        <f t="array" ref="AD134">_xlfn.IFS(AC134=0,"Prenovato",AC134=1,"Novato",AC134=2,"Principiante avanzado",AC134=3,"Competente",AC134=4,"Proficiente",AC134=5,"Master")</f>
        <v>Competente</v>
      </c>
      <c r="AE134" s="17" t="s">
        <v>332</v>
      </c>
    </row>
    <row r="135" spans="1:31" x14ac:dyDescent="0.25">
      <c r="A135" t="s">
        <v>228</v>
      </c>
      <c r="B135" t="s">
        <v>229</v>
      </c>
      <c r="C135" t="s">
        <v>206</v>
      </c>
      <c r="D135" t="s">
        <v>207</v>
      </c>
      <c r="E135" t="s">
        <v>230</v>
      </c>
      <c r="F135" t="s">
        <v>231</v>
      </c>
      <c r="G135" t="s">
        <v>232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NO</v>
      </c>
      <c r="L135" t="s">
        <v>217</v>
      </c>
      <c r="M135" t="s">
        <v>322</v>
      </c>
      <c r="N135" t="s">
        <v>317</v>
      </c>
      <c r="O135" t="s">
        <v>314</v>
      </c>
      <c r="P135" t="str">
        <f t="shared" si="14"/>
        <v>ANDRÉ MAURICIO VALDIVIA BALLESTEROSPatrones de arquitecturaEVALUACION</v>
      </c>
      <c r="Q135" t="str">
        <f>BASE[[#This Row],[NombresCalificado]]&amp;BASE[[#This Row],[TipoEvaluacion]]</f>
        <v>ANDRÉ MAURICIO VALDIVIA BALLESTEROSEVALUACION</v>
      </c>
      <c r="R135">
        <v>3</v>
      </c>
      <c r="S135" t="s">
        <v>5</v>
      </c>
      <c r="T135" t="s">
        <v>328</v>
      </c>
      <c r="U135" s="17">
        <v>3</v>
      </c>
      <c r="V135" s="17" t="str" cm="1">
        <f t="array" ref="V135">_xlfn.IFS(U135=0,"Prenovato",U135=1,"Novato",U135=2,"Principiante avanzado",U135=3,"Competente",U135=4,"Proficiente",U135=5,"Master")</f>
        <v>Competente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3</v>
      </c>
      <c r="AD135" s="17" t="str" cm="1">
        <f t="array" ref="AD135">_xlfn.IFS(AC135=0,"Prenovato",AC135=1,"Novato",AC135=2,"Principiante avanzado",AC135=3,"Competente",AC135=4,"Proficiente",AC135=5,"Master")</f>
        <v>Competente</v>
      </c>
      <c r="AE135" s="17" t="s">
        <v>332</v>
      </c>
    </row>
    <row r="136" spans="1:31" x14ac:dyDescent="0.25">
      <c r="A136" t="s">
        <v>228</v>
      </c>
      <c r="B136" t="s">
        <v>229</v>
      </c>
      <c r="C136" t="s">
        <v>206</v>
      </c>
      <c r="D136" t="s">
        <v>207</v>
      </c>
      <c r="E136" t="s">
        <v>230</v>
      </c>
      <c r="F136" t="s">
        <v>231</v>
      </c>
      <c r="G136" t="s">
        <v>232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NO</v>
      </c>
      <c r="L136" t="s">
        <v>217</v>
      </c>
      <c r="M136" t="s">
        <v>323</v>
      </c>
      <c r="N136" t="s">
        <v>317</v>
      </c>
      <c r="O136" t="s">
        <v>314</v>
      </c>
      <c r="P136" t="str">
        <f t="shared" si="14"/>
        <v>ANDRÉ MAURICIO VALDIVIA BALLESTEROSGestión de datosEVALUACION</v>
      </c>
      <c r="Q136" t="str">
        <f>BASE[[#This Row],[NombresCalificado]]&amp;BASE[[#This Row],[TipoEvaluacion]]</f>
        <v>ANDRÉ MAURICIO VALDIVIA BALLESTEROSEVALUACION</v>
      </c>
      <c r="R136">
        <v>2</v>
      </c>
      <c r="S136" t="s">
        <v>4</v>
      </c>
      <c r="T136" t="s">
        <v>328</v>
      </c>
      <c r="U136" s="17">
        <v>3</v>
      </c>
      <c r="V136" s="17" t="str" cm="1">
        <f t="array" ref="V136">_xlfn.IFS(U136=0,"Prenovato",U136=1,"Novato",U136=2,"Principiante avanzado",U136=3,"Competente",U136=4,"Proficiente",U136=5,"Master")</f>
        <v>Competente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3</v>
      </c>
      <c r="AD136" s="17" t="str" cm="1">
        <f t="array" ref="AD136">_xlfn.IFS(AC136=0,"Prenovato",AC136=1,"Novato",AC136=2,"Principiante avanzado",AC136=3,"Competente",AC136=4,"Proficiente",AC136=5,"Master")</f>
        <v>Competente</v>
      </c>
      <c r="AE136" s="17" t="s">
        <v>332</v>
      </c>
    </row>
    <row r="137" spans="1:31" x14ac:dyDescent="0.25">
      <c r="A137" t="s">
        <v>228</v>
      </c>
      <c r="B137" t="s">
        <v>229</v>
      </c>
      <c r="C137" t="s">
        <v>206</v>
      </c>
      <c r="D137" t="s">
        <v>207</v>
      </c>
      <c r="E137" t="s">
        <v>230</v>
      </c>
      <c r="F137" t="s">
        <v>231</v>
      </c>
      <c r="G137" t="s">
        <v>232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NO</v>
      </c>
      <c r="L137" t="s">
        <v>217</v>
      </c>
      <c r="M137" t="s">
        <v>318</v>
      </c>
      <c r="N137" t="s">
        <v>314</v>
      </c>
      <c r="O137" t="s">
        <v>314</v>
      </c>
      <c r="P137" t="str">
        <f t="shared" si="14"/>
        <v>ANDRÉ MAURICIO VALDIVIA BALLESTEROSDistribución a tiendasEVALUACION</v>
      </c>
      <c r="Q137" t="str">
        <f>BASE[[#This Row],[NombresCalificado]]&amp;BASE[[#This Row],[TipoEvaluacion]]</f>
        <v>ANDRÉ MAURICIO VALDIVIA BALLESTEROSEVALUACION</v>
      </c>
      <c r="R137">
        <v>3</v>
      </c>
      <c r="S137" t="s">
        <v>5</v>
      </c>
      <c r="T137" t="s">
        <v>328</v>
      </c>
      <c r="U137" s="17">
        <v>3</v>
      </c>
      <c r="V137" s="17" t="str" cm="1">
        <f t="array" ref="V137">_xlfn.IFS(U137=0,"Prenovato",U137=1,"Novato",U137=2,"Principiante avanzado",U137=3,"Competente",U137=4,"Proficiente",U137=5,"Master")</f>
        <v>Competente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3</v>
      </c>
      <c r="AD137" s="17" t="str" cm="1">
        <f t="array" ref="AD137">_xlfn.IFS(AC137=0,"Prenovato",AC137=1,"Novato",AC137=2,"Principiante avanzado",AC137=3,"Competente",AC137=4,"Proficiente",AC137=5,"Master")</f>
        <v>Competente</v>
      </c>
      <c r="AE137" s="17" t="s">
        <v>332</v>
      </c>
    </row>
    <row r="138" spans="1:31" x14ac:dyDescent="0.25">
      <c r="A138" t="s">
        <v>228</v>
      </c>
      <c r="B138" t="s">
        <v>229</v>
      </c>
      <c r="C138" t="s">
        <v>206</v>
      </c>
      <c r="D138" t="s">
        <v>207</v>
      </c>
      <c r="E138" t="s">
        <v>230</v>
      </c>
      <c r="F138" t="s">
        <v>231</v>
      </c>
      <c r="G138" t="s">
        <v>232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NO</v>
      </c>
      <c r="L138" t="s">
        <v>217</v>
      </c>
      <c r="M138" t="s">
        <v>318</v>
      </c>
      <c r="N138" t="s">
        <v>314</v>
      </c>
      <c r="O138" t="s">
        <v>314</v>
      </c>
      <c r="P138" t="str">
        <f t="shared" si="14"/>
        <v>ANDRÉ MAURICIO VALDIVIA BALLESTEROSDistribución a tiendasEVALUACION</v>
      </c>
      <c r="Q138" t="str">
        <f>BASE[[#This Row],[NombresCalificado]]&amp;BASE[[#This Row],[TipoEvaluacion]]</f>
        <v>ANDRÉ MAURICIO VALDIVIA BALLESTEROSEVALUACION</v>
      </c>
      <c r="R138">
        <v>3</v>
      </c>
      <c r="S138" t="s">
        <v>5</v>
      </c>
      <c r="T138" t="s">
        <v>328</v>
      </c>
      <c r="U138" s="17">
        <v>3</v>
      </c>
      <c r="V138" s="17" t="str" cm="1">
        <f t="array" ref="V138">_xlfn.IFS(U138=0,"Prenovato",U138=1,"Novato",U138=2,"Principiante avanzado",U138=3,"Competente",U138=4,"Proficiente",U138=5,"Master")</f>
        <v>Competente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3</v>
      </c>
      <c r="AD138" s="17" t="str" cm="1">
        <f t="array" ref="AD138">_xlfn.IFS(AC138=0,"Prenovato",AC138=1,"Novato",AC138=2,"Principiante avanzado",AC138=3,"Competente",AC138=4,"Proficiente",AC138=5,"Master")</f>
        <v>Competente</v>
      </c>
      <c r="AE138" s="17" t="s">
        <v>332</v>
      </c>
    </row>
    <row r="139" spans="1:31" x14ac:dyDescent="0.25">
      <c r="A139" t="s">
        <v>233</v>
      </c>
      <c r="B139" t="s">
        <v>234</v>
      </c>
      <c r="C139" t="s">
        <v>206</v>
      </c>
      <c r="D139" t="s">
        <v>207</v>
      </c>
      <c r="E139" t="s">
        <v>235</v>
      </c>
      <c r="F139" t="s">
        <v>236</v>
      </c>
      <c r="G139" t="s">
        <v>237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NO</v>
      </c>
      <c r="L139" t="s">
        <v>217</v>
      </c>
      <c r="M139" t="s">
        <v>319</v>
      </c>
      <c r="N139" t="s">
        <v>315</v>
      </c>
      <c r="O139" t="s">
        <v>315</v>
      </c>
      <c r="P139" t="str">
        <f t="shared" si="14"/>
        <v>PEDRO MIGUEL VERA RAFAELBCP Design SystemEVALUACION</v>
      </c>
      <c r="Q139" t="str">
        <f>BASE[[#This Row],[NombresCalificado]]&amp;BASE[[#This Row],[TipoEvaluacion]]</f>
        <v>PEDRO MIGUEL VERA RAFAELEVALUACION</v>
      </c>
      <c r="R139">
        <v>4</v>
      </c>
      <c r="S139" t="s">
        <v>7</v>
      </c>
      <c r="T139" t="s">
        <v>328</v>
      </c>
      <c r="U139" s="17">
        <v>3</v>
      </c>
      <c r="V139" s="17" t="str" cm="1">
        <f t="array" ref="V139">_xlfn.IFS(U139=0,"Prenovato",U139=1,"Novato",U139=2,"Principiante avanzado",U139=3,"Competente",U139=4,"Proficiente",U139=5,"Master")</f>
        <v>Competente</v>
      </c>
      <c r="W139" s="17">
        <v>4</v>
      </c>
      <c r="X139" s="17" t="str" cm="1">
        <f t="array" ref="X139">_xlfn.IFS(W139=0,"No evidenciado",W139=1,"Novato",W139=2,"Principiante avanzado",W139=3,"Competente",W139=4,"Proficiente",W139=5,"Master")</f>
        <v>Proficiente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3</v>
      </c>
      <c r="AD139" s="17" t="str" cm="1">
        <f t="array" ref="AD139">_xlfn.IFS(AC139=0,"Prenovato",AC139=1,"Novato",AC139=2,"Principiante avanzado",AC139=3,"Competente",AC139=4,"Proficiente",AC139=5,"Master")</f>
        <v>Competente</v>
      </c>
      <c r="AE139" s="17" t="s">
        <v>332</v>
      </c>
    </row>
    <row r="140" spans="1:31" x14ac:dyDescent="0.25">
      <c r="A140" t="s">
        <v>233</v>
      </c>
      <c r="B140" t="s">
        <v>234</v>
      </c>
      <c r="C140" t="s">
        <v>206</v>
      </c>
      <c r="D140" t="s">
        <v>207</v>
      </c>
      <c r="E140" t="s">
        <v>235</v>
      </c>
      <c r="F140" t="s">
        <v>236</v>
      </c>
      <c r="G140" t="s">
        <v>237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NO</v>
      </c>
      <c r="L140" t="s">
        <v>217</v>
      </c>
      <c r="M140" t="s">
        <v>55</v>
      </c>
      <c r="N140" t="s">
        <v>315</v>
      </c>
      <c r="O140" t="s">
        <v>315</v>
      </c>
      <c r="P140" t="str">
        <f t="shared" si="14"/>
        <v>PEDRO MIGUEL VERA RAFAELProgramaciónEVALUACION</v>
      </c>
      <c r="Q140" t="str">
        <f>BASE[[#This Row],[NombresCalificado]]&amp;BASE[[#This Row],[TipoEvaluacion]]</f>
        <v>PEDRO MIGUEL VERA RAFAELEVALUACION</v>
      </c>
      <c r="R140">
        <v>4</v>
      </c>
      <c r="S140" t="s">
        <v>7</v>
      </c>
      <c r="T140" t="s">
        <v>328</v>
      </c>
      <c r="U140" s="17">
        <v>3</v>
      </c>
      <c r="V140" s="17" t="str" cm="1">
        <f t="array" ref="V140">_xlfn.IFS(U140=0,"Prenovato",U140=1,"Novato",U140=2,"Principiante avanzado",U140=3,"Competente",U140=4,"Proficiente",U140=5,"Master")</f>
        <v>Competente</v>
      </c>
      <c r="W140" s="17">
        <v>4</v>
      </c>
      <c r="X140" s="17" t="str" cm="1">
        <f t="array" ref="X140">_xlfn.IFS(W140=0,"No evidenciado",W140=1,"Novato",W140=2,"Principiante avanzado",W140=3,"Competente",W140=4,"Proficiente",W140=5,"Master")</f>
        <v>Proficiente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3</v>
      </c>
      <c r="AD140" s="17" t="str" cm="1">
        <f t="array" ref="AD140">_xlfn.IFS(AC140=0,"Prenovato",AC140=1,"Novato",AC140=2,"Principiante avanzado",AC140=3,"Competente",AC140=4,"Proficiente",AC140=5,"Master")</f>
        <v>Competente</v>
      </c>
      <c r="AE140" s="17" t="s">
        <v>332</v>
      </c>
    </row>
    <row r="141" spans="1:31" x14ac:dyDescent="0.25">
      <c r="A141" t="s">
        <v>233</v>
      </c>
      <c r="B141" t="s">
        <v>234</v>
      </c>
      <c r="C141" t="s">
        <v>206</v>
      </c>
      <c r="D141" t="s">
        <v>207</v>
      </c>
      <c r="E141" t="s">
        <v>235</v>
      </c>
      <c r="F141" t="s">
        <v>236</v>
      </c>
      <c r="G141" t="s">
        <v>237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NO</v>
      </c>
      <c r="L141" t="s">
        <v>217</v>
      </c>
      <c r="M141" t="s">
        <v>316</v>
      </c>
      <c r="N141" t="s">
        <v>315</v>
      </c>
      <c r="O141" t="s">
        <v>315</v>
      </c>
      <c r="P141" t="str">
        <f t="shared" si="14"/>
        <v>PEDRO MIGUEL VERA RAFAELRedes &amp; Integración de APIEVALUACION</v>
      </c>
      <c r="Q141" t="str">
        <f>BASE[[#This Row],[NombresCalificado]]&amp;BASE[[#This Row],[TipoEvaluacion]]</f>
        <v>PEDRO MIGUEL VERA RAFAELEVALUACION</v>
      </c>
      <c r="R141">
        <v>4</v>
      </c>
      <c r="S141" t="s">
        <v>7</v>
      </c>
      <c r="T141" t="s">
        <v>328</v>
      </c>
      <c r="U141" s="17">
        <v>3</v>
      </c>
      <c r="V141" s="17" t="str" cm="1">
        <f t="array" ref="V141">_xlfn.IFS(U141=0,"Prenovato",U141=1,"Novato",U141=2,"Principiante avanzado",U141=3,"Competente",U141=4,"Proficiente",U141=5,"Master")</f>
        <v>Competente</v>
      </c>
      <c r="W141" s="17">
        <v>4</v>
      </c>
      <c r="X141" s="17" t="str" cm="1">
        <f t="array" ref="X141">_xlfn.IFS(W141=0,"No evidenciado",W141=1,"Novato",W141=2,"Principiante avanzado",W141=3,"Competente",W141=4,"Proficiente",W141=5,"Master")</f>
        <v>Proficiente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3</v>
      </c>
      <c r="AD141" s="17" t="str" cm="1">
        <f t="array" ref="AD141">_xlfn.IFS(AC141=0,"Prenovato",AC141=1,"Novato",AC141=2,"Principiante avanzado",AC141=3,"Competente",AC141=4,"Proficiente",AC141=5,"Master")</f>
        <v>Competente</v>
      </c>
      <c r="AE141" s="17" t="s">
        <v>332</v>
      </c>
    </row>
    <row r="142" spans="1:31" x14ac:dyDescent="0.25">
      <c r="A142" t="s">
        <v>233</v>
      </c>
      <c r="B142" t="s">
        <v>234</v>
      </c>
      <c r="C142" t="s">
        <v>206</v>
      </c>
      <c r="D142" t="s">
        <v>207</v>
      </c>
      <c r="E142" t="s">
        <v>235</v>
      </c>
      <c r="F142" t="s">
        <v>236</v>
      </c>
      <c r="G142" t="s">
        <v>237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NO</v>
      </c>
      <c r="L142" t="s">
        <v>217</v>
      </c>
      <c r="M142" t="s">
        <v>326</v>
      </c>
      <c r="N142" t="s">
        <v>317</v>
      </c>
      <c r="O142" t="s">
        <v>314</v>
      </c>
      <c r="P142" t="str">
        <f t="shared" si="14"/>
        <v>PEDRO MIGUEL VERA RAFAELDesign ThinkingEVALUACION</v>
      </c>
      <c r="Q142" t="str">
        <f>BASE[[#This Row],[NombresCalificado]]&amp;BASE[[#This Row],[TipoEvaluacion]]</f>
        <v>PEDRO MIGUEL VERA RAFAELEVALUACION</v>
      </c>
      <c r="R142">
        <v>2</v>
      </c>
      <c r="S142" t="s">
        <v>4</v>
      </c>
      <c r="T142" t="s">
        <v>328</v>
      </c>
      <c r="U142" s="17">
        <v>3</v>
      </c>
      <c r="V142" s="17" t="str" cm="1">
        <f t="array" ref="V142">_xlfn.IFS(U142=0,"Prenovato",U142=1,"Novato",U142=2,"Principiante avanzado",U142=3,"Competente",U142=4,"Proficiente",U142=5,"Master")</f>
        <v>Competente</v>
      </c>
      <c r="W142" s="17">
        <v>4</v>
      </c>
      <c r="X142" s="17" t="str" cm="1">
        <f t="array" ref="X142">_xlfn.IFS(W142=0,"No evidenciado",W142=1,"Novato",W142=2,"Principiante avanzado",W142=3,"Competente",W142=4,"Proficiente",W142=5,"Master")</f>
        <v>Proficiente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3</v>
      </c>
      <c r="AD142" s="17" t="str" cm="1">
        <f t="array" ref="AD142">_xlfn.IFS(AC142=0,"Prenovato",AC142=1,"Novato",AC142=2,"Principiante avanzado",AC142=3,"Competente",AC142=4,"Proficiente",AC142=5,"Master")</f>
        <v>Competente</v>
      </c>
      <c r="AE142" s="17" t="s">
        <v>332</v>
      </c>
    </row>
    <row r="143" spans="1:31" x14ac:dyDescent="0.25">
      <c r="A143" t="s">
        <v>233</v>
      </c>
      <c r="B143" t="s">
        <v>234</v>
      </c>
      <c r="C143" t="s">
        <v>206</v>
      </c>
      <c r="D143" t="s">
        <v>207</v>
      </c>
      <c r="E143" t="s">
        <v>235</v>
      </c>
      <c r="F143" t="s">
        <v>236</v>
      </c>
      <c r="G143" t="s">
        <v>237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NO</v>
      </c>
      <c r="L143" t="s">
        <v>217</v>
      </c>
      <c r="M143" t="s">
        <v>185</v>
      </c>
      <c r="N143" t="s">
        <v>317</v>
      </c>
      <c r="O143" t="s">
        <v>314</v>
      </c>
      <c r="P143" t="str">
        <f t="shared" si="14"/>
        <v>PEDRO MIGUEL VERA RAFAELSeguridadEVALUACION</v>
      </c>
      <c r="Q143" t="str">
        <f>BASE[[#This Row],[NombresCalificado]]&amp;BASE[[#This Row],[TipoEvaluacion]]</f>
        <v>PEDRO MIGUEL VERA RAFAELEVALUACION</v>
      </c>
      <c r="R143">
        <v>4</v>
      </c>
      <c r="S143" t="s">
        <v>7</v>
      </c>
      <c r="T143" t="s">
        <v>328</v>
      </c>
      <c r="U143" s="17">
        <v>3</v>
      </c>
      <c r="V143" s="17" t="str" cm="1">
        <f t="array" ref="V143">_xlfn.IFS(U143=0,"Prenovato",U143=1,"Novato",U143=2,"Principiante avanzado",U143=3,"Competente",U143=4,"Proficiente",U143=5,"Master")</f>
        <v>Competente</v>
      </c>
      <c r="W143" s="17">
        <v>4</v>
      </c>
      <c r="X143" s="17" t="str" cm="1">
        <f t="array" ref="X143">_xlfn.IFS(W143=0,"No evidenciado",W143=1,"Novato",W143=2,"Principiante avanzado",W143=3,"Competente",W143=4,"Proficiente",W143=5,"Master")</f>
        <v>Proficiente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3</v>
      </c>
      <c r="AD143" s="17" t="str" cm="1">
        <f t="array" ref="AD143">_xlfn.IFS(AC143=0,"Prenovato",AC143=1,"Novato",AC143=2,"Principiante avanzado",AC143=3,"Competente",AC143=4,"Proficiente",AC143=5,"Master")</f>
        <v>Competente</v>
      </c>
      <c r="AE143" s="17" t="s">
        <v>332</v>
      </c>
    </row>
    <row r="144" spans="1:31" x14ac:dyDescent="0.25">
      <c r="A144" t="s">
        <v>233</v>
      </c>
      <c r="B144" t="s">
        <v>234</v>
      </c>
      <c r="C144" t="s">
        <v>206</v>
      </c>
      <c r="D144" t="s">
        <v>207</v>
      </c>
      <c r="E144" t="s">
        <v>235</v>
      </c>
      <c r="F144" t="s">
        <v>236</v>
      </c>
      <c r="G144" t="s">
        <v>237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NO</v>
      </c>
      <c r="L144" t="s">
        <v>217</v>
      </c>
      <c r="M144" t="s">
        <v>313</v>
      </c>
      <c r="N144" t="s">
        <v>314</v>
      </c>
      <c r="O144" t="s">
        <v>314</v>
      </c>
      <c r="P144" t="str">
        <f t="shared" si="14"/>
        <v>PEDRO MIGUEL VERA RAFAELHíbridoEVALUACION</v>
      </c>
      <c r="Q144" t="str">
        <f>BASE[[#This Row],[NombresCalificado]]&amp;BASE[[#This Row],[TipoEvaluacion]]</f>
        <v>PEDRO MIGUEL VERA RAFAELEVALUACION</v>
      </c>
      <c r="R144">
        <v>2</v>
      </c>
      <c r="S144" t="s">
        <v>4</v>
      </c>
      <c r="T144" t="s">
        <v>328</v>
      </c>
      <c r="U144" s="17">
        <v>3</v>
      </c>
      <c r="V144" s="17" t="str" cm="1">
        <f t="array" ref="V144">_xlfn.IFS(U144=0,"Prenovato",U144=1,"Novato",U144=2,"Principiante avanzado",U144=3,"Competente",U144=4,"Proficiente",U144=5,"Master")</f>
        <v>Competente</v>
      </c>
      <c r="W144" s="17">
        <v>4</v>
      </c>
      <c r="X144" s="17" t="str" cm="1">
        <f t="array" ref="X144">_xlfn.IFS(W144=0,"No evidenciado",W144=1,"Novato",W144=2,"Principiante avanzado",W144=3,"Competente",W144=4,"Proficiente",W144=5,"Master")</f>
        <v>Proficiente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3</v>
      </c>
      <c r="AD144" s="17" t="str" cm="1">
        <f t="array" ref="AD144">_xlfn.IFS(AC144=0,"Prenovato",AC144=1,"Novato",AC144=2,"Principiante avanzado",AC144=3,"Competente",AC144=4,"Proficiente",AC144=5,"Master")</f>
        <v>Competente</v>
      </c>
      <c r="AE144" s="17" t="s">
        <v>332</v>
      </c>
    </row>
    <row r="145" spans="1:31" x14ac:dyDescent="0.25">
      <c r="A145" t="s">
        <v>233</v>
      </c>
      <c r="B145" t="s">
        <v>234</v>
      </c>
      <c r="C145" t="s">
        <v>206</v>
      </c>
      <c r="D145" t="s">
        <v>207</v>
      </c>
      <c r="E145" t="s">
        <v>235</v>
      </c>
      <c r="F145" t="s">
        <v>236</v>
      </c>
      <c r="G145" t="s">
        <v>237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217</v>
      </c>
      <c r="M145" t="s">
        <v>320</v>
      </c>
      <c r="N145" t="s">
        <v>317</v>
      </c>
      <c r="O145" t="s">
        <v>314</v>
      </c>
      <c r="P145" t="str">
        <f t="shared" si="14"/>
        <v>PEDRO MIGUEL VERA RAFAELHuman InteractionEVALUACION</v>
      </c>
      <c r="Q145" t="str">
        <f>BASE[[#This Row],[NombresCalificado]]&amp;BASE[[#This Row],[TipoEvaluacion]]</f>
        <v>PEDRO MIGUEL VERA RAFAELEVALUACION</v>
      </c>
      <c r="R145">
        <v>3</v>
      </c>
      <c r="S145" t="s">
        <v>5</v>
      </c>
      <c r="T145" t="s">
        <v>328</v>
      </c>
      <c r="U145" s="17">
        <v>3</v>
      </c>
      <c r="V145" s="17" t="str" cm="1">
        <f t="array" ref="V145">_xlfn.IFS(U145=0,"Prenovato",U145=1,"Novato",U145=2,"Principiante avanzado",U145=3,"Competente",U145=4,"Proficiente",U145=5,"Master")</f>
        <v>Competente</v>
      </c>
      <c r="W145" s="17">
        <v>4</v>
      </c>
      <c r="X145" s="17" t="str" cm="1">
        <f t="array" ref="X145">_xlfn.IFS(W145=0,"No evidenciado",W145=1,"Novato",W145=2,"Principiante avanzado",W145=3,"Competente",W145=4,"Proficiente",W145=5,"Master")</f>
        <v>Proficiente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3</v>
      </c>
      <c r="AD145" s="17" t="str" cm="1">
        <f t="array" ref="AD145">_xlfn.IFS(AC145=0,"Prenovato",AC145=1,"Novato",AC145=2,"Principiante avanzado",AC145=3,"Competente",AC145=4,"Proficiente",AC145=5,"Master")</f>
        <v>Competente</v>
      </c>
      <c r="AE145" s="17" t="s">
        <v>332</v>
      </c>
    </row>
    <row r="146" spans="1:31" x14ac:dyDescent="0.25">
      <c r="A146" t="s">
        <v>233</v>
      </c>
      <c r="B146" t="s">
        <v>234</v>
      </c>
      <c r="C146" t="s">
        <v>206</v>
      </c>
      <c r="D146" t="s">
        <v>207</v>
      </c>
      <c r="E146" t="s">
        <v>235</v>
      </c>
      <c r="F146" t="s">
        <v>236</v>
      </c>
      <c r="G146" t="s">
        <v>237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217</v>
      </c>
      <c r="M146" t="s">
        <v>324</v>
      </c>
      <c r="N146" t="s">
        <v>317</v>
      </c>
      <c r="O146" t="s">
        <v>314</v>
      </c>
      <c r="P146" t="str">
        <f t="shared" si="14"/>
        <v>PEDRO MIGUEL VERA RAFAELAccesibilidadEVALUACION</v>
      </c>
      <c r="Q146" t="str">
        <f>BASE[[#This Row],[NombresCalificado]]&amp;BASE[[#This Row],[TipoEvaluacion]]</f>
        <v>PEDRO MIGUEL VERA RAFAELEVALUACION</v>
      </c>
      <c r="R146">
        <v>3</v>
      </c>
      <c r="S146" t="s">
        <v>5</v>
      </c>
      <c r="T146" t="s">
        <v>328</v>
      </c>
      <c r="U146" s="17">
        <v>3</v>
      </c>
      <c r="V146" s="17" t="str" cm="1">
        <f t="array" ref="V146">_xlfn.IFS(U146=0,"Prenovato",U146=1,"Novato",U146=2,"Principiante avanzado",U146=3,"Competente",U146=4,"Proficiente",U146=5,"Master")</f>
        <v>Competente</v>
      </c>
      <c r="W146" s="17">
        <v>4</v>
      </c>
      <c r="X146" s="17" t="str" cm="1">
        <f t="array" ref="X146">_xlfn.IFS(W146=0,"No evidenciado",W146=1,"Novato",W146=2,"Principiante avanzado",W146=3,"Competente",W146=4,"Proficiente",W146=5,"Master")</f>
        <v>Proficiente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3</v>
      </c>
      <c r="AD146" s="17" t="str" cm="1">
        <f t="array" ref="AD146">_xlfn.IFS(AC146=0,"Prenovato",AC146=1,"Novato",AC146=2,"Principiante avanzado",AC146=3,"Competente",AC146=4,"Proficiente",AC146=5,"Master")</f>
        <v>Competente</v>
      </c>
      <c r="AE146" s="17" t="s">
        <v>332</v>
      </c>
    </row>
    <row r="147" spans="1:31" x14ac:dyDescent="0.25">
      <c r="A147" t="s">
        <v>233</v>
      </c>
      <c r="B147" t="s">
        <v>234</v>
      </c>
      <c r="C147" t="s">
        <v>206</v>
      </c>
      <c r="D147" t="s">
        <v>207</v>
      </c>
      <c r="E147" t="s">
        <v>235</v>
      </c>
      <c r="F147" t="s">
        <v>236</v>
      </c>
      <c r="G147" t="s">
        <v>237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217</v>
      </c>
      <c r="M147" t="s">
        <v>323</v>
      </c>
      <c r="N147" t="s">
        <v>317</v>
      </c>
      <c r="O147" t="s">
        <v>314</v>
      </c>
      <c r="P147" t="str">
        <f t="shared" si="14"/>
        <v>PEDRO MIGUEL VERA RAFAELGestión de datosEVALUACION</v>
      </c>
      <c r="Q147" t="str">
        <f>BASE[[#This Row],[NombresCalificado]]&amp;BASE[[#This Row],[TipoEvaluacion]]</f>
        <v>PEDRO MIGUEL VERA RAFAELEVALUACION</v>
      </c>
      <c r="R147">
        <v>4</v>
      </c>
      <c r="S147" t="s">
        <v>7</v>
      </c>
      <c r="T147" t="s">
        <v>328</v>
      </c>
      <c r="U147" s="17">
        <v>3</v>
      </c>
      <c r="V147" s="17" t="str" cm="1">
        <f t="array" ref="V147">_xlfn.IFS(U147=0,"Prenovato",U147=1,"Novato",U147=2,"Principiante avanzado",U147=3,"Competente",U147=4,"Proficiente",U147=5,"Master")</f>
        <v>Competente</v>
      </c>
      <c r="W147" s="17">
        <v>4</v>
      </c>
      <c r="X147" s="17" t="str" cm="1">
        <f t="array" ref="X147">_xlfn.IFS(W147=0,"No evidenciado",W147=1,"Novato",W147=2,"Principiante avanzado",W147=3,"Competente",W147=4,"Proficiente",W147=5,"Master")</f>
        <v>Proficiente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3</v>
      </c>
      <c r="AD147" s="17" t="str" cm="1">
        <f t="array" ref="AD147">_xlfn.IFS(AC147=0,"Prenovato",AC147=1,"Novato",AC147=2,"Principiante avanzado",AC147=3,"Competente",AC147=4,"Proficiente",AC147=5,"Master")</f>
        <v>Competente</v>
      </c>
      <c r="AE147" s="17" t="s">
        <v>332</v>
      </c>
    </row>
    <row r="148" spans="1:31" x14ac:dyDescent="0.25">
      <c r="A148" t="s">
        <v>233</v>
      </c>
      <c r="B148" t="s">
        <v>234</v>
      </c>
      <c r="C148" t="s">
        <v>206</v>
      </c>
      <c r="D148" t="s">
        <v>207</v>
      </c>
      <c r="E148" t="s">
        <v>235</v>
      </c>
      <c r="F148" t="s">
        <v>236</v>
      </c>
      <c r="G148" t="s">
        <v>237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217</v>
      </c>
      <c r="M148" t="s">
        <v>322</v>
      </c>
      <c r="N148" t="s">
        <v>317</v>
      </c>
      <c r="O148" t="s">
        <v>314</v>
      </c>
      <c r="P148" t="str">
        <f t="shared" si="14"/>
        <v>PEDRO MIGUEL VERA RAFAELPatrones de arquitecturaEVALUACION</v>
      </c>
      <c r="Q148" t="str">
        <f>BASE[[#This Row],[NombresCalificado]]&amp;BASE[[#This Row],[TipoEvaluacion]]</f>
        <v>PEDRO MIGUEL VERA RAFAELEVALUACION</v>
      </c>
      <c r="R148">
        <v>4</v>
      </c>
      <c r="S148" t="s">
        <v>7</v>
      </c>
      <c r="T148" t="s">
        <v>328</v>
      </c>
      <c r="U148" s="17">
        <v>3</v>
      </c>
      <c r="V148" s="17" t="str" cm="1">
        <f t="array" ref="V148">_xlfn.IFS(U148=0,"Prenovato",U148=1,"Novato",U148=2,"Principiante avanzado",U148=3,"Competente",U148=4,"Proficiente",U148=5,"Master")</f>
        <v>Competente</v>
      </c>
      <c r="W148" s="17">
        <v>4</v>
      </c>
      <c r="X148" s="17" t="str" cm="1">
        <f t="array" ref="X148">_xlfn.IFS(W148=0,"No evidenciado",W148=1,"Novato",W148=2,"Principiante avanzado",W148=3,"Competente",W148=4,"Proficiente",W148=5,"Master")</f>
        <v>Proficiente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3</v>
      </c>
      <c r="AD148" s="17" t="str" cm="1">
        <f t="array" ref="AD148">_xlfn.IFS(AC148=0,"Prenovato",AC148=1,"Novato",AC148=2,"Principiante avanzado",AC148=3,"Competente",AC148=4,"Proficiente",AC148=5,"Master")</f>
        <v>Competente</v>
      </c>
      <c r="AE148" s="17" t="s">
        <v>332</v>
      </c>
    </row>
    <row r="149" spans="1:31" x14ac:dyDescent="0.25">
      <c r="A149" t="s">
        <v>233</v>
      </c>
      <c r="B149" t="s">
        <v>234</v>
      </c>
      <c r="C149" t="s">
        <v>206</v>
      </c>
      <c r="D149" t="s">
        <v>207</v>
      </c>
      <c r="E149" t="s">
        <v>235</v>
      </c>
      <c r="F149" t="s">
        <v>236</v>
      </c>
      <c r="G149" t="s">
        <v>237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217</v>
      </c>
      <c r="M149" t="s">
        <v>321</v>
      </c>
      <c r="N149" t="s">
        <v>315</v>
      </c>
      <c r="O149" t="s">
        <v>315</v>
      </c>
      <c r="P149" t="str">
        <f t="shared" si="14"/>
        <v>PEDRO MIGUEL VERA RAFAELNativoEVALUACION</v>
      </c>
      <c r="Q149" t="str">
        <f>BASE[[#This Row],[NombresCalificado]]&amp;BASE[[#This Row],[TipoEvaluacion]]</f>
        <v>PEDRO MIGUEL VERA RAFAELEVALUACION</v>
      </c>
      <c r="R149">
        <v>4</v>
      </c>
      <c r="S149" t="s">
        <v>7</v>
      </c>
      <c r="T149" t="s">
        <v>328</v>
      </c>
      <c r="U149" s="17">
        <v>3</v>
      </c>
      <c r="V149" s="17" t="str" cm="1">
        <f t="array" ref="V149">_xlfn.IFS(U149=0,"Prenovato",U149=1,"Novato",U149=2,"Principiante avanzado",U149=3,"Competente",U149=4,"Proficiente",U149=5,"Master")</f>
        <v>Competente</v>
      </c>
      <c r="W149" s="17">
        <v>4</v>
      </c>
      <c r="X149" s="17" t="str" cm="1">
        <f t="array" ref="X149">_xlfn.IFS(W149=0,"No evidenciado",W149=1,"Novato",W149=2,"Principiante avanzado",W149=3,"Competente",W149=4,"Proficiente",W149=5,"Master")</f>
        <v>Proficiente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3</v>
      </c>
      <c r="AD149" s="17" t="str" cm="1">
        <f t="array" ref="AD149">_xlfn.IFS(AC149=0,"Prenovato",AC149=1,"Novato",AC149=2,"Principiante avanzado",AC149=3,"Competente",AC149=4,"Proficiente",AC149=5,"Master")</f>
        <v>Competente</v>
      </c>
      <c r="AE149" s="17" t="s">
        <v>332</v>
      </c>
    </row>
    <row r="150" spans="1:31" x14ac:dyDescent="0.25">
      <c r="A150" t="s">
        <v>233</v>
      </c>
      <c r="B150" t="s">
        <v>234</v>
      </c>
      <c r="C150" t="s">
        <v>206</v>
      </c>
      <c r="D150" t="s">
        <v>207</v>
      </c>
      <c r="E150" t="s">
        <v>235</v>
      </c>
      <c r="F150" t="s">
        <v>236</v>
      </c>
      <c r="G150" t="s">
        <v>237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217</v>
      </c>
      <c r="M150" t="s">
        <v>187</v>
      </c>
      <c r="N150" t="s">
        <v>315</v>
      </c>
      <c r="O150" t="s">
        <v>315</v>
      </c>
      <c r="P150" t="str">
        <f t="shared" si="14"/>
        <v>PEDRO MIGUEL VERA RAFAELPruebas para desarrolladoresEVALUACION</v>
      </c>
      <c r="Q150" t="str">
        <f>BASE[[#This Row],[NombresCalificado]]&amp;BASE[[#This Row],[TipoEvaluacion]]</f>
        <v>PEDRO MIGUEL VERA RAFAELEVALUACION</v>
      </c>
      <c r="R150">
        <v>3</v>
      </c>
      <c r="S150" t="s">
        <v>5</v>
      </c>
      <c r="T150" t="s">
        <v>328</v>
      </c>
      <c r="U150" s="17">
        <v>3</v>
      </c>
      <c r="V150" s="17" t="str" cm="1">
        <f t="array" ref="V150">_xlfn.IFS(U150=0,"Prenovato",U150=1,"Novato",U150=2,"Principiante avanzado",U150=3,"Competente",U150=4,"Proficiente",U150=5,"Master")</f>
        <v>Competente</v>
      </c>
      <c r="W150" s="17">
        <v>4</v>
      </c>
      <c r="X150" s="17" t="str" cm="1">
        <f t="array" ref="X150">_xlfn.IFS(W150=0,"No evidenciado",W150=1,"Novato",W150=2,"Principiante avanzado",W150=3,"Competente",W150=4,"Proficiente",W150=5,"Master")</f>
        <v>Proficiente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3</v>
      </c>
      <c r="AD150" s="17" t="str" cm="1">
        <f t="array" ref="AD150">_xlfn.IFS(AC150=0,"Prenovato",AC150=1,"Novato",AC150=2,"Principiante avanzado",AC150=3,"Competente",AC150=4,"Proficiente",AC150=5,"Master")</f>
        <v>Competente</v>
      </c>
      <c r="AE150" s="17" t="s">
        <v>332</v>
      </c>
    </row>
    <row r="151" spans="1:31" x14ac:dyDescent="0.25">
      <c r="A151" t="s">
        <v>233</v>
      </c>
      <c r="B151" t="s">
        <v>234</v>
      </c>
      <c r="C151" t="s">
        <v>206</v>
      </c>
      <c r="D151" t="s">
        <v>207</v>
      </c>
      <c r="E151" t="s">
        <v>235</v>
      </c>
      <c r="F151" t="s">
        <v>236</v>
      </c>
      <c r="G151" t="s">
        <v>237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217</v>
      </c>
      <c r="M151" t="s">
        <v>56</v>
      </c>
      <c r="N151" t="s">
        <v>315</v>
      </c>
      <c r="O151" t="s">
        <v>315</v>
      </c>
      <c r="P151" t="str">
        <f t="shared" si="14"/>
        <v>PEDRO MIGUEL VERA RAFAELControl de versionesEVALUACION</v>
      </c>
      <c r="Q151" t="str">
        <f>BASE[[#This Row],[NombresCalificado]]&amp;BASE[[#This Row],[TipoEvaluacion]]</f>
        <v>PEDRO MIGUEL VERA RAFAELEVALUACION</v>
      </c>
      <c r="R151">
        <v>4</v>
      </c>
      <c r="S151" t="s">
        <v>7</v>
      </c>
      <c r="T151" t="s">
        <v>328</v>
      </c>
      <c r="U151" s="17">
        <v>3</v>
      </c>
      <c r="V151" s="17" t="str" cm="1">
        <f t="array" ref="V151">_xlfn.IFS(U151=0,"Prenovato",U151=1,"Novato",U151=2,"Principiante avanzado",U151=3,"Competente",U151=4,"Proficiente",U151=5,"Master")</f>
        <v>Competente</v>
      </c>
      <c r="W151" s="17">
        <v>4</v>
      </c>
      <c r="X151" s="17" t="str" cm="1">
        <f t="array" ref="X151">_xlfn.IFS(W151=0,"No evidenciado",W151=1,"Novato",W151=2,"Principiante avanzado",W151=3,"Competente",W151=4,"Proficiente",W151=5,"Master")</f>
        <v>Proficiente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3</v>
      </c>
      <c r="AD151" s="17" t="str" cm="1">
        <f t="array" ref="AD151">_xlfn.IFS(AC151=0,"Prenovato",AC151=1,"Novato",AC151=2,"Principiante avanzado",AC151=3,"Competente",AC151=4,"Proficiente",AC151=5,"Master")</f>
        <v>Competente</v>
      </c>
      <c r="AE151" s="17" t="s">
        <v>332</v>
      </c>
    </row>
    <row r="152" spans="1:31" x14ac:dyDescent="0.25">
      <c r="A152" t="s">
        <v>233</v>
      </c>
      <c r="B152" t="s">
        <v>234</v>
      </c>
      <c r="C152" t="s">
        <v>206</v>
      </c>
      <c r="D152" t="s">
        <v>207</v>
      </c>
      <c r="E152" t="s">
        <v>235</v>
      </c>
      <c r="F152" t="s">
        <v>236</v>
      </c>
      <c r="G152" t="s">
        <v>237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217</v>
      </c>
      <c r="M152" t="s">
        <v>167</v>
      </c>
      <c r="N152" t="s">
        <v>317</v>
      </c>
      <c r="O152" t="s">
        <v>314</v>
      </c>
      <c r="P152" t="str">
        <f t="shared" si="14"/>
        <v>PEDRO MIGUEL VERA RAFAELCI-CDEVALUACION</v>
      </c>
      <c r="Q152" t="str">
        <f>BASE[[#This Row],[NombresCalificado]]&amp;BASE[[#This Row],[TipoEvaluacion]]</f>
        <v>PEDRO MIGUEL VERA RAFAELEVALUACION</v>
      </c>
      <c r="R152">
        <v>4</v>
      </c>
      <c r="S152" t="s">
        <v>7</v>
      </c>
      <c r="T152" t="s">
        <v>328</v>
      </c>
      <c r="U152" s="17">
        <v>3</v>
      </c>
      <c r="V152" s="17" t="str" cm="1">
        <f t="array" ref="V152">_xlfn.IFS(U152=0,"Prenovato",U152=1,"Novato",U152=2,"Principiante avanzado",U152=3,"Competente",U152=4,"Proficiente",U152=5,"Master")</f>
        <v>Competente</v>
      </c>
      <c r="W152" s="17">
        <v>4</v>
      </c>
      <c r="X152" s="17" t="str" cm="1">
        <f t="array" ref="X152">_xlfn.IFS(W152=0,"No evidenciado",W152=1,"Novato",W152=2,"Principiante avanzado",W152=3,"Competente",W152=4,"Proficiente",W152=5,"Master")</f>
        <v>Proficiente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3</v>
      </c>
      <c r="AD152" s="17" t="str" cm="1">
        <f t="array" ref="AD152">_xlfn.IFS(AC152=0,"Prenovato",AC152=1,"Novato",AC152=2,"Principiante avanzado",AC152=3,"Competente",AC152=4,"Proficiente",AC152=5,"Master")</f>
        <v>Competente</v>
      </c>
      <c r="AE152" s="17" t="s">
        <v>332</v>
      </c>
    </row>
    <row r="153" spans="1:31" x14ac:dyDescent="0.25">
      <c r="A153" t="s">
        <v>233</v>
      </c>
      <c r="B153" t="s">
        <v>234</v>
      </c>
      <c r="C153" t="s">
        <v>206</v>
      </c>
      <c r="D153" t="s">
        <v>207</v>
      </c>
      <c r="E153" t="s">
        <v>235</v>
      </c>
      <c r="F153" t="s">
        <v>236</v>
      </c>
      <c r="G153" t="s">
        <v>237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217</v>
      </c>
      <c r="M153" t="s">
        <v>318</v>
      </c>
      <c r="N153" t="s">
        <v>314</v>
      </c>
      <c r="O153" t="s">
        <v>314</v>
      </c>
      <c r="P153" t="str">
        <f t="shared" si="14"/>
        <v>PEDRO MIGUEL VERA RAFAELDistribución a tiendasEVALUACION</v>
      </c>
      <c r="Q153" t="str">
        <f>BASE[[#This Row],[NombresCalificado]]&amp;BASE[[#This Row],[TipoEvaluacion]]</f>
        <v>PEDRO MIGUEL VERA RAFAELEVALUACION</v>
      </c>
      <c r="R153">
        <v>4</v>
      </c>
      <c r="S153" t="s">
        <v>7</v>
      </c>
      <c r="T153" t="s">
        <v>328</v>
      </c>
      <c r="U153" s="17">
        <v>3</v>
      </c>
      <c r="V153" s="17" t="str" cm="1">
        <f t="array" ref="V153">_xlfn.IFS(U153=0,"Prenovato",U153=1,"Novato",U153=2,"Principiante avanzado",U153=3,"Competente",U153=4,"Proficiente",U153=5,"Master")</f>
        <v>Competente</v>
      </c>
      <c r="W153" s="17">
        <v>4</v>
      </c>
      <c r="X153" s="17" t="str" cm="1">
        <f t="array" ref="X153">_xlfn.IFS(W153=0,"No evidenciado",W153=1,"Novato",W153=2,"Principiante avanzado",W153=3,"Competente",W153=4,"Proficiente",W153=5,"Master")</f>
        <v>Proficiente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3</v>
      </c>
      <c r="AD153" s="17" t="str" cm="1">
        <f t="array" ref="AD153">_xlfn.IFS(AC153=0,"Prenovato",AC153=1,"Novato",AC153=2,"Principiante avanzado",AC153=3,"Competente",AC153=4,"Proficiente",AC153=5,"Master")</f>
        <v>Competente</v>
      </c>
      <c r="AE153" s="17" t="s">
        <v>332</v>
      </c>
    </row>
    <row r="154" spans="1:31" x14ac:dyDescent="0.25">
      <c r="A154" t="s">
        <v>233</v>
      </c>
      <c r="B154" t="s">
        <v>234</v>
      </c>
      <c r="C154" t="s">
        <v>206</v>
      </c>
      <c r="D154" t="s">
        <v>207</v>
      </c>
      <c r="E154" t="s">
        <v>235</v>
      </c>
      <c r="F154" t="s">
        <v>236</v>
      </c>
      <c r="G154" t="s">
        <v>237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217</v>
      </c>
      <c r="M154" t="s">
        <v>186</v>
      </c>
      <c r="N154" t="s">
        <v>314</v>
      </c>
      <c r="O154" t="s">
        <v>314</v>
      </c>
      <c r="P154" t="str">
        <f t="shared" si="14"/>
        <v>PEDRO MIGUEL VERA RAFAELSREEVALUACION</v>
      </c>
      <c r="Q154" t="str">
        <f>BASE[[#This Row],[NombresCalificado]]&amp;BASE[[#This Row],[TipoEvaluacion]]</f>
        <v>PEDRO MIGUEL VERA RAFAELEVALUACION</v>
      </c>
      <c r="R154">
        <v>3</v>
      </c>
      <c r="S154" t="s">
        <v>5</v>
      </c>
      <c r="T154" t="s">
        <v>328</v>
      </c>
      <c r="U154" s="17">
        <v>3</v>
      </c>
      <c r="V154" s="17" t="str" cm="1">
        <f t="array" ref="V154">_xlfn.IFS(U154=0,"Prenovato",U154=1,"Novato",U154=2,"Principiante avanzado",U154=3,"Competente",U154=4,"Proficiente",U154=5,"Master")</f>
        <v>Competente</v>
      </c>
      <c r="W154" s="17">
        <v>4</v>
      </c>
      <c r="X154" s="17" t="str" cm="1">
        <f t="array" ref="X154">_xlfn.IFS(W154=0,"No evidenciado",W154=1,"Novato",W154=2,"Principiante avanzado",W154=3,"Competente",W154=4,"Proficiente",W154=5,"Master")</f>
        <v>Proficiente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3</v>
      </c>
      <c r="AD154" s="17" t="str" cm="1">
        <f t="array" ref="AD154">_xlfn.IFS(AC154=0,"Prenovato",AC154=1,"Novato",AC154=2,"Principiante avanzado",AC154=3,"Competente",AC154=4,"Proficiente",AC154=5,"Master")</f>
        <v>Competente</v>
      </c>
      <c r="AE154" s="17" t="s">
        <v>332</v>
      </c>
    </row>
    <row r="155" spans="1:31" x14ac:dyDescent="0.25">
      <c r="A155" t="s">
        <v>233</v>
      </c>
      <c r="B155" t="s">
        <v>234</v>
      </c>
      <c r="C155" t="s">
        <v>206</v>
      </c>
      <c r="D155" t="s">
        <v>207</v>
      </c>
      <c r="E155" t="s">
        <v>235</v>
      </c>
      <c r="F155" t="s">
        <v>236</v>
      </c>
      <c r="G155" t="s">
        <v>237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217</v>
      </c>
      <c r="M155" t="s">
        <v>325</v>
      </c>
      <c r="N155" t="s">
        <v>317</v>
      </c>
      <c r="O155" t="s">
        <v>314</v>
      </c>
      <c r="P155" t="str">
        <f t="shared" si="14"/>
        <v>PEDRO MIGUEL VERA RAFAELFundamentos de diseño UXEVALUACION</v>
      </c>
      <c r="Q155" t="str">
        <f>BASE[[#This Row],[NombresCalificado]]&amp;BASE[[#This Row],[TipoEvaluacion]]</f>
        <v>PEDRO MIGUEL VERA RAFAELEVALUACION</v>
      </c>
      <c r="R155">
        <v>3</v>
      </c>
      <c r="S155" t="s">
        <v>5</v>
      </c>
      <c r="T155" t="s">
        <v>328</v>
      </c>
      <c r="U155" s="17">
        <v>3</v>
      </c>
      <c r="V155" s="17" t="str" cm="1">
        <f t="array" ref="V155">_xlfn.IFS(U155=0,"Prenovato",U155=1,"Novato",U155=2,"Principiante avanzado",U155=3,"Competente",U155=4,"Proficiente",U155=5,"Master")</f>
        <v>Competente</v>
      </c>
      <c r="W155" s="17">
        <v>4</v>
      </c>
      <c r="X155" s="17" t="str" cm="1">
        <f t="array" ref="X155">_xlfn.IFS(W155=0,"No evidenciado",W155=1,"Novato",W155=2,"Principiante avanzado",W155=3,"Competente",W155=4,"Proficiente",W155=5,"Master")</f>
        <v>Proficiente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3</v>
      </c>
      <c r="AD155" s="17" t="str" cm="1">
        <f t="array" ref="AD155">_xlfn.IFS(AC155=0,"Prenovato",AC155=1,"Novato",AC155=2,"Principiante avanzado",AC155=3,"Competente",AC155=4,"Proficiente",AC155=5,"Master")</f>
        <v>Competente</v>
      </c>
      <c r="AE155" s="17" t="s">
        <v>332</v>
      </c>
    </row>
    <row r="156" spans="1:31" x14ac:dyDescent="0.25">
      <c r="A156" t="s">
        <v>238</v>
      </c>
      <c r="B156" t="s">
        <v>239</v>
      </c>
      <c r="C156" t="s">
        <v>206</v>
      </c>
      <c r="D156" t="s">
        <v>207</v>
      </c>
      <c r="E156" t="s">
        <v>240</v>
      </c>
      <c r="F156" t="s">
        <v>241</v>
      </c>
      <c r="G156" t="s">
        <v>242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217</v>
      </c>
      <c r="M156" t="s">
        <v>316</v>
      </c>
      <c r="N156" t="s">
        <v>315</v>
      </c>
      <c r="O156" t="s">
        <v>315</v>
      </c>
      <c r="P156" t="str">
        <f t="shared" si="14"/>
        <v>JOSE MARIO SEGURA BERNALRedes &amp; Integración de APIEVALUACION</v>
      </c>
      <c r="Q156" t="str">
        <f>BASE[[#This Row],[NombresCalificado]]&amp;BASE[[#This Row],[TipoEvaluacion]]</f>
        <v>JOSE MARIO SEGURA BERNALEVALUACION</v>
      </c>
      <c r="R156">
        <v>3</v>
      </c>
      <c r="S156" t="s">
        <v>5</v>
      </c>
      <c r="T156" t="s">
        <v>328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3</v>
      </c>
      <c r="AD156" s="17" t="str" cm="1">
        <f t="array" ref="AD156">_xlfn.IFS(AC156=0,"Prenovato",AC156=1,"Novato",AC156=2,"Principiante avanzado",AC156=3,"Competente",AC156=4,"Proficiente",AC156=5,"Master")</f>
        <v>Competente</v>
      </c>
      <c r="AE156" s="17" t="s">
        <v>332</v>
      </c>
    </row>
    <row r="157" spans="1:31" x14ac:dyDescent="0.25">
      <c r="A157" t="s">
        <v>238</v>
      </c>
      <c r="B157" t="s">
        <v>239</v>
      </c>
      <c r="C157" t="s">
        <v>206</v>
      </c>
      <c r="D157" t="s">
        <v>207</v>
      </c>
      <c r="E157" t="s">
        <v>240</v>
      </c>
      <c r="F157" t="s">
        <v>241</v>
      </c>
      <c r="G157" t="s">
        <v>242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217</v>
      </c>
      <c r="M157" t="s">
        <v>319</v>
      </c>
      <c r="N157" t="s">
        <v>315</v>
      </c>
      <c r="O157" t="s">
        <v>315</v>
      </c>
      <c r="P157" t="str">
        <f t="shared" si="14"/>
        <v>JOSE MARIO SEGURA BERNALBCP Design SystemEVALUACION</v>
      </c>
      <c r="Q157" t="str">
        <f>BASE[[#This Row],[NombresCalificado]]&amp;BASE[[#This Row],[TipoEvaluacion]]</f>
        <v>JOSE MARIO SEGURA BERNALEVALUACION</v>
      </c>
      <c r="R157">
        <v>3</v>
      </c>
      <c r="S157" t="s">
        <v>5</v>
      </c>
      <c r="T157" t="s">
        <v>328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3</v>
      </c>
      <c r="AD157" s="17" t="str" cm="1">
        <f t="array" ref="AD157">_xlfn.IFS(AC157=0,"Prenovato",AC157=1,"Novato",AC157=2,"Principiante avanzado",AC157=3,"Competente",AC157=4,"Proficiente",AC157=5,"Master")</f>
        <v>Competente</v>
      </c>
      <c r="AE157" s="17" t="s">
        <v>332</v>
      </c>
    </row>
    <row r="158" spans="1:31" x14ac:dyDescent="0.25">
      <c r="A158" t="s">
        <v>238</v>
      </c>
      <c r="B158" t="s">
        <v>239</v>
      </c>
      <c r="C158" t="s">
        <v>206</v>
      </c>
      <c r="D158" t="s">
        <v>207</v>
      </c>
      <c r="E158" t="s">
        <v>240</v>
      </c>
      <c r="F158" t="s">
        <v>241</v>
      </c>
      <c r="G158" t="s">
        <v>242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217</v>
      </c>
      <c r="M158" t="s">
        <v>321</v>
      </c>
      <c r="N158" t="s">
        <v>315</v>
      </c>
      <c r="O158" t="s">
        <v>315</v>
      </c>
      <c r="P158" t="str">
        <f t="shared" si="14"/>
        <v>JOSE MARIO SEGURA BERNALNativoEVALUACION</v>
      </c>
      <c r="Q158" t="str">
        <f>BASE[[#This Row],[NombresCalificado]]&amp;BASE[[#This Row],[TipoEvaluacion]]</f>
        <v>JOSE MARIO SEGURA BERNALEVALUACION</v>
      </c>
      <c r="R158">
        <v>4</v>
      </c>
      <c r="S158" t="s">
        <v>7</v>
      </c>
      <c r="T158" t="s">
        <v>328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332</v>
      </c>
    </row>
    <row r="159" spans="1:31" x14ac:dyDescent="0.25">
      <c r="A159" t="s">
        <v>238</v>
      </c>
      <c r="B159" t="s">
        <v>239</v>
      </c>
      <c r="C159" t="s">
        <v>206</v>
      </c>
      <c r="D159" t="s">
        <v>207</v>
      </c>
      <c r="E159" t="s">
        <v>240</v>
      </c>
      <c r="F159" t="s">
        <v>241</v>
      </c>
      <c r="G159" t="s">
        <v>242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217</v>
      </c>
      <c r="M159" t="s">
        <v>187</v>
      </c>
      <c r="N159" t="s">
        <v>315</v>
      </c>
      <c r="O159" t="s">
        <v>315</v>
      </c>
      <c r="P159" t="str">
        <f t="shared" si="14"/>
        <v>JOSE MARIO SEGURA BERNALPruebas para desarrolladoresEVALUACION</v>
      </c>
      <c r="Q159" t="str">
        <f>BASE[[#This Row],[NombresCalificado]]&amp;BASE[[#This Row],[TipoEvaluacion]]</f>
        <v>JOSE MARIO SEGURA BERNALEVALUACION</v>
      </c>
      <c r="R159">
        <v>4</v>
      </c>
      <c r="S159" t="s">
        <v>7</v>
      </c>
      <c r="T159" t="s">
        <v>328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332</v>
      </c>
    </row>
    <row r="160" spans="1:31" x14ac:dyDescent="0.25">
      <c r="A160" t="s">
        <v>238</v>
      </c>
      <c r="B160" t="s">
        <v>239</v>
      </c>
      <c r="C160" t="s">
        <v>206</v>
      </c>
      <c r="D160" t="s">
        <v>207</v>
      </c>
      <c r="E160" t="s">
        <v>240</v>
      </c>
      <c r="F160" t="s">
        <v>241</v>
      </c>
      <c r="G160" t="s">
        <v>242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217</v>
      </c>
      <c r="M160" t="s">
        <v>55</v>
      </c>
      <c r="N160" t="s">
        <v>315</v>
      </c>
      <c r="O160" t="s">
        <v>315</v>
      </c>
      <c r="P160" t="str">
        <f t="shared" si="14"/>
        <v>JOSE MARIO SEGURA BERNALProgramaciónEVALUACION</v>
      </c>
      <c r="Q160" t="str">
        <f>BASE[[#This Row],[NombresCalificado]]&amp;BASE[[#This Row],[TipoEvaluacion]]</f>
        <v>JOSE MARIO SEGURA BERNALEVALUACION</v>
      </c>
      <c r="R160">
        <v>4</v>
      </c>
      <c r="S160" t="s">
        <v>7</v>
      </c>
      <c r="T160" t="s">
        <v>328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332</v>
      </c>
    </row>
    <row r="161" spans="1:31" x14ac:dyDescent="0.25">
      <c r="A161" t="s">
        <v>238</v>
      </c>
      <c r="B161" t="s">
        <v>239</v>
      </c>
      <c r="C161" t="s">
        <v>206</v>
      </c>
      <c r="D161" t="s">
        <v>207</v>
      </c>
      <c r="E161" t="s">
        <v>240</v>
      </c>
      <c r="F161" t="s">
        <v>241</v>
      </c>
      <c r="G161" t="s">
        <v>242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217</v>
      </c>
      <c r="M161" t="s">
        <v>322</v>
      </c>
      <c r="N161" t="s">
        <v>317</v>
      </c>
      <c r="O161" t="s">
        <v>314</v>
      </c>
      <c r="P161" t="str">
        <f t="shared" si="14"/>
        <v>JOSE MARIO SEGURA BERNALPatrones de arquitecturaEVALUACION</v>
      </c>
      <c r="Q161" t="str">
        <f>BASE[[#This Row],[NombresCalificado]]&amp;BASE[[#This Row],[TipoEvaluacion]]</f>
        <v>JOSE MARIO SEGURA BERNALEVALUACION</v>
      </c>
      <c r="R161">
        <v>3</v>
      </c>
      <c r="S161" t="s">
        <v>5</v>
      </c>
      <c r="T161" t="s">
        <v>328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332</v>
      </c>
    </row>
    <row r="162" spans="1:31" x14ac:dyDescent="0.25">
      <c r="A162" t="s">
        <v>238</v>
      </c>
      <c r="B162" t="s">
        <v>239</v>
      </c>
      <c r="C162" t="s">
        <v>206</v>
      </c>
      <c r="D162" t="s">
        <v>207</v>
      </c>
      <c r="E162" t="s">
        <v>240</v>
      </c>
      <c r="F162" t="s">
        <v>241</v>
      </c>
      <c r="G162" t="s">
        <v>242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217</v>
      </c>
      <c r="M162" t="s">
        <v>326</v>
      </c>
      <c r="N162" t="s">
        <v>317</v>
      </c>
      <c r="O162" t="s">
        <v>314</v>
      </c>
      <c r="P162" t="str">
        <f t="shared" si="14"/>
        <v>JOSE MARIO SEGURA BERNALDesign ThinkingEVALUACION</v>
      </c>
      <c r="Q162" t="str">
        <f>BASE[[#This Row],[NombresCalificado]]&amp;BASE[[#This Row],[TipoEvaluacion]]</f>
        <v>JOSE MARIO SEGURA BERNALEVALUACION</v>
      </c>
      <c r="R162">
        <v>3</v>
      </c>
      <c r="S162" t="s">
        <v>5</v>
      </c>
      <c r="T162" t="s">
        <v>328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332</v>
      </c>
    </row>
    <row r="163" spans="1:31" x14ac:dyDescent="0.25">
      <c r="A163" t="s">
        <v>238</v>
      </c>
      <c r="B163" t="s">
        <v>239</v>
      </c>
      <c r="C163" t="s">
        <v>206</v>
      </c>
      <c r="D163" t="s">
        <v>207</v>
      </c>
      <c r="E163" t="s">
        <v>240</v>
      </c>
      <c r="F163" t="s">
        <v>241</v>
      </c>
      <c r="G163" t="s">
        <v>242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217</v>
      </c>
      <c r="M163" t="s">
        <v>323</v>
      </c>
      <c r="N163" t="s">
        <v>317</v>
      </c>
      <c r="O163" t="s">
        <v>314</v>
      </c>
      <c r="P163" t="str">
        <f t="shared" si="14"/>
        <v>JOSE MARIO SEGURA BERNALGestión de datosEVALUACION</v>
      </c>
      <c r="Q163" t="str">
        <f>BASE[[#This Row],[NombresCalificado]]&amp;BASE[[#This Row],[TipoEvaluacion]]</f>
        <v>JOSE MARIO SEGURA BERNALEVALUACION</v>
      </c>
      <c r="R163">
        <v>3</v>
      </c>
      <c r="S163" t="s">
        <v>5</v>
      </c>
      <c r="T163" t="s">
        <v>328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332</v>
      </c>
    </row>
    <row r="164" spans="1:31" x14ac:dyDescent="0.25">
      <c r="A164" t="s">
        <v>238</v>
      </c>
      <c r="B164" t="s">
        <v>239</v>
      </c>
      <c r="C164" t="s">
        <v>206</v>
      </c>
      <c r="D164" t="s">
        <v>207</v>
      </c>
      <c r="E164" t="s">
        <v>240</v>
      </c>
      <c r="F164" t="s">
        <v>241</v>
      </c>
      <c r="G164" t="s">
        <v>242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217</v>
      </c>
      <c r="M164" t="s">
        <v>324</v>
      </c>
      <c r="N164" t="s">
        <v>317</v>
      </c>
      <c r="O164" t="s">
        <v>314</v>
      </c>
      <c r="P164" t="str">
        <f t="shared" si="14"/>
        <v>JOSE MARIO SEGURA BERNALAccesibilidadEVALUACION</v>
      </c>
      <c r="Q164" t="str">
        <f>BASE[[#This Row],[NombresCalificado]]&amp;BASE[[#This Row],[TipoEvaluacion]]</f>
        <v>JOSE MARIO SEGURA BERNALEVALUACION</v>
      </c>
      <c r="R164">
        <v>2</v>
      </c>
      <c r="S164" t="s">
        <v>4</v>
      </c>
      <c r="T164" t="s">
        <v>328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4</v>
      </c>
      <c r="X164" s="17" t="str" cm="1">
        <f t="array" ref="X164">_xlfn.IFS(W164=0,"No evidenciado",W164=1,"Novato",W164=2,"Principiante avanzado",W164=3,"Competente",W164=4,"Proficiente",W164=5,"Master")</f>
        <v>Proficiente</v>
      </c>
      <c r="Y164" s="17">
        <v>4</v>
      </c>
      <c r="Z164" s="17" t="str" cm="1">
        <f t="array" ref="Z164">_xlfn.IFS(Y164=0,"No evidenciado",Y164=1,"Novato",Y164=2,"Principiante avanzado",Y164=3,"Competente",Y164=4,"Proficiente",Y164=5,"Master")</f>
        <v>Proficiente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332</v>
      </c>
    </row>
    <row r="165" spans="1:31" x14ac:dyDescent="0.25">
      <c r="A165" t="s">
        <v>238</v>
      </c>
      <c r="B165" t="s">
        <v>239</v>
      </c>
      <c r="C165" t="s">
        <v>206</v>
      </c>
      <c r="D165" t="s">
        <v>207</v>
      </c>
      <c r="E165" t="s">
        <v>240</v>
      </c>
      <c r="F165" t="s">
        <v>241</v>
      </c>
      <c r="G165" t="s">
        <v>242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217</v>
      </c>
      <c r="M165" t="s">
        <v>318</v>
      </c>
      <c r="N165" t="s">
        <v>314</v>
      </c>
      <c r="O165" t="s">
        <v>314</v>
      </c>
      <c r="P165" t="str">
        <f t="shared" si="14"/>
        <v>JOSE MARIO SEGURA BERNALDistribución a tiendasEVALUACION</v>
      </c>
      <c r="Q165" t="str">
        <f>BASE[[#This Row],[NombresCalificado]]&amp;BASE[[#This Row],[TipoEvaluacion]]</f>
        <v>JOSE MARIO SEGURA BERNALEVALUACION</v>
      </c>
      <c r="R165">
        <v>4</v>
      </c>
      <c r="S165" t="s">
        <v>7</v>
      </c>
      <c r="T165" t="s">
        <v>328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4</v>
      </c>
      <c r="X165" s="17" t="str" cm="1">
        <f t="array" ref="X165">_xlfn.IFS(W165=0,"No evidenciado",W165=1,"Novato",W165=2,"Principiante avanzado",W165=3,"Competente",W165=4,"Proficiente",W165=5,"Master")</f>
        <v>Proficiente</v>
      </c>
      <c r="Y165" s="17">
        <v>4</v>
      </c>
      <c r="Z165" s="17" t="str" cm="1">
        <f t="array" ref="Z165">_xlfn.IFS(Y165=0,"No evidenciado",Y165=1,"Novato",Y165=2,"Principiante avanzado",Y165=3,"Competente",Y165=4,"Proficiente",Y165=5,"Master")</f>
        <v>Proficiente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332</v>
      </c>
    </row>
    <row r="166" spans="1:31" x14ac:dyDescent="0.25">
      <c r="A166" t="s">
        <v>238</v>
      </c>
      <c r="B166" t="s">
        <v>239</v>
      </c>
      <c r="C166" t="s">
        <v>206</v>
      </c>
      <c r="D166" t="s">
        <v>207</v>
      </c>
      <c r="E166" t="s">
        <v>240</v>
      </c>
      <c r="F166" t="s">
        <v>241</v>
      </c>
      <c r="G166" t="s">
        <v>242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217</v>
      </c>
      <c r="M166" t="s">
        <v>325</v>
      </c>
      <c r="N166" t="s">
        <v>317</v>
      </c>
      <c r="O166" t="s">
        <v>314</v>
      </c>
      <c r="P166" t="str">
        <f t="shared" si="14"/>
        <v>JOSE MARIO SEGURA BERNALFundamentos de diseño UXEVALUACION</v>
      </c>
      <c r="Q166" t="str">
        <f>BASE[[#This Row],[NombresCalificado]]&amp;BASE[[#This Row],[TipoEvaluacion]]</f>
        <v>JOSE MARIO SEGURA BERNALEVALUACION</v>
      </c>
      <c r="R166">
        <v>3</v>
      </c>
      <c r="S166" t="s">
        <v>5</v>
      </c>
      <c r="T166" t="s">
        <v>328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4</v>
      </c>
      <c r="X166" s="17" t="str" cm="1">
        <f t="array" ref="X166">_xlfn.IFS(W166=0,"No evidenciado",W166=1,"Novato",W166=2,"Principiante avanzado",W166=3,"Competente",W166=4,"Proficiente",W166=5,"Master")</f>
        <v>Proficiente</v>
      </c>
      <c r="Y166" s="17">
        <v>4</v>
      </c>
      <c r="Z166" s="17" t="str" cm="1">
        <f t="array" ref="Z166">_xlfn.IFS(Y166=0,"No evidenciado",Y166=1,"Novato",Y166=2,"Principiante avanzado",Y166=3,"Competente",Y166=4,"Proficiente",Y166=5,"Master")</f>
        <v>Proficiente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332</v>
      </c>
    </row>
    <row r="167" spans="1:31" x14ac:dyDescent="0.25">
      <c r="A167" t="s">
        <v>238</v>
      </c>
      <c r="B167" t="s">
        <v>239</v>
      </c>
      <c r="C167" t="s">
        <v>206</v>
      </c>
      <c r="D167" t="s">
        <v>207</v>
      </c>
      <c r="E167" t="s">
        <v>240</v>
      </c>
      <c r="F167" t="s">
        <v>241</v>
      </c>
      <c r="G167" t="s">
        <v>242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217</v>
      </c>
      <c r="M167" t="s">
        <v>167</v>
      </c>
      <c r="N167" t="s">
        <v>317</v>
      </c>
      <c r="O167" t="s">
        <v>314</v>
      </c>
      <c r="P167" t="str">
        <f t="shared" si="14"/>
        <v>JOSE MARIO SEGURA BERNALCI-CDEVALUACION</v>
      </c>
      <c r="Q167" t="str">
        <f>BASE[[#This Row],[NombresCalificado]]&amp;BASE[[#This Row],[TipoEvaluacion]]</f>
        <v>JOSE MARIO SEGURA BERNALEVALUACION</v>
      </c>
      <c r="R167">
        <v>3</v>
      </c>
      <c r="S167" t="s">
        <v>5</v>
      </c>
      <c r="T167" t="s">
        <v>328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4</v>
      </c>
      <c r="X167" s="17" t="str" cm="1">
        <f t="array" ref="X167">_xlfn.IFS(W167=0,"No evidenciado",W167=1,"Novato",W167=2,"Principiante avanzado",W167=3,"Competente",W167=4,"Proficiente",W167=5,"Master")</f>
        <v>Proficiente</v>
      </c>
      <c r="Y167" s="17">
        <v>4</v>
      </c>
      <c r="Z167" s="17" t="str" cm="1">
        <f t="array" ref="Z167">_xlfn.IFS(Y167=0,"No evidenciado",Y167=1,"Novato",Y167=2,"Principiante avanzado",Y167=3,"Competente",Y167=4,"Proficiente",Y167=5,"Master")</f>
        <v>Proficiente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3</v>
      </c>
      <c r="AD167" s="17" t="str" cm="1">
        <f t="array" ref="AD167">_xlfn.IFS(AC167=0,"Prenovato",AC167=1,"Novato",AC167=2,"Principiante avanzado",AC167=3,"Competente",AC167=4,"Proficiente",AC167=5,"Master")</f>
        <v>Competente</v>
      </c>
      <c r="AE167" s="17" t="s">
        <v>332</v>
      </c>
    </row>
    <row r="168" spans="1:31" x14ac:dyDescent="0.25">
      <c r="A168" t="s">
        <v>238</v>
      </c>
      <c r="B168" t="s">
        <v>239</v>
      </c>
      <c r="C168" t="s">
        <v>206</v>
      </c>
      <c r="D168" t="s">
        <v>207</v>
      </c>
      <c r="E168" t="s">
        <v>240</v>
      </c>
      <c r="F168" t="s">
        <v>241</v>
      </c>
      <c r="G168" t="s">
        <v>242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217</v>
      </c>
      <c r="M168" t="s">
        <v>313</v>
      </c>
      <c r="N168" t="s">
        <v>314</v>
      </c>
      <c r="O168" t="s">
        <v>314</v>
      </c>
      <c r="P168" t="str">
        <f t="shared" si="14"/>
        <v>JOSE MARIO SEGURA BERNALHíbridoEVALUACION</v>
      </c>
      <c r="Q168" t="str">
        <f>BASE[[#This Row],[NombresCalificado]]&amp;BASE[[#This Row],[TipoEvaluacion]]</f>
        <v>JOSE MARIO SEGURA BERNALEVALUACION</v>
      </c>
      <c r="R168">
        <v>0</v>
      </c>
      <c r="S168" t="s">
        <v>188</v>
      </c>
      <c r="T168" t="s">
        <v>329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4</v>
      </c>
      <c r="X168" s="17" t="str" cm="1">
        <f t="array" ref="X168">_xlfn.IFS(W168=0,"No evidenciado",W168=1,"Novato",W168=2,"Principiante avanzado",W168=3,"Competente",W168=4,"Proficiente",W168=5,"Master")</f>
        <v>Proficiente</v>
      </c>
      <c r="Y168" s="17">
        <v>4</v>
      </c>
      <c r="Z168" s="17" t="str" cm="1">
        <f t="array" ref="Z168">_xlfn.IFS(Y168=0,"No evidenciado",Y168=1,"Novato",Y168=2,"Principiante avanzado",Y168=3,"Competente",Y168=4,"Proficiente",Y168=5,"Master")</f>
        <v>Proficiente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3</v>
      </c>
      <c r="AD168" s="17" t="str" cm="1">
        <f t="array" ref="AD168">_xlfn.IFS(AC168=0,"Prenovato",AC168=1,"Novato",AC168=2,"Principiante avanzado",AC168=3,"Competente",AC168=4,"Proficiente",AC168=5,"Master")</f>
        <v>Competente</v>
      </c>
      <c r="AE168" s="17" t="s">
        <v>332</v>
      </c>
    </row>
    <row r="169" spans="1:31" x14ac:dyDescent="0.25">
      <c r="A169" t="s">
        <v>238</v>
      </c>
      <c r="B169" t="s">
        <v>239</v>
      </c>
      <c r="C169" t="s">
        <v>206</v>
      </c>
      <c r="D169" t="s">
        <v>207</v>
      </c>
      <c r="E169" t="s">
        <v>240</v>
      </c>
      <c r="F169" t="s">
        <v>241</v>
      </c>
      <c r="G169" t="s">
        <v>242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217</v>
      </c>
      <c r="M169" t="s">
        <v>320</v>
      </c>
      <c r="N169" t="s">
        <v>317</v>
      </c>
      <c r="O169" t="s">
        <v>314</v>
      </c>
      <c r="P169" t="str">
        <f t="shared" si="14"/>
        <v>JOSE MARIO SEGURA BERNALHuman InteractionEVALUACION</v>
      </c>
      <c r="Q169" t="str">
        <f>BASE[[#This Row],[NombresCalificado]]&amp;BASE[[#This Row],[TipoEvaluacion]]</f>
        <v>JOSE MARIO SEGURA BERNALEVALUACION</v>
      </c>
      <c r="R169">
        <v>3</v>
      </c>
      <c r="S169" t="s">
        <v>5</v>
      </c>
      <c r="T169" t="s">
        <v>328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4</v>
      </c>
      <c r="X169" s="17" t="str" cm="1">
        <f t="array" ref="X169">_xlfn.IFS(W169=0,"No evidenciado",W169=1,"Novato",W169=2,"Principiante avanzado",W169=3,"Competente",W169=4,"Proficiente",W169=5,"Master")</f>
        <v>Proficiente</v>
      </c>
      <c r="Y169" s="17">
        <v>4</v>
      </c>
      <c r="Z169" s="17" t="str" cm="1">
        <f t="array" ref="Z169">_xlfn.IFS(Y169=0,"No evidenciado",Y169=1,"Novato",Y169=2,"Principiante avanzado",Y169=3,"Competente",Y169=4,"Proficiente",Y169=5,"Master")</f>
        <v>Proficiente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3</v>
      </c>
      <c r="AD169" s="17" t="str" cm="1">
        <f t="array" ref="AD169">_xlfn.IFS(AC169=0,"Prenovato",AC169=1,"Novato",AC169=2,"Principiante avanzado",AC169=3,"Competente",AC169=4,"Proficiente",AC169=5,"Master")</f>
        <v>Competente</v>
      </c>
      <c r="AE169" s="17" t="s">
        <v>332</v>
      </c>
    </row>
    <row r="170" spans="1:31" x14ac:dyDescent="0.25">
      <c r="A170" t="s">
        <v>238</v>
      </c>
      <c r="B170" t="s">
        <v>239</v>
      </c>
      <c r="C170" t="s">
        <v>206</v>
      </c>
      <c r="D170" t="s">
        <v>207</v>
      </c>
      <c r="E170" t="s">
        <v>240</v>
      </c>
      <c r="F170" t="s">
        <v>241</v>
      </c>
      <c r="G170" t="s">
        <v>242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217</v>
      </c>
      <c r="M170" t="s">
        <v>56</v>
      </c>
      <c r="N170" t="s">
        <v>315</v>
      </c>
      <c r="O170" t="s">
        <v>315</v>
      </c>
      <c r="P170" t="str">
        <f t="shared" si="14"/>
        <v>JOSE MARIO SEGURA BERNALControl de versionesEVALUACION</v>
      </c>
      <c r="Q170" t="str">
        <f>BASE[[#This Row],[NombresCalificado]]&amp;BASE[[#This Row],[TipoEvaluacion]]</f>
        <v>JOSE MARIO SEGURA BERNALEVALUACION</v>
      </c>
      <c r="R170">
        <v>3</v>
      </c>
      <c r="S170" t="s">
        <v>5</v>
      </c>
      <c r="T170" t="s">
        <v>328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4</v>
      </c>
      <c r="X170" s="17" t="str" cm="1">
        <f t="array" ref="X170">_xlfn.IFS(W170=0,"No evidenciado",W170=1,"Novato",W170=2,"Principiante avanzado",W170=3,"Competente",W170=4,"Proficiente",W170=5,"Master")</f>
        <v>Proficiente</v>
      </c>
      <c r="Y170" s="17">
        <v>4</v>
      </c>
      <c r="Z170" s="17" t="str" cm="1">
        <f t="array" ref="Z170">_xlfn.IFS(Y170=0,"No evidenciado",Y170=1,"Novato",Y170=2,"Principiante avanzado",Y170=3,"Competente",Y170=4,"Proficiente",Y170=5,"Master")</f>
        <v>Proficiente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3</v>
      </c>
      <c r="AD170" s="17" t="str" cm="1">
        <f t="array" ref="AD170">_xlfn.IFS(AC170=0,"Prenovato",AC170=1,"Novato",AC170=2,"Principiante avanzado",AC170=3,"Competente",AC170=4,"Proficiente",AC170=5,"Master")</f>
        <v>Competente</v>
      </c>
      <c r="AE170" s="17" t="s">
        <v>332</v>
      </c>
    </row>
    <row r="171" spans="1:31" x14ac:dyDescent="0.25">
      <c r="A171" t="s">
        <v>238</v>
      </c>
      <c r="B171" t="s">
        <v>239</v>
      </c>
      <c r="C171" t="s">
        <v>206</v>
      </c>
      <c r="D171" t="s">
        <v>207</v>
      </c>
      <c r="E171" t="s">
        <v>240</v>
      </c>
      <c r="F171" t="s">
        <v>241</v>
      </c>
      <c r="G171" t="s">
        <v>242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217</v>
      </c>
      <c r="M171" t="s">
        <v>185</v>
      </c>
      <c r="N171" t="s">
        <v>317</v>
      </c>
      <c r="O171" t="s">
        <v>314</v>
      </c>
      <c r="P171" t="str">
        <f t="shared" si="14"/>
        <v>JOSE MARIO SEGURA BERNALSeguridadEVALUACION</v>
      </c>
      <c r="Q171" t="str">
        <f>BASE[[#This Row],[NombresCalificado]]&amp;BASE[[#This Row],[TipoEvaluacion]]</f>
        <v>JOSE MARIO SEGURA BERNALEVALUACION</v>
      </c>
      <c r="R171">
        <v>3</v>
      </c>
      <c r="S171" t="s">
        <v>5</v>
      </c>
      <c r="T171" t="s">
        <v>328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4</v>
      </c>
      <c r="X171" s="17" t="str" cm="1">
        <f t="array" ref="X171">_xlfn.IFS(W171=0,"No evidenciado",W171=1,"Novato",W171=2,"Principiante avanzado",W171=3,"Competente",W171=4,"Proficiente",W171=5,"Master")</f>
        <v>Proficiente</v>
      </c>
      <c r="Y171" s="17">
        <v>4</v>
      </c>
      <c r="Z171" s="17" t="str" cm="1">
        <f t="array" ref="Z171">_xlfn.IFS(Y171=0,"No evidenciado",Y171=1,"Novato",Y171=2,"Principiante avanzado",Y171=3,"Competente",Y171=4,"Proficiente",Y171=5,"Master")</f>
        <v>Proficiente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3</v>
      </c>
      <c r="AD171" s="17" t="str" cm="1">
        <f t="array" ref="AD171">_xlfn.IFS(AC171=0,"Prenovato",AC171=1,"Novato",AC171=2,"Principiante avanzado",AC171=3,"Competente",AC171=4,"Proficiente",AC171=5,"Master")</f>
        <v>Competente</v>
      </c>
      <c r="AE171" s="17" t="s">
        <v>332</v>
      </c>
    </row>
    <row r="172" spans="1:31" x14ac:dyDescent="0.25">
      <c r="A172" t="s">
        <v>238</v>
      </c>
      <c r="B172" t="s">
        <v>239</v>
      </c>
      <c r="C172" t="s">
        <v>206</v>
      </c>
      <c r="D172" t="s">
        <v>207</v>
      </c>
      <c r="E172" t="s">
        <v>240</v>
      </c>
      <c r="F172" t="s">
        <v>241</v>
      </c>
      <c r="G172" t="s">
        <v>242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217</v>
      </c>
      <c r="M172" t="s">
        <v>186</v>
      </c>
      <c r="N172" t="s">
        <v>314</v>
      </c>
      <c r="O172" t="s">
        <v>314</v>
      </c>
      <c r="P172" t="str">
        <f t="shared" si="14"/>
        <v>JOSE MARIO SEGURA BERNALSREEVALUACION</v>
      </c>
      <c r="Q172" t="str">
        <f>BASE[[#This Row],[NombresCalificado]]&amp;BASE[[#This Row],[TipoEvaluacion]]</f>
        <v>JOSE MARIO SEGURA BERNALEVALUACION</v>
      </c>
      <c r="R172">
        <v>4</v>
      </c>
      <c r="S172" t="s">
        <v>7</v>
      </c>
      <c r="T172" t="s">
        <v>328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3</v>
      </c>
      <c r="AD172" s="17" t="str" cm="1">
        <f t="array" ref="AD172">_xlfn.IFS(AC172=0,"Prenovato",AC172=1,"Novato",AC172=2,"Principiante avanzado",AC172=3,"Competente",AC172=4,"Proficiente",AC172=5,"Master")</f>
        <v>Competente</v>
      </c>
      <c r="AE172" s="17" t="s">
        <v>332</v>
      </c>
    </row>
    <row r="173" spans="1:31" x14ac:dyDescent="0.25">
      <c r="A173" t="s">
        <v>204</v>
      </c>
      <c r="B173" t="s">
        <v>205</v>
      </c>
      <c r="C173" t="s">
        <v>206</v>
      </c>
      <c r="D173" t="s">
        <v>207</v>
      </c>
      <c r="E173" t="s">
        <v>243</v>
      </c>
      <c r="F173" t="s">
        <v>244</v>
      </c>
      <c r="G173" t="s">
        <v>245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217</v>
      </c>
      <c r="M173" t="s">
        <v>321</v>
      </c>
      <c r="N173" t="s">
        <v>315</v>
      </c>
      <c r="O173" t="s">
        <v>315</v>
      </c>
      <c r="P173" t="str">
        <f t="shared" si="14"/>
        <v>MOISES ALMEYDA LEVANONativoEVALUACION</v>
      </c>
      <c r="Q173" t="str">
        <f>BASE[[#This Row],[NombresCalificado]]&amp;BASE[[#This Row],[TipoEvaluacion]]</f>
        <v>MOISES ALMEYDA LEVANOEVALUACION</v>
      </c>
      <c r="R173">
        <v>4</v>
      </c>
      <c r="S173" t="s">
        <v>7</v>
      </c>
      <c r="T173" t="s">
        <v>328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3</v>
      </c>
      <c r="AD173" s="17" t="str" cm="1">
        <f t="array" ref="AD173">_xlfn.IFS(AC173=0,"Prenovato",AC173=1,"Novato",AC173=2,"Principiante avanzado",AC173=3,"Competente",AC173=4,"Proficiente",AC173=5,"Master")</f>
        <v>Competente</v>
      </c>
      <c r="AE173" s="17" t="s">
        <v>332</v>
      </c>
    </row>
    <row r="174" spans="1:31" x14ac:dyDescent="0.25">
      <c r="A174" t="s">
        <v>204</v>
      </c>
      <c r="B174" t="s">
        <v>205</v>
      </c>
      <c r="C174" t="s">
        <v>206</v>
      </c>
      <c r="D174" t="s">
        <v>207</v>
      </c>
      <c r="E174" t="s">
        <v>243</v>
      </c>
      <c r="F174" t="s">
        <v>244</v>
      </c>
      <c r="G174" t="s">
        <v>245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217</v>
      </c>
      <c r="M174" t="s">
        <v>56</v>
      </c>
      <c r="N174" t="s">
        <v>315</v>
      </c>
      <c r="O174" t="s">
        <v>315</v>
      </c>
      <c r="P174" t="str">
        <f t="shared" si="14"/>
        <v>MOISES ALMEYDA LEVANOControl de versionesEVALUACION</v>
      </c>
      <c r="Q174" t="str">
        <f>BASE[[#This Row],[NombresCalificado]]&amp;BASE[[#This Row],[TipoEvaluacion]]</f>
        <v>MOISES ALMEYDA LEVANOEVALUACION</v>
      </c>
      <c r="R174">
        <v>3</v>
      </c>
      <c r="S174" t="s">
        <v>5</v>
      </c>
      <c r="T174" t="s">
        <v>328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3</v>
      </c>
      <c r="AD174" s="17" t="str" cm="1">
        <f t="array" ref="AD174">_xlfn.IFS(AC174=0,"Prenovato",AC174=1,"Novato",AC174=2,"Principiante avanzado",AC174=3,"Competente",AC174=4,"Proficiente",AC174=5,"Master")</f>
        <v>Competente</v>
      </c>
      <c r="AE174" s="17" t="s">
        <v>332</v>
      </c>
    </row>
    <row r="175" spans="1:31" x14ac:dyDescent="0.25">
      <c r="A175" t="s">
        <v>204</v>
      </c>
      <c r="B175" t="s">
        <v>205</v>
      </c>
      <c r="C175" t="s">
        <v>206</v>
      </c>
      <c r="D175" t="s">
        <v>207</v>
      </c>
      <c r="E175" t="s">
        <v>243</v>
      </c>
      <c r="F175" t="s">
        <v>244</v>
      </c>
      <c r="G175" t="s">
        <v>245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217</v>
      </c>
      <c r="M175" t="s">
        <v>186</v>
      </c>
      <c r="N175" t="s">
        <v>314</v>
      </c>
      <c r="O175" t="s">
        <v>314</v>
      </c>
      <c r="P175" t="str">
        <f t="shared" si="14"/>
        <v>MOISES ALMEYDA LEVANOSREEVALUACION</v>
      </c>
      <c r="Q175" t="str">
        <f>BASE[[#This Row],[NombresCalificado]]&amp;BASE[[#This Row],[TipoEvaluacion]]</f>
        <v>MOISES ALMEYDA LEVANOEVALUACION</v>
      </c>
      <c r="R175">
        <v>2</v>
      </c>
      <c r="S175" t="s">
        <v>4</v>
      </c>
      <c r="T175" t="s">
        <v>328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3</v>
      </c>
      <c r="AD175" s="17" t="str" cm="1">
        <f t="array" ref="AD175">_xlfn.IFS(AC175=0,"Prenovato",AC175=1,"Novato",AC175=2,"Principiante avanzado",AC175=3,"Competente",AC175=4,"Proficiente",AC175=5,"Master")</f>
        <v>Competente</v>
      </c>
      <c r="AE175" s="17" t="s">
        <v>332</v>
      </c>
    </row>
    <row r="176" spans="1:31" x14ac:dyDescent="0.25">
      <c r="A176" t="s">
        <v>204</v>
      </c>
      <c r="B176" t="s">
        <v>205</v>
      </c>
      <c r="C176" t="s">
        <v>206</v>
      </c>
      <c r="D176" t="s">
        <v>207</v>
      </c>
      <c r="E176" t="s">
        <v>243</v>
      </c>
      <c r="F176" t="s">
        <v>244</v>
      </c>
      <c r="G176" t="s">
        <v>245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217</v>
      </c>
      <c r="M176" t="s">
        <v>320</v>
      </c>
      <c r="N176" t="s">
        <v>317</v>
      </c>
      <c r="O176" t="s">
        <v>314</v>
      </c>
      <c r="P176" t="str">
        <f t="shared" si="14"/>
        <v>MOISES ALMEYDA LEVANOHuman InteractionEVALUACION</v>
      </c>
      <c r="Q176" t="str">
        <f>BASE[[#This Row],[NombresCalificado]]&amp;BASE[[#This Row],[TipoEvaluacion]]</f>
        <v>MOISES ALMEYDA LEVANOEVALUACION</v>
      </c>
      <c r="R176">
        <v>3</v>
      </c>
      <c r="S176" t="s">
        <v>5</v>
      </c>
      <c r="T176" t="s">
        <v>328</v>
      </c>
      <c r="U176" s="17">
        <v>3</v>
      </c>
      <c r="V176" s="17" t="str" cm="1">
        <f t="array" ref="V176">_xlfn.IFS(U176=0,"Prenovato",U176=1,"Novato",U176=2,"Principiante avanzado",U176=3,"Competente",U176=4,"Proficiente",U176=5,"Master")</f>
        <v>Competente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3</v>
      </c>
      <c r="AD176" s="17" t="str" cm="1">
        <f t="array" ref="AD176">_xlfn.IFS(AC176=0,"Prenovato",AC176=1,"Novato",AC176=2,"Principiante avanzado",AC176=3,"Competente",AC176=4,"Proficiente",AC176=5,"Master")</f>
        <v>Competente</v>
      </c>
      <c r="AE176" s="17" t="s">
        <v>332</v>
      </c>
    </row>
    <row r="177" spans="1:31" x14ac:dyDescent="0.25">
      <c r="A177" t="s">
        <v>204</v>
      </c>
      <c r="B177" t="s">
        <v>205</v>
      </c>
      <c r="C177" t="s">
        <v>206</v>
      </c>
      <c r="D177" t="s">
        <v>207</v>
      </c>
      <c r="E177" t="s">
        <v>243</v>
      </c>
      <c r="F177" t="s">
        <v>244</v>
      </c>
      <c r="G177" t="s">
        <v>245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217</v>
      </c>
      <c r="M177" t="s">
        <v>187</v>
      </c>
      <c r="N177" t="s">
        <v>315</v>
      </c>
      <c r="O177" t="s">
        <v>315</v>
      </c>
      <c r="P177" t="str">
        <f t="shared" si="14"/>
        <v>MOISES ALMEYDA LEVANOPruebas para desarrolladoresEVALUACION</v>
      </c>
      <c r="Q177" t="str">
        <f>BASE[[#This Row],[NombresCalificado]]&amp;BASE[[#This Row],[TipoEvaluacion]]</f>
        <v>MOISES ALMEYDA LEVANOEVALUACION</v>
      </c>
      <c r="R177">
        <v>4</v>
      </c>
      <c r="S177" t="s">
        <v>7</v>
      </c>
      <c r="T177" t="s">
        <v>328</v>
      </c>
      <c r="U177" s="17">
        <v>3</v>
      </c>
      <c r="V177" s="17" t="str" cm="1">
        <f t="array" ref="V177">_xlfn.IFS(U177=0,"Prenovato",U177=1,"Novato",U177=2,"Principiante avanzado",U177=3,"Competente",U177=4,"Proficiente",U177=5,"Master")</f>
        <v>Competente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3</v>
      </c>
      <c r="AD177" s="17" t="str" cm="1">
        <f t="array" ref="AD177">_xlfn.IFS(AC177=0,"Prenovato",AC177=1,"Novato",AC177=2,"Principiante avanzado",AC177=3,"Competente",AC177=4,"Proficiente",AC177=5,"Master")</f>
        <v>Competente</v>
      </c>
      <c r="AE177" s="17" t="s">
        <v>332</v>
      </c>
    </row>
    <row r="178" spans="1:31" x14ac:dyDescent="0.25">
      <c r="A178" t="s">
        <v>204</v>
      </c>
      <c r="B178" t="s">
        <v>205</v>
      </c>
      <c r="C178" t="s">
        <v>206</v>
      </c>
      <c r="D178" t="s">
        <v>207</v>
      </c>
      <c r="E178" t="s">
        <v>243</v>
      </c>
      <c r="F178" t="s">
        <v>244</v>
      </c>
      <c r="G178" t="s">
        <v>245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217</v>
      </c>
      <c r="M178" t="s">
        <v>326</v>
      </c>
      <c r="N178" t="s">
        <v>317</v>
      </c>
      <c r="O178" t="s">
        <v>314</v>
      </c>
      <c r="P178" t="str">
        <f t="shared" si="14"/>
        <v>MOISES ALMEYDA LEVANODesign ThinkingEVALUACION</v>
      </c>
      <c r="Q178" t="str">
        <f>BASE[[#This Row],[NombresCalificado]]&amp;BASE[[#This Row],[TipoEvaluacion]]</f>
        <v>MOISES ALMEYDA LEVANOEVALUACION</v>
      </c>
      <c r="R178">
        <v>2</v>
      </c>
      <c r="S178" t="s">
        <v>4</v>
      </c>
      <c r="T178" t="s">
        <v>328</v>
      </c>
      <c r="U178" s="17">
        <v>3</v>
      </c>
      <c r="V178" s="17" t="str" cm="1">
        <f t="array" ref="V178">_xlfn.IFS(U178=0,"Prenovato",U178=1,"Novato",U178=2,"Principiante avanzado",U178=3,"Competente",U178=4,"Proficiente",U178=5,"Master")</f>
        <v>Competente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3</v>
      </c>
      <c r="AD178" s="17" t="str" cm="1">
        <f t="array" ref="AD178">_xlfn.IFS(AC178=0,"Prenovato",AC178=1,"Novato",AC178=2,"Principiante avanzado",AC178=3,"Competente",AC178=4,"Proficiente",AC178=5,"Master")</f>
        <v>Competente</v>
      </c>
      <c r="AE178" s="17" t="s">
        <v>332</v>
      </c>
    </row>
    <row r="179" spans="1:31" x14ac:dyDescent="0.25">
      <c r="A179" t="s">
        <v>204</v>
      </c>
      <c r="B179" t="s">
        <v>205</v>
      </c>
      <c r="C179" t="s">
        <v>206</v>
      </c>
      <c r="D179" t="s">
        <v>207</v>
      </c>
      <c r="E179" t="s">
        <v>243</v>
      </c>
      <c r="F179" t="s">
        <v>244</v>
      </c>
      <c r="G179" t="s">
        <v>245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217</v>
      </c>
      <c r="M179" t="s">
        <v>185</v>
      </c>
      <c r="N179" t="s">
        <v>317</v>
      </c>
      <c r="O179" t="s">
        <v>314</v>
      </c>
      <c r="P179" t="str">
        <f t="shared" si="14"/>
        <v>MOISES ALMEYDA LEVANOSeguridadEVALUACION</v>
      </c>
      <c r="Q179" t="str">
        <f>BASE[[#This Row],[NombresCalificado]]&amp;BASE[[#This Row],[TipoEvaluacion]]</f>
        <v>MOISES ALMEYDA LEVANOEVALUACION</v>
      </c>
      <c r="R179">
        <v>4</v>
      </c>
      <c r="S179" t="s">
        <v>7</v>
      </c>
      <c r="T179" t="s">
        <v>328</v>
      </c>
      <c r="U179" s="17">
        <v>3</v>
      </c>
      <c r="V179" s="17" t="str" cm="1">
        <f t="array" ref="V179">_xlfn.IFS(U179=0,"Prenovato",U179=1,"Novato",U179=2,"Principiante avanzado",U179=3,"Competente",U179=4,"Proficiente",U179=5,"Master")</f>
        <v>Competente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3</v>
      </c>
      <c r="AD179" s="17" t="str" cm="1">
        <f t="array" ref="AD179">_xlfn.IFS(AC179=0,"Prenovato",AC179=1,"Novato",AC179=2,"Principiante avanzado",AC179=3,"Competente",AC179=4,"Proficiente",AC179=5,"Master")</f>
        <v>Competente</v>
      </c>
      <c r="AE179" s="17" t="s">
        <v>332</v>
      </c>
    </row>
    <row r="180" spans="1:31" x14ac:dyDescent="0.25">
      <c r="A180" t="s">
        <v>204</v>
      </c>
      <c r="B180" t="s">
        <v>205</v>
      </c>
      <c r="C180" t="s">
        <v>206</v>
      </c>
      <c r="D180" t="s">
        <v>207</v>
      </c>
      <c r="E180" t="s">
        <v>243</v>
      </c>
      <c r="F180" t="s">
        <v>244</v>
      </c>
      <c r="G180" t="s">
        <v>245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217</v>
      </c>
      <c r="M180" t="s">
        <v>323</v>
      </c>
      <c r="N180" t="s">
        <v>317</v>
      </c>
      <c r="O180" t="s">
        <v>314</v>
      </c>
      <c r="P180" t="str">
        <f t="shared" si="14"/>
        <v>MOISES ALMEYDA LEVANOGestión de datosEVALUACION</v>
      </c>
      <c r="Q180" t="str">
        <f>BASE[[#This Row],[NombresCalificado]]&amp;BASE[[#This Row],[TipoEvaluacion]]</f>
        <v>MOISES ALMEYDA LEVANOEVALUACION</v>
      </c>
      <c r="R180">
        <v>3</v>
      </c>
      <c r="S180" t="s">
        <v>5</v>
      </c>
      <c r="T180" t="s">
        <v>328</v>
      </c>
      <c r="U180" s="17">
        <v>3</v>
      </c>
      <c r="V180" s="17" t="str" cm="1">
        <f t="array" ref="V180">_xlfn.IFS(U180=0,"Prenovato",U180=1,"Novato",U180=2,"Principiante avanzado",U180=3,"Competente",U180=4,"Proficiente",U180=5,"Master")</f>
        <v>Competente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3</v>
      </c>
      <c r="AD180" s="17" t="str" cm="1">
        <f t="array" ref="AD180">_xlfn.IFS(AC180=0,"Prenovato",AC180=1,"Novato",AC180=2,"Principiante avanzado",AC180=3,"Competente",AC180=4,"Proficiente",AC180=5,"Master")</f>
        <v>Competente</v>
      </c>
      <c r="AE180" s="17" t="s">
        <v>332</v>
      </c>
    </row>
    <row r="181" spans="1:31" x14ac:dyDescent="0.25">
      <c r="A181" t="s">
        <v>204</v>
      </c>
      <c r="B181" t="s">
        <v>205</v>
      </c>
      <c r="C181" t="s">
        <v>206</v>
      </c>
      <c r="D181" t="s">
        <v>207</v>
      </c>
      <c r="E181" t="s">
        <v>243</v>
      </c>
      <c r="F181" t="s">
        <v>244</v>
      </c>
      <c r="G181" t="s">
        <v>245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217</v>
      </c>
      <c r="M181" t="s">
        <v>322</v>
      </c>
      <c r="N181" t="s">
        <v>317</v>
      </c>
      <c r="O181" t="s">
        <v>314</v>
      </c>
      <c r="P181" t="str">
        <f t="shared" si="14"/>
        <v>MOISES ALMEYDA LEVANOPatrones de arquitecturaEVALUACION</v>
      </c>
      <c r="Q181" t="str">
        <f>BASE[[#This Row],[NombresCalificado]]&amp;BASE[[#This Row],[TipoEvaluacion]]</f>
        <v>MOISES ALMEYDA LEVANOEVALUACION</v>
      </c>
      <c r="R181">
        <v>3</v>
      </c>
      <c r="S181" t="s">
        <v>5</v>
      </c>
      <c r="T181" t="s">
        <v>328</v>
      </c>
      <c r="U181" s="17">
        <v>3</v>
      </c>
      <c r="V181" s="17" t="str" cm="1">
        <f t="array" ref="V181">_xlfn.IFS(U181=0,"Prenovato",U181=1,"Novato",U181=2,"Principiante avanzado",U181=3,"Competente",U181=4,"Proficiente",U181=5,"Master")</f>
        <v>Competente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3</v>
      </c>
      <c r="AD181" s="17" t="str" cm="1">
        <f t="array" ref="AD181">_xlfn.IFS(AC181=0,"Prenovato",AC181=1,"Novato",AC181=2,"Principiante avanzado",AC181=3,"Competente",AC181=4,"Proficiente",AC181=5,"Master")</f>
        <v>Competente</v>
      </c>
      <c r="AE181" s="17" t="s">
        <v>332</v>
      </c>
    </row>
    <row r="182" spans="1:31" x14ac:dyDescent="0.25">
      <c r="A182" t="s">
        <v>204</v>
      </c>
      <c r="B182" t="s">
        <v>205</v>
      </c>
      <c r="C182" t="s">
        <v>206</v>
      </c>
      <c r="D182" t="s">
        <v>207</v>
      </c>
      <c r="E182" t="s">
        <v>243</v>
      </c>
      <c r="F182" t="s">
        <v>244</v>
      </c>
      <c r="G182" t="s">
        <v>245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217</v>
      </c>
      <c r="M182" t="s">
        <v>167</v>
      </c>
      <c r="N182" t="s">
        <v>317</v>
      </c>
      <c r="O182" t="s">
        <v>314</v>
      </c>
      <c r="P182" t="str">
        <f t="shared" si="14"/>
        <v>MOISES ALMEYDA LEVANOCI-CDEVALUACION</v>
      </c>
      <c r="Q182" t="str">
        <f>BASE[[#This Row],[NombresCalificado]]&amp;BASE[[#This Row],[TipoEvaluacion]]</f>
        <v>MOISES ALMEYDA LEVANOEVALUACION</v>
      </c>
      <c r="R182">
        <v>2</v>
      </c>
      <c r="S182" t="s">
        <v>4</v>
      </c>
      <c r="T182" t="s">
        <v>328</v>
      </c>
      <c r="U182" s="17">
        <v>3</v>
      </c>
      <c r="V182" s="17" t="str" cm="1">
        <f t="array" ref="V182">_xlfn.IFS(U182=0,"Prenovato",U182=1,"Novato",U182=2,"Principiante avanzado",U182=3,"Competente",U182=4,"Proficiente",U182=5,"Master")</f>
        <v>Competente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3</v>
      </c>
      <c r="AD182" s="17" t="str" cm="1">
        <f t="array" ref="AD182">_xlfn.IFS(AC182=0,"Prenovato",AC182=1,"Novato",AC182=2,"Principiante avanzado",AC182=3,"Competente",AC182=4,"Proficiente",AC182=5,"Master")</f>
        <v>Competente</v>
      </c>
      <c r="AE182" s="17" t="s">
        <v>332</v>
      </c>
    </row>
    <row r="183" spans="1:31" x14ac:dyDescent="0.25">
      <c r="A183" t="s">
        <v>204</v>
      </c>
      <c r="B183" t="s">
        <v>205</v>
      </c>
      <c r="C183" t="s">
        <v>206</v>
      </c>
      <c r="D183" t="s">
        <v>207</v>
      </c>
      <c r="E183" t="s">
        <v>243</v>
      </c>
      <c r="F183" t="s">
        <v>244</v>
      </c>
      <c r="G183" t="s">
        <v>245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217</v>
      </c>
      <c r="M183" t="s">
        <v>316</v>
      </c>
      <c r="N183" t="s">
        <v>315</v>
      </c>
      <c r="O183" t="s">
        <v>315</v>
      </c>
      <c r="P183" t="str">
        <f t="shared" si="14"/>
        <v>MOISES ALMEYDA LEVANORedes &amp; Integración de APIEVALUACION</v>
      </c>
      <c r="Q183" t="str">
        <f>BASE[[#This Row],[NombresCalificado]]&amp;BASE[[#This Row],[TipoEvaluacion]]</f>
        <v>MOISES ALMEYDA LEVANOEVALUACION</v>
      </c>
      <c r="R183">
        <v>4</v>
      </c>
      <c r="S183" t="s">
        <v>7</v>
      </c>
      <c r="T183" t="s">
        <v>328</v>
      </c>
      <c r="U183" s="17">
        <v>3</v>
      </c>
      <c r="V183" s="17" t="str" cm="1">
        <f t="array" ref="V183">_xlfn.IFS(U183=0,"Prenovato",U183=1,"Novato",U183=2,"Principiante avanzado",U183=3,"Competente",U183=4,"Proficiente",U183=5,"Master")</f>
        <v>Competente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4</v>
      </c>
      <c r="Z183" s="17" t="str" cm="1">
        <f t="array" ref="Z183">_xlfn.IFS(Y183=0,"No evidenciado",Y183=1,"Novato",Y183=2,"Principiante avanzado",Y183=3,"Competente",Y183=4,"Proficiente",Y183=5,"Master")</f>
        <v>Proficiente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3</v>
      </c>
      <c r="AD183" s="17" t="str" cm="1">
        <f t="array" ref="AD183">_xlfn.IFS(AC183=0,"Prenovato",AC183=1,"Novato",AC183=2,"Principiante avanzado",AC183=3,"Competente",AC183=4,"Proficiente",AC183=5,"Master")</f>
        <v>Competente</v>
      </c>
      <c r="AE183" s="17" t="s">
        <v>332</v>
      </c>
    </row>
    <row r="184" spans="1:31" x14ac:dyDescent="0.25">
      <c r="A184" t="s">
        <v>204</v>
      </c>
      <c r="B184" t="s">
        <v>205</v>
      </c>
      <c r="C184" t="s">
        <v>206</v>
      </c>
      <c r="D184" t="s">
        <v>207</v>
      </c>
      <c r="E184" t="s">
        <v>243</v>
      </c>
      <c r="F184" t="s">
        <v>244</v>
      </c>
      <c r="G184" t="s">
        <v>245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217</v>
      </c>
      <c r="M184" t="s">
        <v>324</v>
      </c>
      <c r="N184" t="s">
        <v>317</v>
      </c>
      <c r="O184" t="s">
        <v>314</v>
      </c>
      <c r="P184" t="str">
        <f t="shared" si="14"/>
        <v>MOISES ALMEYDA LEVANOAccesibilidadEVALUACION</v>
      </c>
      <c r="Q184" t="str">
        <f>BASE[[#This Row],[NombresCalificado]]&amp;BASE[[#This Row],[TipoEvaluacion]]</f>
        <v>MOISES ALMEYDA LEVANOEVALUACION</v>
      </c>
      <c r="R184">
        <v>2</v>
      </c>
      <c r="S184" t="s">
        <v>4</v>
      </c>
      <c r="T184" t="s">
        <v>328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">
        <v>332</v>
      </c>
    </row>
    <row r="185" spans="1:31" x14ac:dyDescent="0.25">
      <c r="A185" t="s">
        <v>204</v>
      </c>
      <c r="B185" t="s">
        <v>205</v>
      </c>
      <c r="C185" t="s">
        <v>206</v>
      </c>
      <c r="D185" t="s">
        <v>207</v>
      </c>
      <c r="E185" t="s">
        <v>243</v>
      </c>
      <c r="F185" t="s">
        <v>244</v>
      </c>
      <c r="G185" t="s">
        <v>245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217</v>
      </c>
      <c r="M185" t="s">
        <v>325</v>
      </c>
      <c r="N185" t="s">
        <v>317</v>
      </c>
      <c r="O185" t="s">
        <v>314</v>
      </c>
      <c r="P185" t="str">
        <f t="shared" si="14"/>
        <v>MOISES ALMEYDA LEVANOFundamentos de diseño UXEVALUACION</v>
      </c>
      <c r="Q185" t="str">
        <f>BASE[[#This Row],[NombresCalificado]]&amp;BASE[[#This Row],[TipoEvaluacion]]</f>
        <v>MOISES ALMEYDA LEVANOEVALUACION</v>
      </c>
      <c r="R185">
        <v>3</v>
      </c>
      <c r="S185" t="s">
        <v>5</v>
      </c>
      <c r="T185" t="s">
        <v>328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">
        <v>332</v>
      </c>
    </row>
    <row r="186" spans="1:31" x14ac:dyDescent="0.25">
      <c r="A186" t="s">
        <v>204</v>
      </c>
      <c r="B186" t="s">
        <v>205</v>
      </c>
      <c r="C186" t="s">
        <v>206</v>
      </c>
      <c r="D186" t="s">
        <v>207</v>
      </c>
      <c r="E186" t="s">
        <v>243</v>
      </c>
      <c r="F186" t="s">
        <v>244</v>
      </c>
      <c r="G186" t="s">
        <v>245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217</v>
      </c>
      <c r="M186" t="s">
        <v>319</v>
      </c>
      <c r="N186" t="s">
        <v>315</v>
      </c>
      <c r="O186" t="s">
        <v>315</v>
      </c>
      <c r="P186" t="str">
        <f t="shared" si="14"/>
        <v>MOISES ALMEYDA LEVANOBCP Design SystemEVALUACION</v>
      </c>
      <c r="Q186" t="str">
        <f>BASE[[#This Row],[NombresCalificado]]&amp;BASE[[#This Row],[TipoEvaluacion]]</f>
        <v>MOISES ALMEYDA LEVANOEVALUACION</v>
      </c>
      <c r="R186">
        <v>3</v>
      </c>
      <c r="S186" t="s">
        <v>5</v>
      </c>
      <c r="T186" t="s">
        <v>328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">
        <v>332</v>
      </c>
    </row>
    <row r="187" spans="1:31" x14ac:dyDescent="0.25">
      <c r="A187" t="s">
        <v>204</v>
      </c>
      <c r="B187" t="s">
        <v>205</v>
      </c>
      <c r="C187" t="s">
        <v>206</v>
      </c>
      <c r="D187" t="s">
        <v>207</v>
      </c>
      <c r="E187" t="s">
        <v>243</v>
      </c>
      <c r="F187" t="s">
        <v>244</v>
      </c>
      <c r="G187" t="s">
        <v>245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217</v>
      </c>
      <c r="M187" t="s">
        <v>313</v>
      </c>
      <c r="N187" t="s">
        <v>314</v>
      </c>
      <c r="O187" t="s">
        <v>314</v>
      </c>
      <c r="P187" t="str">
        <f t="shared" si="14"/>
        <v>MOISES ALMEYDA LEVANOHíbridoEVALUACION</v>
      </c>
      <c r="Q187" t="str">
        <f>BASE[[#This Row],[NombresCalificado]]&amp;BASE[[#This Row],[TipoEvaluacion]]</f>
        <v>MOISES ALMEYDA LEVANOEVALUACION</v>
      </c>
      <c r="R187">
        <v>0</v>
      </c>
      <c r="S187" t="s">
        <v>188</v>
      </c>
      <c r="T187" t="s">
        <v>328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">
        <v>332</v>
      </c>
    </row>
    <row r="188" spans="1:31" x14ac:dyDescent="0.25">
      <c r="A188" t="s">
        <v>204</v>
      </c>
      <c r="B188" t="s">
        <v>205</v>
      </c>
      <c r="C188" t="s">
        <v>206</v>
      </c>
      <c r="D188" t="s">
        <v>207</v>
      </c>
      <c r="E188" t="s">
        <v>243</v>
      </c>
      <c r="F188" t="s">
        <v>244</v>
      </c>
      <c r="G188" t="s">
        <v>245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217</v>
      </c>
      <c r="M188" t="s">
        <v>318</v>
      </c>
      <c r="N188" t="s">
        <v>314</v>
      </c>
      <c r="O188" t="s">
        <v>314</v>
      </c>
      <c r="P188" t="str">
        <f t="shared" si="14"/>
        <v>MOISES ALMEYDA LEVANODistribución a tiendasEVALUACION</v>
      </c>
      <c r="Q188" t="str">
        <f>BASE[[#This Row],[NombresCalificado]]&amp;BASE[[#This Row],[TipoEvaluacion]]</f>
        <v>MOISES ALMEYDA LEVANOEVALUACION</v>
      </c>
      <c r="R188">
        <v>3</v>
      </c>
      <c r="S188" t="s">
        <v>5</v>
      </c>
      <c r="T188" t="s">
        <v>328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">
        <v>332</v>
      </c>
    </row>
    <row r="189" spans="1:31" x14ac:dyDescent="0.25">
      <c r="A189" t="s">
        <v>204</v>
      </c>
      <c r="B189" t="s">
        <v>205</v>
      </c>
      <c r="C189" t="s">
        <v>206</v>
      </c>
      <c r="D189" t="s">
        <v>207</v>
      </c>
      <c r="E189" t="s">
        <v>243</v>
      </c>
      <c r="F189" t="s">
        <v>244</v>
      </c>
      <c r="G189" t="s">
        <v>245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217</v>
      </c>
      <c r="M189" t="s">
        <v>55</v>
      </c>
      <c r="N189" t="s">
        <v>315</v>
      </c>
      <c r="O189" t="s">
        <v>315</v>
      </c>
      <c r="P189" t="str">
        <f t="shared" si="14"/>
        <v>MOISES ALMEYDA LEVANOProgramaciónEVALUACION</v>
      </c>
      <c r="Q189" t="str">
        <f>BASE[[#This Row],[NombresCalificado]]&amp;BASE[[#This Row],[TipoEvaluacion]]</f>
        <v>MOISES ALMEYDA LEVANOEVALUACION</v>
      </c>
      <c r="R189">
        <v>4</v>
      </c>
      <c r="S189" t="s">
        <v>7</v>
      </c>
      <c r="T189" t="s">
        <v>328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>
        <v>4</v>
      </c>
      <c r="X189" s="17" t="str" cm="1">
        <f t="array" ref="X189">_xlfn.IFS(W189=0,"No evidenciado",W189=1,"Novato",W189=2,"Principiante avanzado",W189=3,"Competente",W189=4,"Proficiente",W189=5,"Master")</f>
        <v>Proficiente</v>
      </c>
      <c r="Y189" s="17">
        <v>4</v>
      </c>
      <c r="Z189" s="17" t="str" cm="1">
        <f t="array" ref="Z189">_xlfn.IFS(Y189=0,"No evidenciado",Y189=1,"Novato",Y189=2,"Principiante avanzado",Y189=3,"Competente",Y189=4,"Proficiente",Y189=5,"Master")</f>
        <v>Proficiente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3</v>
      </c>
      <c r="AD189" s="17" t="str" cm="1">
        <f t="array" ref="AD189">_xlfn.IFS(AC189=0,"Prenovato",AC189=1,"Novato",AC189=2,"Principiante avanzado",AC189=3,"Competente",AC189=4,"Proficiente",AC189=5,"Master")</f>
        <v>Competente</v>
      </c>
      <c r="AE189" s="17" t="s">
        <v>332</v>
      </c>
    </row>
    <row r="190" spans="1:31" x14ac:dyDescent="0.25">
      <c r="A190" t="s">
        <v>246</v>
      </c>
      <c r="B190" t="s">
        <v>247</v>
      </c>
      <c r="C190" t="s">
        <v>248</v>
      </c>
      <c r="D190" t="s">
        <v>207</v>
      </c>
      <c r="E190" t="s">
        <v>238</v>
      </c>
      <c r="F190" t="s">
        <v>239</v>
      </c>
      <c r="G190" t="s">
        <v>249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206</v>
      </c>
      <c r="M190" t="s">
        <v>55</v>
      </c>
      <c r="N190" t="s">
        <v>315</v>
      </c>
      <c r="O190" t="s">
        <v>315</v>
      </c>
      <c r="P190" t="str">
        <f t="shared" si="14"/>
        <v>DANNY ALEXANDER ALVA ROJASProgramaciónEVALUACION</v>
      </c>
      <c r="Q190" t="str">
        <f>BASE[[#This Row],[NombresCalificado]]&amp;BASE[[#This Row],[TipoEvaluacion]]</f>
        <v>DANNY ALEXANDER ALVA ROJASEVALUACION</v>
      </c>
      <c r="R190">
        <v>3</v>
      </c>
      <c r="S190" t="s">
        <v>5</v>
      </c>
      <c r="T190" t="s">
        <v>328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3</v>
      </c>
      <c r="AD190" s="17" t="str" cm="1">
        <f t="array" ref="AD190">_xlfn.IFS(AC190=0,"Prenovato",AC190=1,"Novato",AC190=2,"Principiante avanzado",AC190=3,"Competente",AC190=4,"Proficiente",AC190=5,"Master")</f>
        <v>Competente</v>
      </c>
      <c r="AE190" s="17" t="s">
        <v>332</v>
      </c>
    </row>
    <row r="191" spans="1:31" x14ac:dyDescent="0.25">
      <c r="A191" t="s">
        <v>246</v>
      </c>
      <c r="B191" t="s">
        <v>247</v>
      </c>
      <c r="C191" t="s">
        <v>248</v>
      </c>
      <c r="D191" t="s">
        <v>207</v>
      </c>
      <c r="E191" t="s">
        <v>238</v>
      </c>
      <c r="F191" t="s">
        <v>239</v>
      </c>
      <c r="G191" t="s">
        <v>249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206</v>
      </c>
      <c r="M191" t="s">
        <v>187</v>
      </c>
      <c r="N191" t="s">
        <v>315</v>
      </c>
      <c r="O191" t="s">
        <v>315</v>
      </c>
      <c r="P191" t="str">
        <f t="shared" si="14"/>
        <v>DANNY ALEXANDER ALVA ROJASPruebas para desarrolladoresEVALUACION</v>
      </c>
      <c r="Q191" t="str">
        <f>BASE[[#This Row],[NombresCalificado]]&amp;BASE[[#This Row],[TipoEvaluacion]]</f>
        <v>DANNY ALEXANDER ALVA ROJASEVALUACION</v>
      </c>
      <c r="R191">
        <v>3</v>
      </c>
      <c r="S191" t="s">
        <v>5</v>
      </c>
      <c r="T191" t="s">
        <v>328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3</v>
      </c>
      <c r="AD191" s="17" t="str" cm="1">
        <f t="array" ref="AD191">_xlfn.IFS(AC191=0,"Prenovato",AC191=1,"Novato",AC191=2,"Principiante avanzado",AC191=3,"Competente",AC191=4,"Proficiente",AC191=5,"Master")</f>
        <v>Competente</v>
      </c>
      <c r="AE191" s="17" t="s">
        <v>332</v>
      </c>
    </row>
    <row r="192" spans="1:31" x14ac:dyDescent="0.25">
      <c r="A192" t="s">
        <v>246</v>
      </c>
      <c r="B192" t="s">
        <v>247</v>
      </c>
      <c r="C192" t="s">
        <v>248</v>
      </c>
      <c r="D192" t="s">
        <v>207</v>
      </c>
      <c r="E192" t="s">
        <v>238</v>
      </c>
      <c r="F192" t="s">
        <v>239</v>
      </c>
      <c r="G192" t="s">
        <v>249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206</v>
      </c>
      <c r="M192" t="s">
        <v>322</v>
      </c>
      <c r="N192" t="s">
        <v>317</v>
      </c>
      <c r="O192" t="s">
        <v>314</v>
      </c>
      <c r="P192" t="str">
        <f t="shared" si="14"/>
        <v>DANNY ALEXANDER ALVA ROJASPatrones de arquitecturaEVALUACION</v>
      </c>
      <c r="Q192" t="str">
        <f>BASE[[#This Row],[NombresCalificado]]&amp;BASE[[#This Row],[TipoEvaluacion]]</f>
        <v>DANNY ALEXANDER ALVA ROJASEVALUACION</v>
      </c>
      <c r="R192">
        <v>3</v>
      </c>
      <c r="S192" t="s">
        <v>5</v>
      </c>
      <c r="T192" t="s">
        <v>328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3</v>
      </c>
      <c r="AD192" s="17" t="str" cm="1">
        <f t="array" ref="AD192">_xlfn.IFS(AC192=0,"Prenovato",AC192=1,"Novato",AC192=2,"Principiante avanzado",AC192=3,"Competente",AC192=4,"Proficiente",AC192=5,"Master")</f>
        <v>Competente</v>
      </c>
      <c r="AE192" s="17" t="s">
        <v>332</v>
      </c>
    </row>
    <row r="193" spans="1:31" x14ac:dyDescent="0.25">
      <c r="A193" t="s">
        <v>246</v>
      </c>
      <c r="B193" t="s">
        <v>247</v>
      </c>
      <c r="C193" t="s">
        <v>248</v>
      </c>
      <c r="D193" t="s">
        <v>207</v>
      </c>
      <c r="E193" t="s">
        <v>238</v>
      </c>
      <c r="F193" t="s">
        <v>239</v>
      </c>
      <c r="G193" t="s">
        <v>249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206</v>
      </c>
      <c r="M193" t="s">
        <v>185</v>
      </c>
      <c r="N193" t="s">
        <v>317</v>
      </c>
      <c r="O193" t="s">
        <v>314</v>
      </c>
      <c r="P193" t="str">
        <f t="shared" si="14"/>
        <v>DANNY ALEXANDER ALVA ROJASSeguridadEVALUACION</v>
      </c>
      <c r="Q193" t="str">
        <f>BASE[[#This Row],[NombresCalificado]]&amp;BASE[[#This Row],[TipoEvaluacion]]</f>
        <v>DANNY ALEXANDER ALVA ROJASEVALUACION</v>
      </c>
      <c r="R193">
        <v>3</v>
      </c>
      <c r="S193" t="s">
        <v>5</v>
      </c>
      <c r="T193" t="s">
        <v>328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3</v>
      </c>
      <c r="AD193" s="17" t="str" cm="1">
        <f t="array" ref="AD193">_xlfn.IFS(AC193=0,"Prenovato",AC193=1,"Novato",AC193=2,"Principiante avanzado",AC193=3,"Competente",AC193=4,"Proficiente",AC193=5,"Master")</f>
        <v>Competente</v>
      </c>
      <c r="AE193" s="17" t="s">
        <v>332</v>
      </c>
    </row>
    <row r="194" spans="1:31" x14ac:dyDescent="0.25">
      <c r="A194" t="s">
        <v>246</v>
      </c>
      <c r="B194" t="s">
        <v>247</v>
      </c>
      <c r="C194" t="s">
        <v>248</v>
      </c>
      <c r="D194" t="s">
        <v>207</v>
      </c>
      <c r="E194" t="s">
        <v>238</v>
      </c>
      <c r="F194" t="s">
        <v>239</v>
      </c>
      <c r="G194" t="s">
        <v>249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206</v>
      </c>
      <c r="M194" t="s">
        <v>318</v>
      </c>
      <c r="N194" t="s">
        <v>317</v>
      </c>
      <c r="O194" t="s">
        <v>314</v>
      </c>
      <c r="P194" t="str">
        <f t="shared" si="14"/>
        <v>DANNY ALEXANDER ALVA ROJASDistribución a tiendasEVALUACION</v>
      </c>
      <c r="Q194" t="str">
        <f>BASE[[#This Row],[NombresCalificado]]&amp;BASE[[#This Row],[TipoEvaluacion]]</f>
        <v>DANNY ALEXANDER ALVA ROJASEVALUACION</v>
      </c>
      <c r="R194">
        <v>4</v>
      </c>
      <c r="S194" t="s">
        <v>7</v>
      </c>
      <c r="T194" t="s">
        <v>328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3</v>
      </c>
      <c r="AD194" s="17" t="str" cm="1">
        <f t="array" ref="AD194">_xlfn.IFS(AC194=0,"Prenovato",AC194=1,"Novato",AC194=2,"Principiante avanzado",AC194=3,"Competente",AC194=4,"Proficiente",AC194=5,"Master")</f>
        <v>Competente</v>
      </c>
      <c r="AE194" s="17" t="s">
        <v>332</v>
      </c>
    </row>
    <row r="195" spans="1:31" x14ac:dyDescent="0.25">
      <c r="A195" t="s">
        <v>246</v>
      </c>
      <c r="B195" t="s">
        <v>247</v>
      </c>
      <c r="C195" t="s">
        <v>248</v>
      </c>
      <c r="D195" t="s">
        <v>207</v>
      </c>
      <c r="E195" t="s">
        <v>238</v>
      </c>
      <c r="F195" t="s">
        <v>239</v>
      </c>
      <c r="G195" t="s">
        <v>249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IF(COUNTIFS($E$2:$E$1566,E195,$O$2:$O$1566,"PRINCIPAL",$R$2:$R$1566,0)&gt;0,"SI","NO")</f>
        <v>NO</v>
      </c>
      <c r="L195" t="s">
        <v>206</v>
      </c>
      <c r="M195" t="s">
        <v>326</v>
      </c>
      <c r="N195" t="s">
        <v>317</v>
      </c>
      <c r="O195" t="s">
        <v>314</v>
      </c>
      <c r="P195" t="str">
        <f t="shared" ref="P195:P258" si="18">F195&amp;M195&amp;AE195</f>
        <v>DANNY ALEXANDER ALVA ROJASDesign ThinkingEVALUACION</v>
      </c>
      <c r="Q195" t="str">
        <f>BASE[[#This Row],[NombresCalificado]]&amp;BASE[[#This Row],[TipoEvaluacion]]</f>
        <v>DANNY ALEXANDER ALVA ROJASEVALUACION</v>
      </c>
      <c r="R195">
        <v>2</v>
      </c>
      <c r="S195" t="s">
        <v>4</v>
      </c>
      <c r="T195" t="s">
        <v>328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3</v>
      </c>
      <c r="AD195" s="17" t="str" cm="1">
        <f t="array" ref="AD195">_xlfn.IFS(AC195=0,"Prenovato",AC195=1,"Novato",AC195=2,"Principiante avanzado",AC195=3,"Competente",AC195=4,"Proficiente",AC195=5,"Master")</f>
        <v>Competente</v>
      </c>
      <c r="AE195" s="17" t="s">
        <v>332</v>
      </c>
    </row>
    <row r="196" spans="1:31" x14ac:dyDescent="0.25">
      <c r="A196" t="s">
        <v>246</v>
      </c>
      <c r="B196" t="s">
        <v>247</v>
      </c>
      <c r="C196" t="s">
        <v>248</v>
      </c>
      <c r="D196" t="s">
        <v>207</v>
      </c>
      <c r="E196" t="s">
        <v>238</v>
      </c>
      <c r="F196" t="s">
        <v>239</v>
      </c>
      <c r="G196" t="s">
        <v>249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206</v>
      </c>
      <c r="M196" t="s">
        <v>56</v>
      </c>
      <c r="N196" t="s">
        <v>315</v>
      </c>
      <c r="O196" t="s">
        <v>315</v>
      </c>
      <c r="P196" t="str">
        <f t="shared" si="18"/>
        <v>DANNY ALEXANDER ALVA ROJASControl de versionesEVALUACION</v>
      </c>
      <c r="Q196" t="str">
        <f>BASE[[#This Row],[NombresCalificado]]&amp;BASE[[#This Row],[TipoEvaluacion]]</f>
        <v>DANNY ALEXANDER ALVA ROJASEVALUACION</v>
      </c>
      <c r="R196">
        <v>3</v>
      </c>
      <c r="S196" t="s">
        <v>5</v>
      </c>
      <c r="T196" t="s">
        <v>328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3</v>
      </c>
      <c r="AD196" s="17" t="str" cm="1">
        <f t="array" ref="AD196">_xlfn.IFS(AC196=0,"Prenovato",AC196=1,"Novato",AC196=2,"Principiante avanzado",AC196=3,"Competente",AC196=4,"Proficiente",AC196=5,"Master")</f>
        <v>Competente</v>
      </c>
      <c r="AE196" s="17" t="s">
        <v>332</v>
      </c>
    </row>
    <row r="197" spans="1:31" x14ac:dyDescent="0.25">
      <c r="A197" t="s">
        <v>246</v>
      </c>
      <c r="B197" t="s">
        <v>247</v>
      </c>
      <c r="C197" t="s">
        <v>248</v>
      </c>
      <c r="D197" t="s">
        <v>207</v>
      </c>
      <c r="E197" t="s">
        <v>238</v>
      </c>
      <c r="F197" t="s">
        <v>239</v>
      </c>
      <c r="G197" t="s">
        <v>249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206</v>
      </c>
      <c r="M197" t="s">
        <v>313</v>
      </c>
      <c r="N197" t="s">
        <v>314</v>
      </c>
      <c r="O197" t="s">
        <v>314</v>
      </c>
      <c r="P197" t="str">
        <f t="shared" si="18"/>
        <v>DANNY ALEXANDER ALVA ROJASHíbridoEVALUACION</v>
      </c>
      <c r="Q197" t="str">
        <f>BASE[[#This Row],[NombresCalificado]]&amp;BASE[[#This Row],[TipoEvaluacion]]</f>
        <v>DANNY ALEXANDER ALVA ROJASEVALUACION</v>
      </c>
      <c r="R197">
        <v>0</v>
      </c>
      <c r="S197" t="s">
        <v>188</v>
      </c>
      <c r="T197" t="s">
        <v>328</v>
      </c>
      <c r="U197" s="17">
        <v>3</v>
      </c>
      <c r="V197" s="17" t="str" cm="1">
        <f t="array" ref="V197">_xlfn.IFS(U197=0,"Prenovato",U197=1,"Novato",U197=2,"Principiante avanzado",U197=3,"Competente",U197=4,"Proficiente",U197=5,"Master")</f>
        <v>Competente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3</v>
      </c>
      <c r="AD197" s="17" t="str" cm="1">
        <f t="array" ref="AD197">_xlfn.IFS(AC197=0,"Prenovato",AC197=1,"Novato",AC197=2,"Principiante avanzado",AC197=3,"Competente",AC197=4,"Proficiente",AC197=5,"Master")</f>
        <v>Competente</v>
      </c>
      <c r="AE197" s="17" t="s">
        <v>332</v>
      </c>
    </row>
    <row r="198" spans="1:31" x14ac:dyDescent="0.25">
      <c r="A198" t="s">
        <v>246</v>
      </c>
      <c r="B198" t="s">
        <v>247</v>
      </c>
      <c r="C198" t="s">
        <v>248</v>
      </c>
      <c r="D198" t="s">
        <v>207</v>
      </c>
      <c r="E198" t="s">
        <v>238</v>
      </c>
      <c r="F198" t="s">
        <v>239</v>
      </c>
      <c r="G198" t="s">
        <v>249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206</v>
      </c>
      <c r="M198" t="s">
        <v>325</v>
      </c>
      <c r="N198" t="s">
        <v>317</v>
      </c>
      <c r="O198" t="s">
        <v>314</v>
      </c>
      <c r="P198" t="str">
        <f t="shared" si="18"/>
        <v>DANNY ALEXANDER ALVA ROJASFundamentos de diseño UXEVALUACION</v>
      </c>
      <c r="Q198" t="str">
        <f>BASE[[#This Row],[NombresCalificado]]&amp;BASE[[#This Row],[TipoEvaluacion]]</f>
        <v>DANNY ALEXANDER ALVA ROJASEVALUACION</v>
      </c>
      <c r="R198">
        <v>3</v>
      </c>
      <c r="S198" t="s">
        <v>5</v>
      </c>
      <c r="T198" t="s">
        <v>328</v>
      </c>
      <c r="U198" s="17">
        <v>3</v>
      </c>
      <c r="V198" s="17" t="str" cm="1">
        <f t="array" ref="V198">_xlfn.IFS(U198=0,"Prenovato",U198=1,"Novato",U198=2,"Principiante avanzado",U198=3,"Competente",U198=4,"Proficiente",U198=5,"Master")</f>
        <v>Competente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3</v>
      </c>
      <c r="AD198" s="17" t="str" cm="1">
        <f t="array" ref="AD198">_xlfn.IFS(AC198=0,"Prenovato",AC198=1,"Novato",AC198=2,"Principiante avanzado",AC198=3,"Competente",AC198=4,"Proficiente",AC198=5,"Master")</f>
        <v>Competente</v>
      </c>
      <c r="AE198" s="17" t="s">
        <v>332</v>
      </c>
    </row>
    <row r="199" spans="1:31" x14ac:dyDescent="0.25">
      <c r="A199" t="s">
        <v>246</v>
      </c>
      <c r="B199" t="s">
        <v>247</v>
      </c>
      <c r="C199" t="s">
        <v>248</v>
      </c>
      <c r="D199" t="s">
        <v>207</v>
      </c>
      <c r="E199" t="s">
        <v>238</v>
      </c>
      <c r="F199" t="s">
        <v>239</v>
      </c>
      <c r="G199" t="s">
        <v>249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206</v>
      </c>
      <c r="M199" t="s">
        <v>167</v>
      </c>
      <c r="N199" t="s">
        <v>317</v>
      </c>
      <c r="O199" t="s">
        <v>314</v>
      </c>
      <c r="P199" t="str">
        <f t="shared" si="18"/>
        <v>DANNY ALEXANDER ALVA ROJASCI-CDEVALUACION</v>
      </c>
      <c r="Q199" t="str">
        <f>BASE[[#This Row],[NombresCalificado]]&amp;BASE[[#This Row],[TipoEvaluacion]]</f>
        <v>DANNY ALEXANDER ALVA ROJASEVALUACION</v>
      </c>
      <c r="R199">
        <v>3</v>
      </c>
      <c r="S199" t="s">
        <v>5</v>
      </c>
      <c r="T199" t="s">
        <v>328</v>
      </c>
      <c r="U199" s="17">
        <v>3</v>
      </c>
      <c r="V199" s="17" t="str" cm="1">
        <f t="array" ref="V199">_xlfn.IFS(U199=0,"Prenovato",U199=1,"Novato",U199=2,"Principiante avanzado",U199=3,"Competente",U199=4,"Proficiente",U199=5,"Master")</f>
        <v>Competente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3</v>
      </c>
      <c r="AD199" s="17" t="str" cm="1">
        <f t="array" ref="AD199">_xlfn.IFS(AC199=0,"Prenovato",AC199=1,"Novato",AC199=2,"Principiante avanzado",AC199=3,"Competente",AC199=4,"Proficiente",AC199=5,"Master")</f>
        <v>Competente</v>
      </c>
      <c r="AE199" s="17" t="s">
        <v>332</v>
      </c>
    </row>
    <row r="200" spans="1:31" x14ac:dyDescent="0.25">
      <c r="A200" t="s">
        <v>246</v>
      </c>
      <c r="B200" t="s">
        <v>247</v>
      </c>
      <c r="C200" t="s">
        <v>248</v>
      </c>
      <c r="D200" t="s">
        <v>207</v>
      </c>
      <c r="E200" t="s">
        <v>238</v>
      </c>
      <c r="F200" t="s">
        <v>239</v>
      </c>
      <c r="G200" t="s">
        <v>249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206</v>
      </c>
      <c r="M200" t="s">
        <v>316</v>
      </c>
      <c r="N200" t="s">
        <v>315</v>
      </c>
      <c r="O200" t="s">
        <v>315</v>
      </c>
      <c r="P200" t="str">
        <f t="shared" si="18"/>
        <v>DANNY ALEXANDER ALVA ROJASRedes &amp; Integración de APIEVALUACION</v>
      </c>
      <c r="Q200" t="str">
        <f>BASE[[#This Row],[NombresCalificado]]&amp;BASE[[#This Row],[TipoEvaluacion]]</f>
        <v>DANNY ALEXANDER ALVA ROJASEVALUACION</v>
      </c>
      <c r="R200">
        <v>4</v>
      </c>
      <c r="S200" t="s">
        <v>7</v>
      </c>
      <c r="T200" t="s">
        <v>328</v>
      </c>
      <c r="U200" s="17">
        <v>3</v>
      </c>
      <c r="V200" s="17" t="str" cm="1">
        <f t="array" ref="V200">_xlfn.IFS(U200=0,"Prenovato",U200=1,"Novato",U200=2,"Principiante avanzado",U200=3,"Competente",U200=4,"Proficiente",U200=5,"Master")</f>
        <v>Competente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3</v>
      </c>
      <c r="Z200" s="17" t="str" cm="1">
        <f t="array" ref="Z200">_xlfn.IFS(Y200=0,"No evidenciado",Y200=1,"Novato",Y200=2,"Principiante avanzado",Y200=3,"Competente",Y200=4,"Proficiente",Y200=5,"Master")</f>
        <v>Competente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3</v>
      </c>
      <c r="AD200" s="17" t="str" cm="1">
        <f t="array" ref="AD200">_xlfn.IFS(AC200=0,"Prenovato",AC200=1,"Novato",AC200=2,"Principiante avanzado",AC200=3,"Competente",AC200=4,"Proficiente",AC200=5,"Master")</f>
        <v>Competente</v>
      </c>
      <c r="AE200" s="17" t="s">
        <v>332</v>
      </c>
    </row>
    <row r="201" spans="1:31" x14ac:dyDescent="0.25">
      <c r="A201" t="s">
        <v>246</v>
      </c>
      <c r="B201" t="s">
        <v>247</v>
      </c>
      <c r="C201" t="s">
        <v>248</v>
      </c>
      <c r="D201" t="s">
        <v>207</v>
      </c>
      <c r="E201" t="s">
        <v>238</v>
      </c>
      <c r="F201" t="s">
        <v>239</v>
      </c>
      <c r="G201" t="s">
        <v>249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206</v>
      </c>
      <c r="M201" t="s">
        <v>186</v>
      </c>
      <c r="N201" t="s">
        <v>317</v>
      </c>
      <c r="O201" t="s">
        <v>314</v>
      </c>
      <c r="P201" t="str">
        <f t="shared" si="18"/>
        <v>DANNY ALEXANDER ALVA ROJASSREEVALUACION</v>
      </c>
      <c r="Q201" t="str">
        <f>BASE[[#This Row],[NombresCalificado]]&amp;BASE[[#This Row],[TipoEvaluacion]]</f>
        <v>DANNY ALEXANDER ALVA ROJASEVALUACION</v>
      </c>
      <c r="R201">
        <v>3</v>
      </c>
      <c r="S201" t="s">
        <v>5</v>
      </c>
      <c r="T201" t="s">
        <v>328</v>
      </c>
      <c r="U201" s="17">
        <v>3</v>
      </c>
      <c r="V201" s="17" t="str" cm="1">
        <f t="array" ref="V201">_xlfn.IFS(U201=0,"Prenovato",U201=1,"Novato",U201=2,"Principiante avanzado",U201=3,"Competente",U201=4,"Proficiente",U201=5,"Master")</f>
        <v>Competente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3</v>
      </c>
      <c r="Z201" s="17" t="str" cm="1">
        <f t="array" ref="Z201">_xlfn.IFS(Y201=0,"No evidenciado",Y201=1,"Novato",Y201=2,"Principiante avanzado",Y201=3,"Competente",Y201=4,"Proficiente",Y201=5,"Master")</f>
        <v>Competente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3</v>
      </c>
      <c r="AD201" s="17" t="str" cm="1">
        <f t="array" ref="AD201">_xlfn.IFS(AC201=0,"Prenovato",AC201=1,"Novato",AC201=2,"Principiante avanzado",AC201=3,"Competente",AC201=4,"Proficiente",AC201=5,"Master")</f>
        <v>Competente</v>
      </c>
      <c r="AE201" s="17" t="s">
        <v>332</v>
      </c>
    </row>
    <row r="202" spans="1:31" x14ac:dyDescent="0.25">
      <c r="A202" t="s">
        <v>246</v>
      </c>
      <c r="B202" t="s">
        <v>247</v>
      </c>
      <c r="C202" t="s">
        <v>248</v>
      </c>
      <c r="D202" t="s">
        <v>207</v>
      </c>
      <c r="E202" t="s">
        <v>238</v>
      </c>
      <c r="F202" t="s">
        <v>239</v>
      </c>
      <c r="G202" t="s">
        <v>249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206</v>
      </c>
      <c r="M202" t="s">
        <v>320</v>
      </c>
      <c r="N202" t="s">
        <v>317</v>
      </c>
      <c r="O202" t="s">
        <v>314</v>
      </c>
      <c r="P202" t="str">
        <f t="shared" si="18"/>
        <v>DANNY ALEXANDER ALVA ROJASHuman InteractionEVALUACION</v>
      </c>
      <c r="Q202" t="str">
        <f>BASE[[#This Row],[NombresCalificado]]&amp;BASE[[#This Row],[TipoEvaluacion]]</f>
        <v>DANNY ALEXANDER ALVA ROJASEVALUACION</v>
      </c>
      <c r="R202">
        <v>3</v>
      </c>
      <c r="S202" t="s">
        <v>5</v>
      </c>
      <c r="T202" t="s">
        <v>328</v>
      </c>
      <c r="U202" s="17">
        <v>3</v>
      </c>
      <c r="V202" s="17" t="str" cm="1">
        <f t="array" ref="V202">_xlfn.IFS(U202=0,"Prenovato",U202=1,"Novato",U202=2,"Principiante avanzado",U202=3,"Competente",U202=4,"Proficiente",U202=5,"Master")</f>
        <v>Competente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3</v>
      </c>
      <c r="Z202" s="17" t="str" cm="1">
        <f t="array" ref="Z202">_xlfn.IFS(Y202=0,"No evidenciado",Y202=1,"Novato",Y202=2,"Principiante avanzado",Y202=3,"Competente",Y202=4,"Proficiente",Y202=5,"Master")</f>
        <v>Competente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3</v>
      </c>
      <c r="AD202" s="17" t="str" cm="1">
        <f t="array" ref="AD202">_xlfn.IFS(AC202=0,"Prenovato",AC202=1,"Novato",AC202=2,"Principiante avanzado",AC202=3,"Competente",AC202=4,"Proficiente",AC202=5,"Master")</f>
        <v>Competente</v>
      </c>
      <c r="AE202" s="17" t="s">
        <v>332</v>
      </c>
    </row>
    <row r="203" spans="1:31" x14ac:dyDescent="0.25">
      <c r="A203" t="s">
        <v>246</v>
      </c>
      <c r="B203" t="s">
        <v>247</v>
      </c>
      <c r="C203" t="s">
        <v>248</v>
      </c>
      <c r="D203" t="s">
        <v>207</v>
      </c>
      <c r="E203" t="s">
        <v>238</v>
      </c>
      <c r="F203" t="s">
        <v>239</v>
      </c>
      <c r="G203" t="s">
        <v>249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206</v>
      </c>
      <c r="M203" t="s">
        <v>319</v>
      </c>
      <c r="N203" t="s">
        <v>317</v>
      </c>
      <c r="O203" t="s">
        <v>314</v>
      </c>
      <c r="P203" t="str">
        <f t="shared" si="18"/>
        <v>DANNY ALEXANDER ALVA ROJASBCP Design SystemEVALUACION</v>
      </c>
      <c r="Q203" t="str">
        <f>BASE[[#This Row],[NombresCalificado]]&amp;BASE[[#This Row],[TipoEvaluacion]]</f>
        <v>DANNY ALEXANDER ALVA ROJASEVALUACION</v>
      </c>
      <c r="R203">
        <v>3</v>
      </c>
      <c r="S203" t="s">
        <v>5</v>
      </c>
      <c r="T203" t="s">
        <v>328</v>
      </c>
      <c r="U203" s="17">
        <v>3</v>
      </c>
      <c r="V203" s="17" t="str" cm="1">
        <f t="array" ref="V203">_xlfn.IFS(U203=0,"Prenovato",U203=1,"Novato",U203=2,"Principiante avanzado",U203=3,"Competente",U203=4,"Proficiente",U203=5,"Master")</f>
        <v>Competente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3</v>
      </c>
      <c r="Z203" s="17" t="str" cm="1">
        <f t="array" ref="Z203">_xlfn.IFS(Y203=0,"No evidenciado",Y203=1,"Novato",Y203=2,"Principiante avanzado",Y203=3,"Competente",Y203=4,"Proficiente",Y203=5,"Master")</f>
        <v>Competente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3</v>
      </c>
      <c r="AD203" s="17" t="str" cm="1">
        <f t="array" ref="AD203">_xlfn.IFS(AC203=0,"Prenovato",AC203=1,"Novato",AC203=2,"Principiante avanzado",AC203=3,"Competente",AC203=4,"Proficiente",AC203=5,"Master")</f>
        <v>Competente</v>
      </c>
      <c r="AE203" s="17" t="s">
        <v>332</v>
      </c>
    </row>
    <row r="204" spans="1:31" x14ac:dyDescent="0.25">
      <c r="A204" t="s">
        <v>246</v>
      </c>
      <c r="B204" t="s">
        <v>247</v>
      </c>
      <c r="C204" t="s">
        <v>248</v>
      </c>
      <c r="D204" t="s">
        <v>207</v>
      </c>
      <c r="E204" t="s">
        <v>238</v>
      </c>
      <c r="F204" t="s">
        <v>239</v>
      </c>
      <c r="G204" t="s">
        <v>249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206</v>
      </c>
      <c r="M204" t="s">
        <v>323</v>
      </c>
      <c r="N204" t="s">
        <v>317</v>
      </c>
      <c r="O204" t="s">
        <v>314</v>
      </c>
      <c r="P204" t="str">
        <f t="shared" si="18"/>
        <v>DANNY ALEXANDER ALVA ROJASGestión de datosEVALUACION</v>
      </c>
      <c r="Q204" t="str">
        <f>BASE[[#This Row],[NombresCalificado]]&amp;BASE[[#This Row],[TipoEvaluacion]]</f>
        <v>DANNY ALEXANDER ALVA ROJASEVALUACION</v>
      </c>
      <c r="R204">
        <v>3</v>
      </c>
      <c r="S204" t="s">
        <v>5</v>
      </c>
      <c r="T204" t="s">
        <v>328</v>
      </c>
      <c r="U204" s="17">
        <v>3</v>
      </c>
      <c r="V204" s="17" t="str" cm="1">
        <f t="array" ref="V204">_xlfn.IFS(U204=0,"Prenovato",U204=1,"Novato",U204=2,"Principiante avanzado",U204=3,"Competente",U204=4,"Proficiente",U204=5,"Master")</f>
        <v>Competente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3</v>
      </c>
      <c r="Z204" s="17" t="str" cm="1">
        <f t="array" ref="Z204">_xlfn.IFS(Y204=0,"No evidenciado",Y204=1,"Novato",Y204=2,"Principiante avanzado",Y204=3,"Competente",Y204=4,"Proficiente",Y204=5,"Master")</f>
        <v>Competente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3</v>
      </c>
      <c r="AD204" s="17" t="str" cm="1">
        <f t="array" ref="AD204">_xlfn.IFS(AC204=0,"Prenovato",AC204=1,"Novato",AC204=2,"Principiante avanzado",AC204=3,"Competente",AC204=4,"Proficiente",AC204=5,"Master")</f>
        <v>Competente</v>
      </c>
      <c r="AE204" s="17" t="s">
        <v>332</v>
      </c>
    </row>
    <row r="205" spans="1:31" x14ac:dyDescent="0.25">
      <c r="A205" t="s">
        <v>246</v>
      </c>
      <c r="B205" t="s">
        <v>247</v>
      </c>
      <c r="C205" t="s">
        <v>248</v>
      </c>
      <c r="D205" t="s">
        <v>207</v>
      </c>
      <c r="E205" t="s">
        <v>238</v>
      </c>
      <c r="F205" t="s">
        <v>239</v>
      </c>
      <c r="G205" t="s">
        <v>249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206</v>
      </c>
      <c r="M205" t="s">
        <v>324</v>
      </c>
      <c r="N205" t="s">
        <v>317</v>
      </c>
      <c r="O205" t="s">
        <v>314</v>
      </c>
      <c r="P205" t="str">
        <f t="shared" si="18"/>
        <v>DANNY ALEXANDER ALVA ROJASAccesibilidadEVALUACION</v>
      </c>
      <c r="Q205" t="str">
        <f>BASE[[#This Row],[NombresCalificado]]&amp;BASE[[#This Row],[TipoEvaluacion]]</f>
        <v>DANNY ALEXANDER ALVA ROJASEVALUACION</v>
      </c>
      <c r="R205">
        <v>3</v>
      </c>
      <c r="S205" t="s">
        <v>5</v>
      </c>
      <c r="T205" t="s">
        <v>328</v>
      </c>
      <c r="U205" s="17">
        <v>3</v>
      </c>
      <c r="V205" s="17" t="str" cm="1">
        <f t="array" ref="V205">_xlfn.IFS(U205=0,"Prenovato",U205=1,"Novato",U205=2,"Principiante avanzado",U205=3,"Competente",U205=4,"Proficiente",U205=5,"Master")</f>
        <v>Competente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3</v>
      </c>
      <c r="Z205" s="17" t="str" cm="1">
        <f t="array" ref="Z205">_xlfn.IFS(Y205=0,"No evidenciado",Y205=1,"Novato",Y205=2,"Principiante avanzado",Y205=3,"Competente",Y205=4,"Proficiente",Y205=5,"Master")</f>
        <v>Competente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3</v>
      </c>
      <c r="AD205" s="17" t="str" cm="1">
        <f t="array" ref="AD205">_xlfn.IFS(AC205=0,"Prenovato",AC205=1,"Novato",AC205=2,"Principiante avanzado",AC205=3,"Competente",AC205=4,"Proficiente",AC205=5,"Master")</f>
        <v>Competente</v>
      </c>
      <c r="AE205" s="17" t="s">
        <v>332</v>
      </c>
    </row>
    <row r="206" spans="1:31" x14ac:dyDescent="0.25">
      <c r="A206" t="s">
        <v>246</v>
      </c>
      <c r="B206" t="s">
        <v>247</v>
      </c>
      <c r="C206" t="s">
        <v>248</v>
      </c>
      <c r="D206" t="s">
        <v>207</v>
      </c>
      <c r="E206" t="s">
        <v>238</v>
      </c>
      <c r="F206" t="s">
        <v>239</v>
      </c>
      <c r="G206" t="s">
        <v>249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206</v>
      </c>
      <c r="M206" t="s">
        <v>321</v>
      </c>
      <c r="N206" t="s">
        <v>315</v>
      </c>
      <c r="O206" t="s">
        <v>315</v>
      </c>
      <c r="P206" t="str">
        <f t="shared" si="18"/>
        <v>DANNY ALEXANDER ALVA ROJASNativoEVALUACION</v>
      </c>
      <c r="Q206" t="str">
        <f>BASE[[#This Row],[NombresCalificado]]&amp;BASE[[#This Row],[TipoEvaluacion]]</f>
        <v>DANNY ALEXANDER ALVA ROJASEVALUACION</v>
      </c>
      <c r="R206">
        <v>4</v>
      </c>
      <c r="S206" t="s">
        <v>7</v>
      </c>
      <c r="T206" t="s">
        <v>328</v>
      </c>
      <c r="U206" s="17">
        <v>3</v>
      </c>
      <c r="V206" s="17" t="str" cm="1">
        <f t="array" ref="V206">_xlfn.IFS(U206=0,"Prenovato",U206=1,"Novato",U206=2,"Principiante avanzado",U206=3,"Competente",U206=4,"Proficiente",U206=5,"Master")</f>
        <v>Competente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3</v>
      </c>
      <c r="AD206" s="17" t="str" cm="1">
        <f t="array" ref="AD206">_xlfn.IFS(AC206=0,"Prenovato",AC206=1,"Novato",AC206=2,"Principiante avanzado",AC206=3,"Competente",AC206=4,"Proficiente",AC206=5,"Master")</f>
        <v>Competente</v>
      </c>
      <c r="AE206" s="17" t="s">
        <v>332</v>
      </c>
    </row>
    <row r="207" spans="1:31" x14ac:dyDescent="0.25">
      <c r="A207" t="s">
        <v>250</v>
      </c>
      <c r="B207" t="s">
        <v>251</v>
      </c>
      <c r="C207" t="s">
        <v>206</v>
      </c>
      <c r="D207" t="s">
        <v>207</v>
      </c>
      <c r="E207" t="s">
        <v>252</v>
      </c>
      <c r="F207" t="s">
        <v>253</v>
      </c>
      <c r="G207" t="s">
        <v>254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257</v>
      </c>
      <c r="M207" t="s">
        <v>321</v>
      </c>
      <c r="N207" t="s">
        <v>315</v>
      </c>
      <c r="O207" t="s">
        <v>315</v>
      </c>
      <c r="P207" t="str">
        <f t="shared" si="18"/>
        <v>ALVARO MANUEL HERRERA COTRINANativoEVALUACION</v>
      </c>
      <c r="Q207" t="str">
        <f>BASE[[#This Row],[NombresCalificado]]&amp;BASE[[#This Row],[TipoEvaluacion]]</f>
        <v>ALVARO MANUEL HERRERA COTRINAEVALUACION</v>
      </c>
      <c r="R207">
        <v>3</v>
      </c>
      <c r="S207" t="s">
        <v>5</v>
      </c>
      <c r="T207" t="s">
        <v>328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4</v>
      </c>
      <c r="X207" s="17" t="str" cm="1">
        <f t="array" ref="X207">_xlfn.IFS(W207=0,"No evidenciado",W207=1,"Novato",W207=2,"Principiante avanzado",W207=3,"Competente",W207=4,"Proficiente",W207=5,"Master")</f>
        <v>Proficiente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332</v>
      </c>
    </row>
    <row r="208" spans="1:31" x14ac:dyDescent="0.25">
      <c r="A208" t="s">
        <v>250</v>
      </c>
      <c r="B208" t="s">
        <v>251</v>
      </c>
      <c r="C208" t="s">
        <v>206</v>
      </c>
      <c r="D208" t="s">
        <v>207</v>
      </c>
      <c r="E208" t="s">
        <v>252</v>
      </c>
      <c r="F208" t="s">
        <v>253</v>
      </c>
      <c r="G208" t="s">
        <v>254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257</v>
      </c>
      <c r="M208" t="s">
        <v>316</v>
      </c>
      <c r="N208" t="s">
        <v>315</v>
      </c>
      <c r="O208" t="s">
        <v>315</v>
      </c>
      <c r="P208" t="str">
        <f t="shared" si="18"/>
        <v>ALVARO MANUEL HERRERA COTRINARedes &amp; Integración de APIEVALUACION</v>
      </c>
      <c r="Q208" t="str">
        <f>BASE[[#This Row],[NombresCalificado]]&amp;BASE[[#This Row],[TipoEvaluacion]]</f>
        <v>ALVARO MANUEL HERRERA COTRINAEVALUACION</v>
      </c>
      <c r="R208">
        <v>3</v>
      </c>
      <c r="S208" t="s">
        <v>5</v>
      </c>
      <c r="T208" t="s">
        <v>328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4</v>
      </c>
      <c r="X208" s="17" t="str" cm="1">
        <f t="array" ref="X208">_xlfn.IFS(W208=0,"No evidenciado",W208=1,"Novato",W208=2,"Principiante avanzado",W208=3,"Competente",W208=4,"Proficiente",W208=5,"Master")</f>
        <v>Proficiente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332</v>
      </c>
    </row>
    <row r="209" spans="1:31" x14ac:dyDescent="0.25">
      <c r="A209" t="s">
        <v>250</v>
      </c>
      <c r="B209" t="s">
        <v>251</v>
      </c>
      <c r="C209" t="s">
        <v>206</v>
      </c>
      <c r="D209" t="s">
        <v>207</v>
      </c>
      <c r="E209" t="s">
        <v>252</v>
      </c>
      <c r="F209" t="s">
        <v>253</v>
      </c>
      <c r="G209" t="s">
        <v>254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257</v>
      </c>
      <c r="M209" t="s">
        <v>55</v>
      </c>
      <c r="N209" t="s">
        <v>315</v>
      </c>
      <c r="O209" t="s">
        <v>315</v>
      </c>
      <c r="P209" t="str">
        <f t="shared" si="18"/>
        <v>ALVARO MANUEL HERRERA COTRINAProgramaciónEVALUACION</v>
      </c>
      <c r="Q209" t="str">
        <f>BASE[[#This Row],[NombresCalificado]]&amp;BASE[[#This Row],[TipoEvaluacion]]</f>
        <v>ALVARO MANUEL HERRERA COTRINAEVALUACION</v>
      </c>
      <c r="R209">
        <v>4</v>
      </c>
      <c r="S209" t="s">
        <v>7</v>
      </c>
      <c r="T209" t="s">
        <v>328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4</v>
      </c>
      <c r="X209" s="17" t="str" cm="1">
        <f t="array" ref="X209">_xlfn.IFS(W209=0,"No evidenciado",W209=1,"Novato",W209=2,"Principiante avanzado",W209=3,"Competente",W209=4,"Proficiente",W209=5,"Master")</f>
        <v>Proficiente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332</v>
      </c>
    </row>
    <row r="210" spans="1:31" x14ac:dyDescent="0.25">
      <c r="A210" t="s">
        <v>250</v>
      </c>
      <c r="B210" t="s">
        <v>251</v>
      </c>
      <c r="C210" t="s">
        <v>206</v>
      </c>
      <c r="D210" t="s">
        <v>207</v>
      </c>
      <c r="E210" t="s">
        <v>252</v>
      </c>
      <c r="F210" t="s">
        <v>253</v>
      </c>
      <c r="G210" t="s">
        <v>254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257</v>
      </c>
      <c r="M210" t="s">
        <v>56</v>
      </c>
      <c r="N210" t="s">
        <v>315</v>
      </c>
      <c r="O210" t="s">
        <v>315</v>
      </c>
      <c r="P210" t="str">
        <f t="shared" si="18"/>
        <v>ALVARO MANUEL HERRERA COTRINAControl de versionesEVALUACION</v>
      </c>
      <c r="Q210" t="str">
        <f>BASE[[#This Row],[NombresCalificado]]&amp;BASE[[#This Row],[TipoEvaluacion]]</f>
        <v>ALVARO MANUEL HERRERA COTRINAEVALUACION</v>
      </c>
      <c r="R210">
        <v>3</v>
      </c>
      <c r="S210" t="s">
        <v>5</v>
      </c>
      <c r="T210" t="s">
        <v>328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4</v>
      </c>
      <c r="X210" s="17" t="str" cm="1">
        <f t="array" ref="X210">_xlfn.IFS(W210=0,"No evidenciado",W210=1,"Novato",W210=2,"Principiante avanzado",W210=3,"Competente",W210=4,"Proficiente",W210=5,"Master")</f>
        <v>Proficiente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332</v>
      </c>
    </row>
    <row r="211" spans="1:31" x14ac:dyDescent="0.25">
      <c r="A211" t="s">
        <v>250</v>
      </c>
      <c r="B211" t="s">
        <v>251</v>
      </c>
      <c r="C211" t="s">
        <v>206</v>
      </c>
      <c r="D211" t="s">
        <v>207</v>
      </c>
      <c r="E211" t="s">
        <v>252</v>
      </c>
      <c r="F211" t="s">
        <v>253</v>
      </c>
      <c r="G211" t="s">
        <v>254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257</v>
      </c>
      <c r="M211" t="s">
        <v>322</v>
      </c>
      <c r="N211" t="s">
        <v>315</v>
      </c>
      <c r="O211" t="s">
        <v>315</v>
      </c>
      <c r="P211" t="str">
        <f t="shared" si="18"/>
        <v>ALVARO MANUEL HERRERA COTRINAPatrones de arquitecturaEVALUACION</v>
      </c>
      <c r="Q211" t="str">
        <f>BASE[[#This Row],[NombresCalificado]]&amp;BASE[[#This Row],[TipoEvaluacion]]</f>
        <v>ALVARO MANUEL HERRERA COTRINAEVALUACION</v>
      </c>
      <c r="R211">
        <v>3</v>
      </c>
      <c r="S211" t="s">
        <v>5</v>
      </c>
      <c r="T211" t="s">
        <v>328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4</v>
      </c>
      <c r="X211" s="17" t="str" cm="1">
        <f t="array" ref="X211">_xlfn.IFS(W211=0,"No evidenciado",W211=1,"Novato",W211=2,"Principiante avanzado",W211=3,"Competente",W211=4,"Proficiente",W211=5,"Master")</f>
        <v>Proficiente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332</v>
      </c>
    </row>
    <row r="212" spans="1:31" x14ac:dyDescent="0.25">
      <c r="A212" t="s">
        <v>250</v>
      </c>
      <c r="B212" t="s">
        <v>251</v>
      </c>
      <c r="C212" t="s">
        <v>206</v>
      </c>
      <c r="D212" t="s">
        <v>207</v>
      </c>
      <c r="E212" t="s">
        <v>252</v>
      </c>
      <c r="F212" t="s">
        <v>253</v>
      </c>
      <c r="G212" t="s">
        <v>254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257</v>
      </c>
      <c r="M212" t="s">
        <v>318</v>
      </c>
      <c r="N212" t="s">
        <v>315</v>
      </c>
      <c r="O212" t="s">
        <v>315</v>
      </c>
      <c r="P212" t="str">
        <f t="shared" si="18"/>
        <v>ALVARO MANUEL HERRERA COTRINADistribución a tiendasEVALUACION</v>
      </c>
      <c r="Q212" t="str">
        <f>BASE[[#This Row],[NombresCalificado]]&amp;BASE[[#This Row],[TipoEvaluacion]]</f>
        <v>ALVARO MANUEL HERRERA COTRINAEVALUACION</v>
      </c>
      <c r="R212">
        <v>2</v>
      </c>
      <c r="S212" t="s">
        <v>4</v>
      </c>
      <c r="T212" t="s">
        <v>328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4</v>
      </c>
      <c r="X212" s="17" t="str" cm="1">
        <f t="array" ref="X212">_xlfn.IFS(W212=0,"No evidenciado",W212=1,"Novato",W212=2,"Principiante avanzado",W212=3,"Competente",W212=4,"Proficiente",W212=5,"Master")</f>
        <v>Proficiente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332</v>
      </c>
    </row>
    <row r="213" spans="1:31" x14ac:dyDescent="0.25">
      <c r="A213" t="s">
        <v>250</v>
      </c>
      <c r="B213" t="s">
        <v>251</v>
      </c>
      <c r="C213" t="s">
        <v>206</v>
      </c>
      <c r="D213" t="s">
        <v>207</v>
      </c>
      <c r="E213" t="s">
        <v>252</v>
      </c>
      <c r="F213" t="s">
        <v>253</v>
      </c>
      <c r="G213" t="s">
        <v>254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257</v>
      </c>
      <c r="M213" t="s">
        <v>324</v>
      </c>
      <c r="N213" t="s">
        <v>317</v>
      </c>
      <c r="O213" t="s">
        <v>314</v>
      </c>
      <c r="P213" t="str">
        <f t="shared" si="18"/>
        <v>ALVARO MANUEL HERRERA COTRINAAccesibilidadEVALUACION</v>
      </c>
      <c r="Q213" t="str">
        <f>BASE[[#This Row],[NombresCalificado]]&amp;BASE[[#This Row],[TipoEvaluacion]]</f>
        <v>ALVARO MANUEL HERRERA COTRINAEVALUACION</v>
      </c>
      <c r="R213">
        <v>2</v>
      </c>
      <c r="S213" t="s">
        <v>4</v>
      </c>
      <c r="T213" t="s">
        <v>328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4</v>
      </c>
      <c r="X213" s="17" t="str" cm="1">
        <f t="array" ref="X213">_xlfn.IFS(W213=0,"No evidenciado",W213=1,"Novato",W213=2,"Principiante avanzado",W213=3,"Competente",W213=4,"Proficiente",W213=5,"Master")</f>
        <v>Proficiente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332</v>
      </c>
    </row>
    <row r="214" spans="1:31" x14ac:dyDescent="0.25">
      <c r="A214" t="s">
        <v>250</v>
      </c>
      <c r="B214" t="s">
        <v>251</v>
      </c>
      <c r="C214" t="s">
        <v>206</v>
      </c>
      <c r="D214" t="s">
        <v>207</v>
      </c>
      <c r="E214" t="s">
        <v>252</v>
      </c>
      <c r="F214" t="s">
        <v>253</v>
      </c>
      <c r="G214" t="s">
        <v>254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257</v>
      </c>
      <c r="M214" t="s">
        <v>326</v>
      </c>
      <c r="N214" t="s">
        <v>317</v>
      </c>
      <c r="O214" t="s">
        <v>314</v>
      </c>
      <c r="P214" t="str">
        <f t="shared" si="18"/>
        <v>ALVARO MANUEL HERRERA COTRINADesign ThinkingEVALUACION</v>
      </c>
      <c r="Q214" t="str">
        <f>BASE[[#This Row],[NombresCalificado]]&amp;BASE[[#This Row],[TipoEvaluacion]]</f>
        <v>ALVARO MANUEL HERRERA COTRINAEVALUACION</v>
      </c>
      <c r="R214">
        <v>3</v>
      </c>
      <c r="S214" t="s">
        <v>5</v>
      </c>
      <c r="T214" t="s">
        <v>328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4</v>
      </c>
      <c r="X214" s="17" t="str" cm="1">
        <f t="array" ref="X214">_xlfn.IFS(W214=0,"No evidenciado",W214=1,"Novato",W214=2,"Principiante avanzado",W214=3,"Competente",W214=4,"Proficiente",W214=5,"Master")</f>
        <v>Proficiente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332</v>
      </c>
    </row>
    <row r="215" spans="1:31" x14ac:dyDescent="0.25">
      <c r="A215" t="s">
        <v>250</v>
      </c>
      <c r="B215" t="s">
        <v>251</v>
      </c>
      <c r="C215" t="s">
        <v>206</v>
      </c>
      <c r="D215" t="s">
        <v>207</v>
      </c>
      <c r="E215" t="s">
        <v>252</v>
      </c>
      <c r="F215" t="s">
        <v>253</v>
      </c>
      <c r="G215" t="s">
        <v>254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257</v>
      </c>
      <c r="M215" t="s">
        <v>320</v>
      </c>
      <c r="N215" t="s">
        <v>317</v>
      </c>
      <c r="O215" t="s">
        <v>314</v>
      </c>
      <c r="P215" t="str">
        <f t="shared" si="18"/>
        <v>ALVARO MANUEL HERRERA COTRINAHuman InteractionEVALUACION</v>
      </c>
      <c r="Q215" t="str">
        <f>BASE[[#This Row],[NombresCalificado]]&amp;BASE[[#This Row],[TipoEvaluacion]]</f>
        <v>ALVARO MANUEL HERRERA COTRINAEVALUACION</v>
      </c>
      <c r="R215">
        <v>3</v>
      </c>
      <c r="S215" t="s">
        <v>5</v>
      </c>
      <c r="T215" t="s">
        <v>328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4</v>
      </c>
      <c r="X215" s="17" t="str" cm="1">
        <f t="array" ref="X215">_xlfn.IFS(W215=0,"No evidenciado",W215=1,"Novato",W215=2,"Principiante avanzado",W215=3,"Competente",W215=4,"Proficiente",W215=5,"Master")</f>
        <v>Proficiente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332</v>
      </c>
    </row>
    <row r="216" spans="1:31" x14ac:dyDescent="0.25">
      <c r="A216" t="s">
        <v>250</v>
      </c>
      <c r="B216" t="s">
        <v>251</v>
      </c>
      <c r="C216" t="s">
        <v>206</v>
      </c>
      <c r="D216" t="s">
        <v>207</v>
      </c>
      <c r="E216" t="s">
        <v>252</v>
      </c>
      <c r="F216" t="s">
        <v>253</v>
      </c>
      <c r="G216" t="s">
        <v>254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257</v>
      </c>
      <c r="M216" t="s">
        <v>319</v>
      </c>
      <c r="N216" t="s">
        <v>317</v>
      </c>
      <c r="O216" t="s">
        <v>314</v>
      </c>
      <c r="P216" t="str">
        <f t="shared" si="18"/>
        <v>ALVARO MANUEL HERRERA COTRINABCP Design SystemEVALUACION</v>
      </c>
      <c r="Q216" t="str">
        <f>BASE[[#This Row],[NombresCalificado]]&amp;BASE[[#This Row],[TipoEvaluacion]]</f>
        <v>ALVARO MANUEL HERRERA COTRINAEVALUACION</v>
      </c>
      <c r="R216">
        <v>4</v>
      </c>
      <c r="S216" t="s">
        <v>7</v>
      </c>
      <c r="T216" t="s">
        <v>328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4</v>
      </c>
      <c r="X216" s="17" t="str" cm="1">
        <f t="array" ref="X216">_xlfn.IFS(W216=0,"No evidenciado",W216=1,"Novato",W216=2,"Principiante avanzado",W216=3,"Competente",W216=4,"Proficiente",W216=5,"Master")</f>
        <v>Proficiente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332</v>
      </c>
    </row>
    <row r="217" spans="1:31" x14ac:dyDescent="0.25">
      <c r="A217" t="s">
        <v>250</v>
      </c>
      <c r="B217" t="s">
        <v>251</v>
      </c>
      <c r="C217" t="s">
        <v>206</v>
      </c>
      <c r="D217" t="s">
        <v>207</v>
      </c>
      <c r="E217" t="s">
        <v>252</v>
      </c>
      <c r="F217" t="s">
        <v>253</v>
      </c>
      <c r="G217" t="s">
        <v>254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257</v>
      </c>
      <c r="M217" t="s">
        <v>323</v>
      </c>
      <c r="N217" t="s">
        <v>317</v>
      </c>
      <c r="O217" t="s">
        <v>314</v>
      </c>
      <c r="P217" t="str">
        <f t="shared" si="18"/>
        <v>ALVARO MANUEL HERRERA COTRINAGestión de datosEVALUACION</v>
      </c>
      <c r="Q217" t="str">
        <f>BASE[[#This Row],[NombresCalificado]]&amp;BASE[[#This Row],[TipoEvaluacion]]</f>
        <v>ALVARO MANUEL HERRERA COTRINAEVALUACION</v>
      </c>
      <c r="R217">
        <v>3</v>
      </c>
      <c r="S217" t="s">
        <v>5</v>
      </c>
      <c r="T217" t="s">
        <v>328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4</v>
      </c>
      <c r="X217" s="17" t="str" cm="1">
        <f t="array" ref="X217">_xlfn.IFS(W217=0,"No evidenciado",W217=1,"Novato",W217=2,"Principiante avanzado",W217=3,"Competente",W217=4,"Proficiente",W217=5,"Master")</f>
        <v>Proficiente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332</v>
      </c>
    </row>
    <row r="218" spans="1:31" x14ac:dyDescent="0.25">
      <c r="A218" t="s">
        <v>250</v>
      </c>
      <c r="B218" t="s">
        <v>251</v>
      </c>
      <c r="C218" t="s">
        <v>206</v>
      </c>
      <c r="D218" t="s">
        <v>207</v>
      </c>
      <c r="E218" t="s">
        <v>252</v>
      </c>
      <c r="F218" t="s">
        <v>253</v>
      </c>
      <c r="G218" t="s">
        <v>254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257</v>
      </c>
      <c r="M218" t="s">
        <v>325</v>
      </c>
      <c r="N218" t="s">
        <v>317</v>
      </c>
      <c r="O218" t="s">
        <v>314</v>
      </c>
      <c r="P218" t="str">
        <f t="shared" si="18"/>
        <v>ALVARO MANUEL HERRERA COTRINAFundamentos de diseño UXEVALUACION</v>
      </c>
      <c r="Q218" t="str">
        <f>BASE[[#This Row],[NombresCalificado]]&amp;BASE[[#This Row],[TipoEvaluacion]]</f>
        <v>ALVARO MANUEL HERRERA COTRINAEVALUACION</v>
      </c>
      <c r="R218">
        <v>3</v>
      </c>
      <c r="S218" t="s">
        <v>5</v>
      </c>
      <c r="T218" t="s">
        <v>328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4</v>
      </c>
      <c r="X218" s="17" t="str" cm="1">
        <f t="array" ref="X218">_xlfn.IFS(W218=0,"No evidenciado",W218=1,"Novato",W218=2,"Principiante avanzado",W218=3,"Competente",W218=4,"Proficiente",W218=5,"Master")</f>
        <v>Proficiente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332</v>
      </c>
    </row>
    <row r="219" spans="1:31" x14ac:dyDescent="0.25">
      <c r="A219" t="s">
        <v>250</v>
      </c>
      <c r="B219" t="s">
        <v>251</v>
      </c>
      <c r="C219" t="s">
        <v>206</v>
      </c>
      <c r="D219" t="s">
        <v>207</v>
      </c>
      <c r="E219" t="s">
        <v>252</v>
      </c>
      <c r="F219" t="s">
        <v>253</v>
      </c>
      <c r="G219" t="s">
        <v>254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257</v>
      </c>
      <c r="M219" t="s">
        <v>185</v>
      </c>
      <c r="N219" t="s">
        <v>317</v>
      </c>
      <c r="O219" t="s">
        <v>314</v>
      </c>
      <c r="P219" t="str">
        <f t="shared" si="18"/>
        <v>ALVARO MANUEL HERRERA COTRINASeguridadEVALUACION</v>
      </c>
      <c r="Q219" t="str">
        <f>BASE[[#This Row],[NombresCalificado]]&amp;BASE[[#This Row],[TipoEvaluacion]]</f>
        <v>ALVARO MANUEL HERRERA COTRINAEVALUACION</v>
      </c>
      <c r="R219">
        <v>2</v>
      </c>
      <c r="S219" t="s">
        <v>4</v>
      </c>
      <c r="T219" t="s">
        <v>328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4</v>
      </c>
      <c r="X219" s="17" t="str" cm="1">
        <f t="array" ref="X219">_xlfn.IFS(W219=0,"No evidenciado",W219=1,"Novato",W219=2,"Principiante avanzado",W219=3,"Competente",W219=4,"Proficiente",W219=5,"Master")</f>
        <v>Proficiente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332</v>
      </c>
    </row>
    <row r="220" spans="1:31" x14ac:dyDescent="0.25">
      <c r="A220" t="s">
        <v>250</v>
      </c>
      <c r="B220" t="s">
        <v>251</v>
      </c>
      <c r="C220" t="s">
        <v>206</v>
      </c>
      <c r="D220" t="s">
        <v>207</v>
      </c>
      <c r="E220" t="s">
        <v>252</v>
      </c>
      <c r="F220" t="s">
        <v>253</v>
      </c>
      <c r="G220" t="s">
        <v>254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257</v>
      </c>
      <c r="M220" t="s">
        <v>167</v>
      </c>
      <c r="N220" t="s">
        <v>317</v>
      </c>
      <c r="O220" t="s">
        <v>314</v>
      </c>
      <c r="P220" t="str">
        <f t="shared" si="18"/>
        <v>ALVARO MANUEL HERRERA COTRINACI-CDEVALUACION</v>
      </c>
      <c r="Q220" t="str">
        <f>BASE[[#This Row],[NombresCalificado]]&amp;BASE[[#This Row],[TipoEvaluacion]]</f>
        <v>ALVARO MANUEL HERRERA COTRINAEVALUACION</v>
      </c>
      <c r="R220">
        <v>2</v>
      </c>
      <c r="S220" t="s">
        <v>4</v>
      </c>
      <c r="T220" t="s">
        <v>328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4</v>
      </c>
      <c r="X220" s="17" t="str" cm="1">
        <f t="array" ref="X220">_xlfn.IFS(W220=0,"No evidenciado",W220=1,"Novato",W220=2,"Principiante avanzado",W220=3,"Competente",W220=4,"Proficiente",W220=5,"Master")</f>
        <v>Proficiente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332</v>
      </c>
    </row>
    <row r="221" spans="1:31" x14ac:dyDescent="0.25">
      <c r="A221" t="s">
        <v>250</v>
      </c>
      <c r="B221" t="s">
        <v>251</v>
      </c>
      <c r="C221" t="s">
        <v>206</v>
      </c>
      <c r="D221" t="s">
        <v>207</v>
      </c>
      <c r="E221" t="s">
        <v>252</v>
      </c>
      <c r="F221" t="s">
        <v>253</v>
      </c>
      <c r="G221" t="s">
        <v>254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257</v>
      </c>
      <c r="M221" t="s">
        <v>187</v>
      </c>
      <c r="N221" t="s">
        <v>317</v>
      </c>
      <c r="O221" t="s">
        <v>314</v>
      </c>
      <c r="P221" t="str">
        <f t="shared" si="18"/>
        <v>ALVARO MANUEL HERRERA COTRINAPruebas para desarrolladoresEVALUACION</v>
      </c>
      <c r="Q221" t="str">
        <f>BASE[[#This Row],[NombresCalificado]]&amp;BASE[[#This Row],[TipoEvaluacion]]</f>
        <v>ALVARO MANUEL HERRERA COTRINAEVALUACION</v>
      </c>
      <c r="R221">
        <v>2</v>
      </c>
      <c r="S221" t="s">
        <v>4</v>
      </c>
      <c r="T221" t="s">
        <v>328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4</v>
      </c>
      <c r="X221" s="17" t="str" cm="1">
        <f t="array" ref="X221">_xlfn.IFS(W221=0,"No evidenciado",W221=1,"Novato",W221=2,"Principiante avanzado",W221=3,"Competente",W221=4,"Proficiente",W221=5,"Master")</f>
        <v>Proficiente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332</v>
      </c>
    </row>
    <row r="222" spans="1:31" x14ac:dyDescent="0.25">
      <c r="A222" t="s">
        <v>250</v>
      </c>
      <c r="B222" t="s">
        <v>251</v>
      </c>
      <c r="C222" t="s">
        <v>206</v>
      </c>
      <c r="D222" t="s">
        <v>207</v>
      </c>
      <c r="E222" t="s">
        <v>252</v>
      </c>
      <c r="F222" t="s">
        <v>253</v>
      </c>
      <c r="G222" t="s">
        <v>254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257</v>
      </c>
      <c r="M222" t="s">
        <v>313</v>
      </c>
      <c r="N222" t="s">
        <v>314</v>
      </c>
      <c r="O222" t="s">
        <v>314</v>
      </c>
      <c r="P222" t="str">
        <f t="shared" si="18"/>
        <v>ALVARO MANUEL HERRERA COTRINAHíbridoEVALUACION</v>
      </c>
      <c r="Q222" t="str">
        <f>BASE[[#This Row],[NombresCalificado]]&amp;BASE[[#This Row],[TipoEvaluacion]]</f>
        <v>ALVARO MANUEL HERRERA COTRINAEVALUACION</v>
      </c>
      <c r="R222">
        <v>2</v>
      </c>
      <c r="S222" t="s">
        <v>4</v>
      </c>
      <c r="T222" t="s">
        <v>328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4</v>
      </c>
      <c r="X222" s="17" t="str" cm="1">
        <f t="array" ref="X222">_xlfn.IFS(W222=0,"No evidenciado",W222=1,"Novato",W222=2,"Principiante avanzado",W222=3,"Competente",W222=4,"Proficiente",W222=5,"Master")</f>
        <v>Proficiente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332</v>
      </c>
    </row>
    <row r="223" spans="1:31" x14ac:dyDescent="0.25">
      <c r="A223" t="s">
        <v>250</v>
      </c>
      <c r="B223" t="s">
        <v>251</v>
      </c>
      <c r="C223" t="s">
        <v>206</v>
      </c>
      <c r="D223" t="s">
        <v>207</v>
      </c>
      <c r="E223" t="s">
        <v>252</v>
      </c>
      <c r="F223" t="s">
        <v>253</v>
      </c>
      <c r="G223" t="s">
        <v>254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257</v>
      </c>
      <c r="M223" t="s">
        <v>186</v>
      </c>
      <c r="N223" t="s">
        <v>317</v>
      </c>
      <c r="O223" t="s">
        <v>314</v>
      </c>
      <c r="P223" t="str">
        <f t="shared" si="18"/>
        <v>ALVARO MANUEL HERRERA COTRINASREEVALUACION</v>
      </c>
      <c r="Q223" t="str">
        <f>BASE[[#This Row],[NombresCalificado]]&amp;BASE[[#This Row],[TipoEvaluacion]]</f>
        <v>ALVARO MANUEL HERRERA COTRINAEVALUACION</v>
      </c>
      <c r="R223">
        <v>2</v>
      </c>
      <c r="S223" t="s">
        <v>4</v>
      </c>
      <c r="T223" t="s">
        <v>328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332</v>
      </c>
    </row>
    <row r="224" spans="1:31" x14ac:dyDescent="0.25">
      <c r="A224" t="s">
        <v>255</v>
      </c>
      <c r="B224" t="s">
        <v>256</v>
      </c>
      <c r="C224" t="s">
        <v>206</v>
      </c>
      <c r="D224" t="s">
        <v>207</v>
      </c>
      <c r="E224" t="s">
        <v>211</v>
      </c>
      <c r="F224" t="s">
        <v>212</v>
      </c>
      <c r="G224" t="s">
        <v>214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213</v>
      </c>
      <c r="M224" t="s">
        <v>187</v>
      </c>
      <c r="N224" t="s">
        <v>315</v>
      </c>
      <c r="O224" t="s">
        <v>315</v>
      </c>
      <c r="P224" t="str">
        <f t="shared" si="18"/>
        <v>CAMILO HENAO NAVARROPruebas para desarrolladoresEVALUACION</v>
      </c>
      <c r="Q224" t="str">
        <f>BASE[[#This Row],[NombresCalificado]]&amp;BASE[[#This Row],[TipoEvaluacion]]</f>
        <v>CAMILO HENAO NAVARROEVALUACION</v>
      </c>
      <c r="R224">
        <v>3</v>
      </c>
      <c r="S224" t="s">
        <v>5</v>
      </c>
      <c r="T224" t="s">
        <v>328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332</v>
      </c>
    </row>
    <row r="225" spans="1:31" x14ac:dyDescent="0.25">
      <c r="A225" t="s">
        <v>255</v>
      </c>
      <c r="B225" t="s">
        <v>256</v>
      </c>
      <c r="C225" t="s">
        <v>206</v>
      </c>
      <c r="D225" t="s">
        <v>207</v>
      </c>
      <c r="E225" t="s">
        <v>211</v>
      </c>
      <c r="F225" t="s">
        <v>212</v>
      </c>
      <c r="G225" t="s">
        <v>214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213</v>
      </c>
      <c r="M225" t="s">
        <v>319</v>
      </c>
      <c r="N225" t="s">
        <v>315</v>
      </c>
      <c r="O225" t="s">
        <v>315</v>
      </c>
      <c r="P225" t="str">
        <f t="shared" si="18"/>
        <v>CAMILO HENAO NAVARROBCP Design SystemEVALUACION</v>
      </c>
      <c r="Q225" t="str">
        <f>BASE[[#This Row],[NombresCalificado]]&amp;BASE[[#This Row],[TipoEvaluacion]]</f>
        <v>CAMILO HENAO NAVARROEVALUACION</v>
      </c>
      <c r="R225">
        <v>3</v>
      </c>
      <c r="S225" t="s">
        <v>5</v>
      </c>
      <c r="T225" t="s">
        <v>328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332</v>
      </c>
    </row>
    <row r="226" spans="1:31" x14ac:dyDescent="0.25">
      <c r="A226" t="s">
        <v>255</v>
      </c>
      <c r="B226" t="s">
        <v>256</v>
      </c>
      <c r="C226" t="s">
        <v>206</v>
      </c>
      <c r="D226" t="s">
        <v>207</v>
      </c>
      <c r="E226" t="s">
        <v>211</v>
      </c>
      <c r="F226" t="s">
        <v>212</v>
      </c>
      <c r="G226" t="s">
        <v>214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213</v>
      </c>
      <c r="M226" t="s">
        <v>313</v>
      </c>
      <c r="N226" t="s">
        <v>315</v>
      </c>
      <c r="O226" t="s">
        <v>315</v>
      </c>
      <c r="P226" t="str">
        <f t="shared" si="18"/>
        <v>CAMILO HENAO NAVARROHíbridoEVALUACION</v>
      </c>
      <c r="Q226" t="str">
        <f>BASE[[#This Row],[NombresCalificado]]&amp;BASE[[#This Row],[TipoEvaluacion]]</f>
        <v>CAMILO HENAO NAVARROEVALUACION</v>
      </c>
      <c r="R226">
        <v>4</v>
      </c>
      <c r="S226" t="s">
        <v>7</v>
      </c>
      <c r="T226" t="s">
        <v>328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332</v>
      </c>
    </row>
    <row r="227" spans="1:31" x14ac:dyDescent="0.25">
      <c r="A227" t="s">
        <v>255</v>
      </c>
      <c r="B227" t="s">
        <v>256</v>
      </c>
      <c r="C227" t="s">
        <v>206</v>
      </c>
      <c r="D227" t="s">
        <v>207</v>
      </c>
      <c r="E227" t="s">
        <v>211</v>
      </c>
      <c r="F227" t="s">
        <v>212</v>
      </c>
      <c r="G227" t="s">
        <v>214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213</v>
      </c>
      <c r="M227" t="s">
        <v>320</v>
      </c>
      <c r="N227" t="s">
        <v>317</v>
      </c>
      <c r="O227" t="s">
        <v>314</v>
      </c>
      <c r="P227" t="str">
        <f t="shared" si="18"/>
        <v>CAMILO HENAO NAVARROHuman InteractionEVALUACION</v>
      </c>
      <c r="Q227" t="str">
        <f>BASE[[#This Row],[NombresCalificado]]&amp;BASE[[#This Row],[TipoEvaluacion]]</f>
        <v>CAMILO HENAO NAVARROEVALUACION</v>
      </c>
      <c r="R227">
        <v>2</v>
      </c>
      <c r="S227" t="s">
        <v>4</v>
      </c>
      <c r="T227" t="s">
        <v>328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332</v>
      </c>
    </row>
    <row r="228" spans="1:31" x14ac:dyDescent="0.25">
      <c r="A228" t="s">
        <v>255</v>
      </c>
      <c r="B228" t="s">
        <v>256</v>
      </c>
      <c r="C228" t="s">
        <v>206</v>
      </c>
      <c r="D228" t="s">
        <v>207</v>
      </c>
      <c r="E228" t="s">
        <v>211</v>
      </c>
      <c r="F228" t="s">
        <v>212</v>
      </c>
      <c r="G228" t="s">
        <v>214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213</v>
      </c>
      <c r="M228" t="s">
        <v>55</v>
      </c>
      <c r="N228" t="s">
        <v>315</v>
      </c>
      <c r="O228" t="s">
        <v>315</v>
      </c>
      <c r="P228" t="str">
        <f t="shared" si="18"/>
        <v>CAMILO HENAO NAVARROProgramaciónEVALUACION</v>
      </c>
      <c r="Q228" t="str">
        <f>BASE[[#This Row],[NombresCalificado]]&amp;BASE[[#This Row],[TipoEvaluacion]]</f>
        <v>CAMILO HENAO NAVARROEVALUACION</v>
      </c>
      <c r="R228">
        <v>4</v>
      </c>
      <c r="S228" t="s">
        <v>7</v>
      </c>
      <c r="T228" t="s">
        <v>328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332</v>
      </c>
    </row>
    <row r="229" spans="1:31" x14ac:dyDescent="0.25">
      <c r="A229" t="s">
        <v>255</v>
      </c>
      <c r="B229" t="s">
        <v>256</v>
      </c>
      <c r="C229" t="s">
        <v>206</v>
      </c>
      <c r="D229" t="s">
        <v>207</v>
      </c>
      <c r="E229" t="s">
        <v>211</v>
      </c>
      <c r="F229" t="s">
        <v>212</v>
      </c>
      <c r="G229" t="s">
        <v>214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213</v>
      </c>
      <c r="M229" t="s">
        <v>316</v>
      </c>
      <c r="N229" t="s">
        <v>315</v>
      </c>
      <c r="O229" t="s">
        <v>315</v>
      </c>
      <c r="P229" t="str">
        <f t="shared" si="18"/>
        <v>CAMILO HENAO NAVARRORedes &amp; Integración de APIEVALUACION</v>
      </c>
      <c r="Q229" t="str">
        <f>BASE[[#This Row],[NombresCalificado]]&amp;BASE[[#This Row],[TipoEvaluacion]]</f>
        <v>CAMILO HENAO NAVARROEVALUACION</v>
      </c>
      <c r="R229">
        <v>3</v>
      </c>
      <c r="S229" t="s">
        <v>5</v>
      </c>
      <c r="T229" t="s">
        <v>328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332</v>
      </c>
    </row>
    <row r="230" spans="1:31" x14ac:dyDescent="0.25">
      <c r="A230" t="s">
        <v>255</v>
      </c>
      <c r="B230" t="s">
        <v>256</v>
      </c>
      <c r="C230" t="s">
        <v>206</v>
      </c>
      <c r="D230" t="s">
        <v>207</v>
      </c>
      <c r="E230" t="s">
        <v>211</v>
      </c>
      <c r="F230" t="s">
        <v>212</v>
      </c>
      <c r="G230" t="s">
        <v>214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213</v>
      </c>
      <c r="M230" t="s">
        <v>322</v>
      </c>
      <c r="N230" t="s">
        <v>317</v>
      </c>
      <c r="O230" t="s">
        <v>314</v>
      </c>
      <c r="P230" t="str">
        <f t="shared" si="18"/>
        <v>CAMILO HENAO NAVARROPatrones de arquitecturaEVALUACION</v>
      </c>
      <c r="Q230" t="str">
        <f>BASE[[#This Row],[NombresCalificado]]&amp;BASE[[#This Row],[TipoEvaluacion]]</f>
        <v>CAMILO HENAO NAVARROEVALUACION</v>
      </c>
      <c r="R230">
        <v>3</v>
      </c>
      <c r="S230" t="s">
        <v>5</v>
      </c>
      <c r="T230" t="s">
        <v>328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3</v>
      </c>
      <c r="AD230" s="17" t="str" cm="1">
        <f t="array" ref="AD230">_xlfn.IFS(AC230=0,"Prenovato",AC230=1,"Novato",AC230=2,"Principiante avanzado",AC230=3,"Competente",AC230=4,"Proficiente",AC230=5,"Master")</f>
        <v>Competente</v>
      </c>
      <c r="AE230" s="17" t="s">
        <v>332</v>
      </c>
    </row>
    <row r="231" spans="1:31" x14ac:dyDescent="0.25">
      <c r="A231" t="s">
        <v>255</v>
      </c>
      <c r="B231" t="s">
        <v>256</v>
      </c>
      <c r="C231" t="s">
        <v>206</v>
      </c>
      <c r="D231" t="s">
        <v>207</v>
      </c>
      <c r="E231" t="s">
        <v>211</v>
      </c>
      <c r="F231" t="s">
        <v>212</v>
      </c>
      <c r="G231" t="s">
        <v>214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213</v>
      </c>
      <c r="M231" t="s">
        <v>326</v>
      </c>
      <c r="N231" t="s">
        <v>317</v>
      </c>
      <c r="O231" t="s">
        <v>314</v>
      </c>
      <c r="P231" t="str">
        <f t="shared" si="18"/>
        <v>CAMILO HENAO NAVARRODesign ThinkingEVALUACION</v>
      </c>
      <c r="Q231" t="str">
        <f>BASE[[#This Row],[NombresCalificado]]&amp;BASE[[#This Row],[TipoEvaluacion]]</f>
        <v>CAMILO HENAO NAVARROEVALUACION</v>
      </c>
      <c r="R231">
        <v>3</v>
      </c>
      <c r="S231" t="s">
        <v>5</v>
      </c>
      <c r="T231" t="s">
        <v>328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3</v>
      </c>
      <c r="AD231" s="17" t="str" cm="1">
        <f t="array" ref="AD231">_xlfn.IFS(AC231=0,"Prenovato",AC231=1,"Novato",AC231=2,"Principiante avanzado",AC231=3,"Competente",AC231=4,"Proficiente",AC231=5,"Master")</f>
        <v>Competente</v>
      </c>
      <c r="AE231" s="17" t="s">
        <v>332</v>
      </c>
    </row>
    <row r="232" spans="1:31" x14ac:dyDescent="0.25">
      <c r="A232" t="s">
        <v>255</v>
      </c>
      <c r="B232" t="s">
        <v>256</v>
      </c>
      <c r="C232" t="s">
        <v>206</v>
      </c>
      <c r="D232" t="s">
        <v>207</v>
      </c>
      <c r="E232" t="s">
        <v>211</v>
      </c>
      <c r="F232" t="s">
        <v>212</v>
      </c>
      <c r="G232" t="s">
        <v>214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213</v>
      </c>
      <c r="M232" t="s">
        <v>323</v>
      </c>
      <c r="N232" t="s">
        <v>317</v>
      </c>
      <c r="O232" t="s">
        <v>314</v>
      </c>
      <c r="P232" t="str">
        <f t="shared" si="18"/>
        <v>CAMILO HENAO NAVARROGestión de datosEVALUACION</v>
      </c>
      <c r="Q232" t="str">
        <f>BASE[[#This Row],[NombresCalificado]]&amp;BASE[[#This Row],[TipoEvaluacion]]</f>
        <v>CAMILO HENAO NAVARROEVALUACION</v>
      </c>
      <c r="R232">
        <v>3</v>
      </c>
      <c r="S232" t="s">
        <v>5</v>
      </c>
      <c r="T232" t="s">
        <v>328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3</v>
      </c>
      <c r="AD232" s="17" t="str" cm="1">
        <f t="array" ref="AD232">_xlfn.IFS(AC232=0,"Prenovato",AC232=1,"Novato",AC232=2,"Principiante avanzado",AC232=3,"Competente",AC232=4,"Proficiente",AC232=5,"Master")</f>
        <v>Competente</v>
      </c>
      <c r="AE232" s="17" t="s">
        <v>332</v>
      </c>
    </row>
    <row r="233" spans="1:31" x14ac:dyDescent="0.25">
      <c r="A233" t="s">
        <v>255</v>
      </c>
      <c r="B233" t="s">
        <v>256</v>
      </c>
      <c r="C233" t="s">
        <v>206</v>
      </c>
      <c r="D233" t="s">
        <v>207</v>
      </c>
      <c r="E233" t="s">
        <v>211</v>
      </c>
      <c r="F233" t="s">
        <v>212</v>
      </c>
      <c r="G233" t="s">
        <v>214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213</v>
      </c>
      <c r="M233" t="s">
        <v>186</v>
      </c>
      <c r="N233" t="s">
        <v>314</v>
      </c>
      <c r="O233" t="s">
        <v>314</v>
      </c>
      <c r="P233" t="str">
        <f t="shared" si="18"/>
        <v>CAMILO HENAO NAVARROSREEVALUACION</v>
      </c>
      <c r="Q233" t="str">
        <f>BASE[[#This Row],[NombresCalificado]]&amp;BASE[[#This Row],[TipoEvaluacion]]</f>
        <v>CAMILO HENAO NAVARROEVALUACION</v>
      </c>
      <c r="R233">
        <v>2</v>
      </c>
      <c r="S233" t="s">
        <v>4</v>
      </c>
      <c r="T233" t="s">
        <v>328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3</v>
      </c>
      <c r="AD233" s="17" t="str" cm="1">
        <f t="array" ref="AD233">_xlfn.IFS(AC233=0,"Prenovato",AC233=1,"Novato",AC233=2,"Principiante avanzado",AC233=3,"Competente",AC233=4,"Proficiente",AC233=5,"Master")</f>
        <v>Competente</v>
      </c>
      <c r="AE233" s="17" t="s">
        <v>332</v>
      </c>
    </row>
    <row r="234" spans="1:31" x14ac:dyDescent="0.25">
      <c r="A234" t="s">
        <v>255</v>
      </c>
      <c r="B234" t="s">
        <v>256</v>
      </c>
      <c r="C234" t="s">
        <v>206</v>
      </c>
      <c r="D234" t="s">
        <v>207</v>
      </c>
      <c r="E234" t="s">
        <v>211</v>
      </c>
      <c r="F234" t="s">
        <v>212</v>
      </c>
      <c r="G234" t="s">
        <v>214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213</v>
      </c>
      <c r="M234" t="s">
        <v>185</v>
      </c>
      <c r="N234" t="s">
        <v>317</v>
      </c>
      <c r="O234" t="s">
        <v>314</v>
      </c>
      <c r="P234" t="str">
        <f t="shared" si="18"/>
        <v>CAMILO HENAO NAVARROSeguridadEVALUACION</v>
      </c>
      <c r="Q234" t="str">
        <f>BASE[[#This Row],[NombresCalificado]]&amp;BASE[[#This Row],[TipoEvaluacion]]</f>
        <v>CAMILO HENAO NAVARROEVALUACION</v>
      </c>
      <c r="R234">
        <v>3</v>
      </c>
      <c r="S234" t="s">
        <v>5</v>
      </c>
      <c r="T234" t="s">
        <v>328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3</v>
      </c>
      <c r="AD234" s="17" t="str" cm="1">
        <f t="array" ref="AD234">_xlfn.IFS(AC234=0,"Prenovato",AC234=1,"Novato",AC234=2,"Principiante avanzado",AC234=3,"Competente",AC234=4,"Proficiente",AC234=5,"Master")</f>
        <v>Competente</v>
      </c>
      <c r="AE234" s="17" t="s">
        <v>332</v>
      </c>
    </row>
    <row r="235" spans="1:31" x14ac:dyDescent="0.25">
      <c r="A235" t="s">
        <v>255</v>
      </c>
      <c r="B235" t="s">
        <v>256</v>
      </c>
      <c r="C235" t="s">
        <v>206</v>
      </c>
      <c r="D235" t="s">
        <v>207</v>
      </c>
      <c r="E235" t="s">
        <v>211</v>
      </c>
      <c r="F235" t="s">
        <v>212</v>
      </c>
      <c r="G235" t="s">
        <v>214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213</v>
      </c>
      <c r="M235" t="s">
        <v>321</v>
      </c>
      <c r="N235" t="s">
        <v>314</v>
      </c>
      <c r="O235" t="s">
        <v>314</v>
      </c>
      <c r="P235" t="str">
        <f t="shared" si="18"/>
        <v>CAMILO HENAO NAVARRONativoEVALUACION</v>
      </c>
      <c r="Q235" t="str">
        <f>BASE[[#This Row],[NombresCalificado]]&amp;BASE[[#This Row],[TipoEvaluacion]]</f>
        <v>CAMILO HENAO NAVARROEVALUACION</v>
      </c>
      <c r="R235">
        <v>2</v>
      </c>
      <c r="S235" t="s">
        <v>4</v>
      </c>
      <c r="T235" t="s">
        <v>328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3</v>
      </c>
      <c r="AD235" s="17" t="str" cm="1">
        <f t="array" ref="AD235">_xlfn.IFS(AC235=0,"Prenovato",AC235=1,"Novato",AC235=2,"Principiante avanzado",AC235=3,"Competente",AC235=4,"Proficiente",AC235=5,"Master")</f>
        <v>Competente</v>
      </c>
      <c r="AE235" s="17" t="s">
        <v>332</v>
      </c>
    </row>
    <row r="236" spans="1:31" x14ac:dyDescent="0.25">
      <c r="A236" t="s">
        <v>255</v>
      </c>
      <c r="B236" t="s">
        <v>256</v>
      </c>
      <c r="C236" t="s">
        <v>206</v>
      </c>
      <c r="D236" t="s">
        <v>207</v>
      </c>
      <c r="E236" t="s">
        <v>211</v>
      </c>
      <c r="F236" t="s">
        <v>212</v>
      </c>
      <c r="G236" t="s">
        <v>214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213</v>
      </c>
      <c r="M236" t="s">
        <v>324</v>
      </c>
      <c r="N236" t="s">
        <v>317</v>
      </c>
      <c r="O236" t="s">
        <v>314</v>
      </c>
      <c r="P236" t="str">
        <f t="shared" si="18"/>
        <v>CAMILO HENAO NAVARROAccesibilidadEVALUACION</v>
      </c>
      <c r="Q236" t="str">
        <f>BASE[[#This Row],[NombresCalificado]]&amp;BASE[[#This Row],[TipoEvaluacion]]</f>
        <v>CAMILO HENAO NAVARROEVALUACION</v>
      </c>
      <c r="R236">
        <v>3</v>
      </c>
      <c r="S236" t="s">
        <v>5</v>
      </c>
      <c r="T236" t="s">
        <v>328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3</v>
      </c>
      <c r="AD236" s="17" t="str" cm="1">
        <f t="array" ref="AD236">_xlfn.IFS(AC236=0,"Prenovato",AC236=1,"Novato",AC236=2,"Principiante avanzado",AC236=3,"Competente",AC236=4,"Proficiente",AC236=5,"Master")</f>
        <v>Competente</v>
      </c>
      <c r="AE236" s="17" t="s">
        <v>332</v>
      </c>
    </row>
    <row r="237" spans="1:31" x14ac:dyDescent="0.25">
      <c r="A237" t="s">
        <v>255</v>
      </c>
      <c r="B237" t="s">
        <v>256</v>
      </c>
      <c r="C237" t="s">
        <v>206</v>
      </c>
      <c r="D237" t="s">
        <v>207</v>
      </c>
      <c r="E237" t="s">
        <v>211</v>
      </c>
      <c r="F237" t="s">
        <v>212</v>
      </c>
      <c r="G237" t="s">
        <v>214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213</v>
      </c>
      <c r="M237" t="s">
        <v>167</v>
      </c>
      <c r="N237" t="s">
        <v>317</v>
      </c>
      <c r="O237" t="s">
        <v>314</v>
      </c>
      <c r="P237" t="str">
        <f t="shared" si="18"/>
        <v>CAMILO HENAO NAVARROCI-CDEVALUACION</v>
      </c>
      <c r="Q237" t="str">
        <f>BASE[[#This Row],[NombresCalificado]]&amp;BASE[[#This Row],[TipoEvaluacion]]</f>
        <v>CAMILO HENAO NAVARROEVALUACION</v>
      </c>
      <c r="R237">
        <v>4</v>
      </c>
      <c r="S237" t="s">
        <v>7</v>
      </c>
      <c r="T237" t="s">
        <v>328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3</v>
      </c>
      <c r="AD237" s="17" t="str" cm="1">
        <f t="array" ref="AD237">_xlfn.IFS(AC237=0,"Prenovato",AC237=1,"Novato",AC237=2,"Principiante avanzado",AC237=3,"Competente",AC237=4,"Proficiente",AC237=5,"Master")</f>
        <v>Competente</v>
      </c>
      <c r="AE237" s="17" t="s">
        <v>332</v>
      </c>
    </row>
    <row r="238" spans="1:31" x14ac:dyDescent="0.25">
      <c r="A238" t="s">
        <v>255</v>
      </c>
      <c r="B238" t="s">
        <v>256</v>
      </c>
      <c r="C238" t="s">
        <v>206</v>
      </c>
      <c r="D238" t="s">
        <v>207</v>
      </c>
      <c r="E238" t="s">
        <v>211</v>
      </c>
      <c r="F238" t="s">
        <v>212</v>
      </c>
      <c r="G238" t="s">
        <v>214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213</v>
      </c>
      <c r="M238" t="s">
        <v>325</v>
      </c>
      <c r="N238" t="s">
        <v>317</v>
      </c>
      <c r="O238" t="s">
        <v>314</v>
      </c>
      <c r="P238" t="str">
        <f t="shared" si="18"/>
        <v>CAMILO HENAO NAVARROFundamentos de diseño UXEVALUACION</v>
      </c>
      <c r="Q238" t="str">
        <f>BASE[[#This Row],[NombresCalificado]]&amp;BASE[[#This Row],[TipoEvaluacion]]</f>
        <v>CAMILO HENAO NAVARROEVALUACION</v>
      </c>
      <c r="R238">
        <v>3</v>
      </c>
      <c r="S238" t="s">
        <v>5</v>
      </c>
      <c r="T238" t="s">
        <v>328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3</v>
      </c>
      <c r="AD238" s="17" t="str" cm="1">
        <f t="array" ref="AD238">_xlfn.IFS(AC238=0,"Prenovato",AC238=1,"Novato",AC238=2,"Principiante avanzado",AC238=3,"Competente",AC238=4,"Proficiente",AC238=5,"Master")</f>
        <v>Competente</v>
      </c>
      <c r="AE238" s="17" t="s">
        <v>332</v>
      </c>
    </row>
    <row r="239" spans="1:31" x14ac:dyDescent="0.25">
      <c r="A239" t="s">
        <v>255</v>
      </c>
      <c r="B239" t="s">
        <v>256</v>
      </c>
      <c r="C239" t="s">
        <v>206</v>
      </c>
      <c r="D239" t="s">
        <v>207</v>
      </c>
      <c r="E239" t="s">
        <v>211</v>
      </c>
      <c r="F239" t="s">
        <v>212</v>
      </c>
      <c r="G239" t="s">
        <v>214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213</v>
      </c>
      <c r="M239" t="s">
        <v>318</v>
      </c>
      <c r="N239" t="s">
        <v>314</v>
      </c>
      <c r="O239" t="s">
        <v>314</v>
      </c>
      <c r="P239" t="str">
        <f t="shared" si="18"/>
        <v>CAMILO HENAO NAVARRODistribución a tiendasEVALUACION</v>
      </c>
      <c r="Q239" t="str">
        <f>BASE[[#This Row],[NombresCalificado]]&amp;BASE[[#This Row],[TipoEvaluacion]]</f>
        <v>CAMILO HENAO NAVARROEVALUACION</v>
      </c>
      <c r="R239">
        <v>0</v>
      </c>
      <c r="S239" t="s">
        <v>188</v>
      </c>
      <c r="T239" t="s">
        <v>329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3</v>
      </c>
      <c r="AD239" s="17" t="str" cm="1">
        <f t="array" ref="AD239">_xlfn.IFS(AC239=0,"Prenovato",AC239=1,"Novato",AC239=2,"Principiante avanzado",AC239=3,"Competente",AC239=4,"Proficiente",AC239=5,"Master")</f>
        <v>Competente</v>
      </c>
      <c r="AE239" s="17" t="s">
        <v>332</v>
      </c>
    </row>
    <row r="240" spans="1:31" x14ac:dyDescent="0.25">
      <c r="A240" t="s">
        <v>255</v>
      </c>
      <c r="B240" t="s">
        <v>256</v>
      </c>
      <c r="C240" t="s">
        <v>206</v>
      </c>
      <c r="D240" t="s">
        <v>207</v>
      </c>
      <c r="E240" t="s">
        <v>211</v>
      </c>
      <c r="F240" t="s">
        <v>212</v>
      </c>
      <c r="G240" t="s">
        <v>214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213</v>
      </c>
      <c r="M240" t="s">
        <v>56</v>
      </c>
      <c r="N240" t="s">
        <v>315</v>
      </c>
      <c r="O240" t="s">
        <v>315</v>
      </c>
      <c r="P240" t="str">
        <f t="shared" si="18"/>
        <v>CAMILO HENAO NAVARROControl de versionesEVALUACION</v>
      </c>
      <c r="Q240" t="str">
        <f>BASE[[#This Row],[NombresCalificado]]&amp;BASE[[#This Row],[TipoEvaluacion]]</f>
        <v>CAMILO HENAO NAVARROEVALUACION</v>
      </c>
      <c r="R240">
        <v>3</v>
      </c>
      <c r="S240" t="s">
        <v>5</v>
      </c>
      <c r="T240" t="s">
        <v>328</v>
      </c>
      <c r="U240" s="17">
        <v>3</v>
      </c>
      <c r="V240" s="17" t="str" cm="1">
        <f t="array" ref="V240">_xlfn.IFS(U240=0,"Prenovato",U240=1,"Novato",U240=2,"Principiante avanzado",U240=3,"Competente",U240=4,"Proficiente",U240=5,"Master")</f>
        <v>Competente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4</v>
      </c>
      <c r="AB240" s="17" t="str" cm="1">
        <f t="array" ref="AB240">_xlfn.IFS(AA240=0,"No evidenciado",AA240=1,"Novato",AA240=2,"Principiante avanzado",AA240=3,"Competente",AA240=4,"Proficiente",AA240=5,"Master")</f>
        <v>Proficiente</v>
      </c>
      <c r="AC240" s="17">
        <v>3</v>
      </c>
      <c r="AD240" s="17" t="str" cm="1">
        <f t="array" ref="AD240">_xlfn.IFS(AC240=0,"Prenovato",AC240=1,"Novato",AC240=2,"Principiante avanzado",AC240=3,"Competente",AC240=4,"Proficiente",AC240=5,"Master")</f>
        <v>Competente</v>
      </c>
      <c r="AE240" s="17" t="s">
        <v>332</v>
      </c>
    </row>
    <row r="241" spans="1:31" x14ac:dyDescent="0.25">
      <c r="A241" t="s">
        <v>255</v>
      </c>
      <c r="B241" t="s">
        <v>256</v>
      </c>
      <c r="C241" t="s">
        <v>206</v>
      </c>
      <c r="D241" t="s">
        <v>207</v>
      </c>
      <c r="E241" t="s">
        <v>215</v>
      </c>
      <c r="F241" t="s">
        <v>216</v>
      </c>
      <c r="G241" t="s">
        <v>218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217</v>
      </c>
      <c r="M241" t="s">
        <v>55</v>
      </c>
      <c r="N241" t="s">
        <v>315</v>
      </c>
      <c r="O241" t="s">
        <v>315</v>
      </c>
      <c r="P241" t="str">
        <f t="shared" si="18"/>
        <v>RAÚL EDUARDO ESPINOZA BECERRAProgramaciónEVALUACION</v>
      </c>
      <c r="Q241" t="str">
        <f>BASE[[#This Row],[NombresCalificado]]&amp;BASE[[#This Row],[TipoEvaluacion]]</f>
        <v>RAÚL EDUARDO ESPINOZA BECERRAEVALUACION</v>
      </c>
      <c r="R241">
        <v>2</v>
      </c>
      <c r="S241" t="s">
        <v>4</v>
      </c>
      <c r="T241" t="s">
        <v>328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4</v>
      </c>
      <c r="AB241" s="17" t="str" cm="1">
        <f t="array" ref="AB241">_xlfn.IFS(AA241=0,"No evidenciado",AA241=1,"Novato",AA241=2,"Principiante avanzado",AA241=3,"Competente",AA241=4,"Proficiente",AA241=5,"Master")</f>
        <v>Proficiente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332</v>
      </c>
    </row>
    <row r="242" spans="1:31" x14ac:dyDescent="0.25">
      <c r="A242" t="s">
        <v>255</v>
      </c>
      <c r="B242" t="s">
        <v>256</v>
      </c>
      <c r="C242" t="s">
        <v>206</v>
      </c>
      <c r="D242" t="s">
        <v>207</v>
      </c>
      <c r="E242" t="s">
        <v>215</v>
      </c>
      <c r="F242" t="s">
        <v>216</v>
      </c>
      <c r="G242" t="s">
        <v>218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217</v>
      </c>
      <c r="M242" t="s">
        <v>319</v>
      </c>
      <c r="N242" t="s">
        <v>315</v>
      </c>
      <c r="O242" t="s">
        <v>315</v>
      </c>
      <c r="P242" t="str">
        <f t="shared" si="18"/>
        <v>RAÚL EDUARDO ESPINOZA BECERRABCP Design SystemEVALUACION</v>
      </c>
      <c r="Q242" t="str">
        <f>BASE[[#This Row],[NombresCalificado]]&amp;BASE[[#This Row],[TipoEvaluacion]]</f>
        <v>RAÚL EDUARDO ESPINOZA BECERRAEVALUACION</v>
      </c>
      <c r="R242">
        <v>3</v>
      </c>
      <c r="S242" t="s">
        <v>5</v>
      </c>
      <c r="T242" t="s">
        <v>328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4</v>
      </c>
      <c r="Z242" s="17" t="str" cm="1">
        <f t="array" ref="Z242">_xlfn.IFS(Y242=0,"No evidenciado",Y242=1,"Novato",Y242=2,"Principiante avanzado",Y242=3,"Competente",Y242=4,"Proficiente",Y242=5,"Master")</f>
        <v>Proficiente</v>
      </c>
      <c r="AA242" s="17">
        <v>4</v>
      </c>
      <c r="AB242" s="17" t="str" cm="1">
        <f t="array" ref="AB242">_xlfn.IFS(AA242=0,"No evidenciado",AA242=1,"Novato",AA242=2,"Principiante avanzado",AA242=3,"Competente",AA242=4,"Proficiente",AA242=5,"Master")</f>
        <v>Proficiente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332</v>
      </c>
    </row>
    <row r="243" spans="1:31" x14ac:dyDescent="0.25">
      <c r="A243" t="s">
        <v>255</v>
      </c>
      <c r="B243" t="s">
        <v>256</v>
      </c>
      <c r="C243" t="s">
        <v>206</v>
      </c>
      <c r="D243" t="s">
        <v>207</v>
      </c>
      <c r="E243" t="s">
        <v>215</v>
      </c>
      <c r="F243" t="s">
        <v>216</v>
      </c>
      <c r="G243" t="s">
        <v>218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217</v>
      </c>
      <c r="M243" t="s">
        <v>321</v>
      </c>
      <c r="N243" t="s">
        <v>315</v>
      </c>
      <c r="O243" t="s">
        <v>315</v>
      </c>
      <c r="P243" t="str">
        <f t="shared" si="18"/>
        <v>RAÚL EDUARDO ESPINOZA BECERRANativoEVALUACION</v>
      </c>
      <c r="Q243" t="str">
        <f>BASE[[#This Row],[NombresCalificado]]&amp;BASE[[#This Row],[TipoEvaluacion]]</f>
        <v>RAÚL EDUARDO ESPINOZA BECERRAEVALUACION</v>
      </c>
      <c r="R243">
        <v>3</v>
      </c>
      <c r="S243" t="s">
        <v>5</v>
      </c>
      <c r="T243" t="s">
        <v>328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4</v>
      </c>
      <c r="Z243" s="17" t="str" cm="1">
        <f t="array" ref="Z243">_xlfn.IFS(Y243=0,"No evidenciado",Y243=1,"Novato",Y243=2,"Principiante avanzado",Y243=3,"Competente",Y243=4,"Proficiente",Y243=5,"Master")</f>
        <v>Proficiente</v>
      </c>
      <c r="AA243" s="17">
        <v>4</v>
      </c>
      <c r="AB243" s="17" t="str" cm="1">
        <f t="array" ref="AB243">_xlfn.IFS(AA243=0,"No evidenciado",AA243=1,"Novato",AA243=2,"Principiante avanzado",AA243=3,"Competente",AA243=4,"Proficiente",AA243=5,"Master")</f>
        <v>Proficiente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332</v>
      </c>
    </row>
    <row r="244" spans="1:31" x14ac:dyDescent="0.25">
      <c r="A244" t="s">
        <v>255</v>
      </c>
      <c r="B244" t="s">
        <v>256</v>
      </c>
      <c r="C244" t="s">
        <v>206</v>
      </c>
      <c r="D244" t="s">
        <v>207</v>
      </c>
      <c r="E244" t="s">
        <v>215</v>
      </c>
      <c r="F244" t="s">
        <v>216</v>
      </c>
      <c r="G244" t="s">
        <v>218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217</v>
      </c>
      <c r="M244" t="s">
        <v>326</v>
      </c>
      <c r="N244" t="s">
        <v>317</v>
      </c>
      <c r="O244" t="s">
        <v>314</v>
      </c>
      <c r="P244" t="str">
        <f t="shared" si="18"/>
        <v>RAÚL EDUARDO ESPINOZA BECERRADesign ThinkingEVALUACION</v>
      </c>
      <c r="Q244" t="str">
        <f>BASE[[#This Row],[NombresCalificado]]&amp;BASE[[#This Row],[TipoEvaluacion]]</f>
        <v>RAÚL EDUARDO ESPINOZA BECERRAEVALUACION</v>
      </c>
      <c r="R244">
        <v>0</v>
      </c>
      <c r="S244" t="s">
        <v>188</v>
      </c>
      <c r="T244" t="s">
        <v>329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4</v>
      </c>
      <c r="Z244" s="17" t="str" cm="1">
        <f t="array" ref="Z244">_xlfn.IFS(Y244=0,"No evidenciado",Y244=1,"Novato",Y244=2,"Principiante avanzado",Y244=3,"Competente",Y244=4,"Proficiente",Y244=5,"Master")</f>
        <v>Proficiente</v>
      </c>
      <c r="AA244" s="17">
        <v>4</v>
      </c>
      <c r="AB244" s="17" t="str" cm="1">
        <f t="array" ref="AB244">_xlfn.IFS(AA244=0,"No evidenciado",AA244=1,"Novato",AA244=2,"Principiante avanzado",AA244=3,"Competente",AA244=4,"Proficiente",AA244=5,"Master")</f>
        <v>Proficiente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332</v>
      </c>
    </row>
    <row r="245" spans="1:31" x14ac:dyDescent="0.25">
      <c r="A245" t="s">
        <v>255</v>
      </c>
      <c r="B245" t="s">
        <v>256</v>
      </c>
      <c r="C245" t="s">
        <v>206</v>
      </c>
      <c r="D245" t="s">
        <v>207</v>
      </c>
      <c r="E245" t="s">
        <v>215</v>
      </c>
      <c r="F245" t="s">
        <v>216</v>
      </c>
      <c r="G245" t="s">
        <v>218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217</v>
      </c>
      <c r="M245" t="s">
        <v>187</v>
      </c>
      <c r="N245" t="s">
        <v>315</v>
      </c>
      <c r="O245" t="s">
        <v>315</v>
      </c>
      <c r="P245" t="str">
        <f t="shared" si="18"/>
        <v>RAÚL EDUARDO ESPINOZA BECERRAPruebas para desarrolladoresEVALUACION</v>
      </c>
      <c r="Q245" t="str">
        <f>BASE[[#This Row],[NombresCalificado]]&amp;BASE[[#This Row],[TipoEvaluacion]]</f>
        <v>RAÚL EDUARDO ESPINOZA BECERRAEVALUACION</v>
      </c>
      <c r="R245">
        <v>2</v>
      </c>
      <c r="S245" t="s">
        <v>4</v>
      </c>
      <c r="T245" t="s">
        <v>328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4</v>
      </c>
      <c r="Z245" s="17" t="str" cm="1">
        <f t="array" ref="Z245">_xlfn.IFS(Y245=0,"No evidenciado",Y245=1,"Novato",Y245=2,"Principiante avanzado",Y245=3,"Competente",Y245=4,"Proficiente",Y245=5,"Master")</f>
        <v>Proficiente</v>
      </c>
      <c r="AA245" s="17">
        <v>4</v>
      </c>
      <c r="AB245" s="17" t="str" cm="1">
        <f t="array" ref="AB245">_xlfn.IFS(AA245=0,"No evidenciado",AA245=1,"Novato",AA245=2,"Principiante avanzado",AA245=3,"Competente",AA245=4,"Proficiente",AA245=5,"Master")</f>
        <v>Proficiente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332</v>
      </c>
    </row>
    <row r="246" spans="1:31" x14ac:dyDescent="0.25">
      <c r="A246" t="s">
        <v>255</v>
      </c>
      <c r="B246" t="s">
        <v>256</v>
      </c>
      <c r="C246" t="s">
        <v>206</v>
      </c>
      <c r="D246" t="s">
        <v>207</v>
      </c>
      <c r="E246" t="s">
        <v>215</v>
      </c>
      <c r="F246" t="s">
        <v>216</v>
      </c>
      <c r="G246" t="s">
        <v>218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217</v>
      </c>
      <c r="M246" t="s">
        <v>325</v>
      </c>
      <c r="N246" t="s">
        <v>317</v>
      </c>
      <c r="O246" t="s">
        <v>314</v>
      </c>
      <c r="P246" t="str">
        <f t="shared" si="18"/>
        <v>RAÚL EDUARDO ESPINOZA BECERRAFundamentos de diseño UXEVALUACION</v>
      </c>
      <c r="Q246" t="str">
        <f>BASE[[#This Row],[NombresCalificado]]&amp;BASE[[#This Row],[TipoEvaluacion]]</f>
        <v>RAÚL EDUARDO ESPINOZA BECERRAEVALUACION</v>
      </c>
      <c r="R246">
        <v>1</v>
      </c>
      <c r="S246" t="s">
        <v>6</v>
      </c>
      <c r="T246" t="s">
        <v>328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4</v>
      </c>
      <c r="Z246" s="17" t="str" cm="1">
        <f t="array" ref="Z246">_xlfn.IFS(Y246=0,"No evidenciado",Y246=1,"Novato",Y246=2,"Principiante avanzado",Y246=3,"Competente",Y246=4,"Proficiente",Y246=5,"Master")</f>
        <v>Proficiente</v>
      </c>
      <c r="AA246" s="17">
        <v>4</v>
      </c>
      <c r="AB246" s="17" t="str" cm="1">
        <f t="array" ref="AB246">_xlfn.IFS(AA246=0,"No evidenciado",AA246=1,"Novato",AA246=2,"Principiante avanzado",AA246=3,"Competente",AA246=4,"Proficiente",AA246=5,"Master")</f>
        <v>Proficiente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332</v>
      </c>
    </row>
    <row r="247" spans="1:31" x14ac:dyDescent="0.25">
      <c r="A247" t="s">
        <v>255</v>
      </c>
      <c r="B247" t="s">
        <v>256</v>
      </c>
      <c r="C247" t="s">
        <v>206</v>
      </c>
      <c r="D247" t="s">
        <v>207</v>
      </c>
      <c r="E247" t="s">
        <v>215</v>
      </c>
      <c r="F247" t="s">
        <v>216</v>
      </c>
      <c r="G247" t="s">
        <v>218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217</v>
      </c>
      <c r="M247" t="s">
        <v>324</v>
      </c>
      <c r="N247" t="s">
        <v>317</v>
      </c>
      <c r="O247" t="s">
        <v>314</v>
      </c>
      <c r="P247" t="str">
        <f t="shared" si="18"/>
        <v>RAÚL EDUARDO ESPINOZA BECERRAAccesibilidadEVALUACION</v>
      </c>
      <c r="Q247" t="str">
        <f>BASE[[#This Row],[NombresCalificado]]&amp;BASE[[#This Row],[TipoEvaluacion]]</f>
        <v>RAÚL EDUARDO ESPINOZA BECERRAEVALUACION</v>
      </c>
      <c r="R247">
        <v>0</v>
      </c>
      <c r="S247" t="s">
        <v>188</v>
      </c>
      <c r="T247" t="s">
        <v>328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4</v>
      </c>
      <c r="Z247" s="17" t="str" cm="1">
        <f t="array" ref="Z247">_xlfn.IFS(Y247=0,"No evidenciado",Y247=1,"Novato",Y247=2,"Principiante avanzado",Y247=3,"Competente",Y247=4,"Proficiente",Y247=5,"Master")</f>
        <v>Proficiente</v>
      </c>
      <c r="AA247" s="17">
        <v>4</v>
      </c>
      <c r="AB247" s="17" t="str" cm="1">
        <f t="array" ref="AB247">_xlfn.IFS(AA247=0,"No evidenciado",AA247=1,"Novato",AA247=2,"Principiante avanzado",AA247=3,"Competente",AA247=4,"Proficiente",AA247=5,"Master")</f>
        <v>Proficiente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332</v>
      </c>
    </row>
    <row r="248" spans="1:31" x14ac:dyDescent="0.25">
      <c r="A248" t="s">
        <v>255</v>
      </c>
      <c r="B248" t="s">
        <v>256</v>
      </c>
      <c r="C248" t="s">
        <v>206</v>
      </c>
      <c r="D248" t="s">
        <v>207</v>
      </c>
      <c r="E248" t="s">
        <v>215</v>
      </c>
      <c r="F248" t="s">
        <v>216</v>
      </c>
      <c r="G248" t="s">
        <v>218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217</v>
      </c>
      <c r="M248" t="s">
        <v>323</v>
      </c>
      <c r="N248" t="s">
        <v>317</v>
      </c>
      <c r="O248" t="s">
        <v>314</v>
      </c>
      <c r="P248" t="str">
        <f t="shared" si="18"/>
        <v>RAÚL EDUARDO ESPINOZA BECERRAGestión de datosEVALUACION</v>
      </c>
      <c r="Q248" t="str">
        <f>BASE[[#This Row],[NombresCalificado]]&amp;BASE[[#This Row],[TipoEvaluacion]]</f>
        <v>RAÚL EDUARDO ESPINOZA BECERRAEVALUACION</v>
      </c>
      <c r="R248">
        <v>0</v>
      </c>
      <c r="S248" t="s">
        <v>188</v>
      </c>
      <c r="T248" t="s">
        <v>329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4</v>
      </c>
      <c r="Z248" s="17" t="str" cm="1">
        <f t="array" ref="Z248">_xlfn.IFS(Y248=0,"No evidenciado",Y248=1,"Novato",Y248=2,"Principiante avanzado",Y248=3,"Competente",Y248=4,"Proficiente",Y248=5,"Master")</f>
        <v>Proficiente</v>
      </c>
      <c r="AA248" s="17">
        <v>4</v>
      </c>
      <c r="AB248" s="17" t="str" cm="1">
        <f t="array" ref="AB248">_xlfn.IFS(AA248=0,"No evidenciado",AA248=1,"Novato",AA248=2,"Principiante avanzado",AA248=3,"Competente",AA248=4,"Proficiente",AA248=5,"Master")</f>
        <v>Proficiente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332</v>
      </c>
    </row>
    <row r="249" spans="1:31" x14ac:dyDescent="0.25">
      <c r="A249" t="s">
        <v>255</v>
      </c>
      <c r="B249" t="s">
        <v>256</v>
      </c>
      <c r="C249" t="s">
        <v>206</v>
      </c>
      <c r="D249" t="s">
        <v>207</v>
      </c>
      <c r="E249" t="s">
        <v>215</v>
      </c>
      <c r="F249" t="s">
        <v>216</v>
      </c>
      <c r="G249" t="s">
        <v>218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217</v>
      </c>
      <c r="M249" t="s">
        <v>185</v>
      </c>
      <c r="N249" t="s">
        <v>317</v>
      </c>
      <c r="O249" t="s">
        <v>314</v>
      </c>
      <c r="P249" t="str">
        <f t="shared" si="18"/>
        <v>RAÚL EDUARDO ESPINOZA BECERRASeguridadEVALUACION</v>
      </c>
      <c r="Q249" t="str">
        <f>BASE[[#This Row],[NombresCalificado]]&amp;BASE[[#This Row],[TipoEvaluacion]]</f>
        <v>RAÚL EDUARDO ESPINOZA BECERRAEVALUACION</v>
      </c>
      <c r="R249">
        <v>2</v>
      </c>
      <c r="S249" t="s">
        <v>4</v>
      </c>
      <c r="T249" t="s">
        <v>328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4</v>
      </c>
      <c r="Z249" s="17" t="str" cm="1">
        <f t="array" ref="Z249">_xlfn.IFS(Y249=0,"No evidenciado",Y249=1,"Novato",Y249=2,"Principiante avanzado",Y249=3,"Competente",Y249=4,"Proficiente",Y249=5,"Master")</f>
        <v>Proficiente</v>
      </c>
      <c r="AA249" s="17">
        <v>4</v>
      </c>
      <c r="AB249" s="17" t="str" cm="1">
        <f t="array" ref="AB249">_xlfn.IFS(AA249=0,"No evidenciado",AA249=1,"Novato",AA249=2,"Principiante avanzado",AA249=3,"Competente",AA249=4,"Proficiente",AA249=5,"Master")</f>
        <v>Proficiente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332</v>
      </c>
    </row>
    <row r="250" spans="1:31" x14ac:dyDescent="0.25">
      <c r="A250" t="s">
        <v>255</v>
      </c>
      <c r="B250" t="s">
        <v>256</v>
      </c>
      <c r="C250" t="s">
        <v>206</v>
      </c>
      <c r="D250" t="s">
        <v>207</v>
      </c>
      <c r="E250" t="s">
        <v>215</v>
      </c>
      <c r="F250" t="s">
        <v>216</v>
      </c>
      <c r="G250" t="s">
        <v>218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217</v>
      </c>
      <c r="M250" t="s">
        <v>320</v>
      </c>
      <c r="N250" t="s">
        <v>317</v>
      </c>
      <c r="O250" t="s">
        <v>314</v>
      </c>
      <c r="P250" t="str">
        <f t="shared" si="18"/>
        <v>RAÚL EDUARDO ESPINOZA BECERRAHuman InteractionEVALUACION</v>
      </c>
      <c r="Q250" t="str">
        <f>BASE[[#This Row],[NombresCalificado]]&amp;BASE[[#This Row],[TipoEvaluacion]]</f>
        <v>RAÚL EDUARDO ESPINOZA BECERRAEVALUACION</v>
      </c>
      <c r="R250">
        <v>2</v>
      </c>
      <c r="S250" t="s">
        <v>4</v>
      </c>
      <c r="T250" t="s">
        <v>328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4</v>
      </c>
      <c r="Z250" s="17" t="str" cm="1">
        <f t="array" ref="Z250">_xlfn.IFS(Y250=0,"No evidenciado",Y250=1,"Novato",Y250=2,"Principiante avanzado",Y250=3,"Competente",Y250=4,"Proficiente",Y250=5,"Master")</f>
        <v>Proficiente</v>
      </c>
      <c r="AA250" s="17">
        <v>4</v>
      </c>
      <c r="AB250" s="17" t="str" cm="1">
        <f t="array" ref="AB250">_xlfn.IFS(AA250=0,"No evidenciado",AA250=1,"Novato",AA250=2,"Principiante avanzado",AA250=3,"Competente",AA250=4,"Proficiente",AA250=5,"Master")</f>
        <v>Proficiente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332</v>
      </c>
    </row>
    <row r="251" spans="1:31" x14ac:dyDescent="0.25">
      <c r="A251" t="s">
        <v>255</v>
      </c>
      <c r="B251" t="s">
        <v>256</v>
      </c>
      <c r="C251" t="s">
        <v>206</v>
      </c>
      <c r="D251" t="s">
        <v>207</v>
      </c>
      <c r="E251" t="s">
        <v>215</v>
      </c>
      <c r="F251" t="s">
        <v>216</v>
      </c>
      <c r="G251" t="s">
        <v>218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217</v>
      </c>
      <c r="M251" t="s">
        <v>318</v>
      </c>
      <c r="N251" t="s">
        <v>314</v>
      </c>
      <c r="O251" t="s">
        <v>314</v>
      </c>
      <c r="P251" t="str">
        <f t="shared" si="18"/>
        <v>RAÚL EDUARDO ESPINOZA BECERRADistribución a tiendasEVALUACION</v>
      </c>
      <c r="Q251" t="str">
        <f>BASE[[#This Row],[NombresCalificado]]&amp;BASE[[#This Row],[TipoEvaluacion]]</f>
        <v>RAÚL EDUARDO ESPINOZA BECERRAEVALUACION</v>
      </c>
      <c r="R251">
        <v>1</v>
      </c>
      <c r="S251" t="s">
        <v>6</v>
      </c>
      <c r="T251" t="s">
        <v>328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4</v>
      </c>
      <c r="Z251" s="17" t="str" cm="1">
        <f t="array" ref="Z251">_xlfn.IFS(Y251=0,"No evidenciado",Y251=1,"Novato",Y251=2,"Principiante avanzado",Y251=3,"Competente",Y251=4,"Proficiente",Y251=5,"Master")</f>
        <v>Proficiente</v>
      </c>
      <c r="AA251" s="17">
        <v>4</v>
      </c>
      <c r="AB251" s="17" t="str" cm="1">
        <f t="array" ref="AB251">_xlfn.IFS(AA251=0,"No evidenciado",AA251=1,"Novato",AA251=2,"Principiante avanzado",AA251=3,"Competente",AA251=4,"Proficiente",AA251=5,"Master")</f>
        <v>Proficiente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332</v>
      </c>
    </row>
    <row r="252" spans="1:31" x14ac:dyDescent="0.25">
      <c r="A252" t="s">
        <v>255</v>
      </c>
      <c r="B252" t="s">
        <v>256</v>
      </c>
      <c r="C252" t="s">
        <v>206</v>
      </c>
      <c r="D252" t="s">
        <v>207</v>
      </c>
      <c r="E252" t="s">
        <v>215</v>
      </c>
      <c r="F252" t="s">
        <v>216</v>
      </c>
      <c r="G252" t="s">
        <v>218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217</v>
      </c>
      <c r="M252" t="s">
        <v>322</v>
      </c>
      <c r="N252" t="s">
        <v>317</v>
      </c>
      <c r="O252" t="s">
        <v>314</v>
      </c>
      <c r="P252" t="str">
        <f t="shared" si="18"/>
        <v>RAÚL EDUARDO ESPINOZA BECERRAPatrones de arquitecturaEVALUACION</v>
      </c>
      <c r="Q252" t="str">
        <f>BASE[[#This Row],[NombresCalificado]]&amp;BASE[[#This Row],[TipoEvaluacion]]</f>
        <v>RAÚL EDUARDO ESPINOZA BECERRAEVALUACION</v>
      </c>
      <c r="R252">
        <v>2</v>
      </c>
      <c r="S252" t="s">
        <v>4</v>
      </c>
      <c r="T252" t="s">
        <v>328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4</v>
      </c>
      <c r="Z252" s="17" t="str" cm="1">
        <f t="array" ref="Z252">_xlfn.IFS(Y252=0,"No evidenciado",Y252=1,"Novato",Y252=2,"Principiante avanzado",Y252=3,"Competente",Y252=4,"Proficiente",Y252=5,"Master")</f>
        <v>Proficiente</v>
      </c>
      <c r="AA252" s="17">
        <v>4</v>
      </c>
      <c r="AB252" s="17" t="str" cm="1">
        <f t="array" ref="AB252">_xlfn.IFS(AA252=0,"No evidenciado",AA252=1,"Novato",AA252=2,"Principiante avanzado",AA252=3,"Competente",AA252=4,"Proficiente",AA252=5,"Master")</f>
        <v>Proficiente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332</v>
      </c>
    </row>
    <row r="253" spans="1:31" x14ac:dyDescent="0.25">
      <c r="A253" t="s">
        <v>255</v>
      </c>
      <c r="B253" t="s">
        <v>256</v>
      </c>
      <c r="C253" t="s">
        <v>206</v>
      </c>
      <c r="D253" t="s">
        <v>207</v>
      </c>
      <c r="E253" t="s">
        <v>215</v>
      </c>
      <c r="F253" t="s">
        <v>216</v>
      </c>
      <c r="G253" t="s">
        <v>218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217</v>
      </c>
      <c r="M253" t="s">
        <v>56</v>
      </c>
      <c r="N253" t="s">
        <v>315</v>
      </c>
      <c r="O253" t="s">
        <v>315</v>
      </c>
      <c r="P253" t="str">
        <f t="shared" si="18"/>
        <v>RAÚL EDUARDO ESPINOZA BECERRAControl de versionesEVALUACION</v>
      </c>
      <c r="Q253" t="str">
        <f>BASE[[#This Row],[NombresCalificado]]&amp;BASE[[#This Row],[TipoEvaluacion]]</f>
        <v>RAÚL EDUARDO ESPINOZA BECERRAEVALUACION</v>
      </c>
      <c r="R253">
        <v>2</v>
      </c>
      <c r="S253" t="s">
        <v>4</v>
      </c>
      <c r="T253" t="s">
        <v>328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4</v>
      </c>
      <c r="Z253" s="17" t="str" cm="1">
        <f t="array" ref="Z253">_xlfn.IFS(Y253=0,"No evidenciado",Y253=1,"Novato",Y253=2,"Principiante avanzado",Y253=3,"Competente",Y253=4,"Proficiente",Y253=5,"Master")</f>
        <v>Proficiente</v>
      </c>
      <c r="AA253" s="17">
        <v>4</v>
      </c>
      <c r="AB253" s="17" t="str" cm="1">
        <f t="array" ref="AB253">_xlfn.IFS(AA253=0,"No evidenciado",AA253=1,"Novato",AA253=2,"Principiante avanzado",AA253=3,"Competente",AA253=4,"Proficiente",AA253=5,"Master")</f>
        <v>Proficiente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332</v>
      </c>
    </row>
    <row r="254" spans="1:31" x14ac:dyDescent="0.25">
      <c r="A254" t="s">
        <v>255</v>
      </c>
      <c r="B254" t="s">
        <v>256</v>
      </c>
      <c r="C254" t="s">
        <v>206</v>
      </c>
      <c r="D254" t="s">
        <v>207</v>
      </c>
      <c r="E254" t="s">
        <v>215</v>
      </c>
      <c r="F254" t="s">
        <v>216</v>
      </c>
      <c r="G254" t="s">
        <v>218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217</v>
      </c>
      <c r="M254" t="s">
        <v>186</v>
      </c>
      <c r="N254" t="s">
        <v>314</v>
      </c>
      <c r="O254" t="s">
        <v>314</v>
      </c>
      <c r="P254" t="str">
        <f t="shared" si="18"/>
        <v>RAÚL EDUARDO ESPINOZA BECERRASREEVALUACION</v>
      </c>
      <c r="Q254" t="str">
        <f>BASE[[#This Row],[NombresCalificado]]&amp;BASE[[#This Row],[TipoEvaluacion]]</f>
        <v>RAÚL EDUARDO ESPINOZA BECERRAEVALUACION</v>
      </c>
      <c r="R254">
        <v>2</v>
      </c>
      <c r="S254" t="s">
        <v>4</v>
      </c>
      <c r="T254" t="s">
        <v>328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4</v>
      </c>
      <c r="Z254" s="17" t="str" cm="1">
        <f t="array" ref="Z254">_xlfn.IFS(Y254=0,"No evidenciado",Y254=1,"Novato",Y254=2,"Principiante avanzado",Y254=3,"Competente",Y254=4,"Proficiente",Y254=5,"Master")</f>
        <v>Proficiente</v>
      </c>
      <c r="AA254" s="17">
        <v>4</v>
      </c>
      <c r="AB254" s="17" t="str" cm="1">
        <f t="array" ref="AB254">_xlfn.IFS(AA254=0,"No evidenciado",AA254=1,"Novato",AA254=2,"Principiante avanzado",AA254=3,"Competente",AA254=4,"Proficiente",AA254=5,"Master")</f>
        <v>Proficiente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332</v>
      </c>
    </row>
    <row r="255" spans="1:31" x14ac:dyDescent="0.25">
      <c r="A255" t="s">
        <v>255</v>
      </c>
      <c r="B255" t="s">
        <v>256</v>
      </c>
      <c r="C255" t="s">
        <v>206</v>
      </c>
      <c r="D255" t="s">
        <v>207</v>
      </c>
      <c r="E255" t="s">
        <v>215</v>
      </c>
      <c r="F255" t="s">
        <v>216</v>
      </c>
      <c r="G255" t="s">
        <v>218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217</v>
      </c>
      <c r="M255" t="s">
        <v>316</v>
      </c>
      <c r="N255" t="s">
        <v>315</v>
      </c>
      <c r="O255" t="s">
        <v>315</v>
      </c>
      <c r="P255" t="str">
        <f t="shared" si="18"/>
        <v>RAÚL EDUARDO ESPINOZA BECERRARedes &amp; Integración de APIEVALUACION</v>
      </c>
      <c r="Q255" t="str">
        <f>BASE[[#This Row],[NombresCalificado]]&amp;BASE[[#This Row],[TipoEvaluacion]]</f>
        <v>RAÚL EDUARDO ESPINOZA BECERRAEVALUACION</v>
      </c>
      <c r="R255">
        <v>3</v>
      </c>
      <c r="S255" t="s">
        <v>5</v>
      </c>
      <c r="T255" t="s">
        <v>328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4</v>
      </c>
      <c r="Z255" s="17" t="str" cm="1">
        <f t="array" ref="Z255">_xlfn.IFS(Y255=0,"No evidenciado",Y255=1,"Novato",Y255=2,"Principiante avanzado",Y255=3,"Competente",Y255=4,"Proficiente",Y255=5,"Master")</f>
        <v>Proficiente</v>
      </c>
      <c r="AA255" s="17">
        <v>4</v>
      </c>
      <c r="AB255" s="17" t="str" cm="1">
        <f t="array" ref="AB255">_xlfn.IFS(AA255=0,"No evidenciado",AA255=1,"Novato",AA255=2,"Principiante avanzado",AA255=3,"Competente",AA255=4,"Proficiente",AA255=5,"Master")</f>
        <v>Proficiente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332</v>
      </c>
    </row>
    <row r="256" spans="1:31" x14ac:dyDescent="0.25">
      <c r="A256" t="s">
        <v>255</v>
      </c>
      <c r="B256" t="s">
        <v>256</v>
      </c>
      <c r="C256" t="s">
        <v>206</v>
      </c>
      <c r="D256" t="s">
        <v>207</v>
      </c>
      <c r="E256" t="s">
        <v>215</v>
      </c>
      <c r="F256" t="s">
        <v>216</v>
      </c>
      <c r="G256" t="s">
        <v>218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217</v>
      </c>
      <c r="M256" t="s">
        <v>167</v>
      </c>
      <c r="N256" t="s">
        <v>317</v>
      </c>
      <c r="O256" t="s">
        <v>314</v>
      </c>
      <c r="P256" t="str">
        <f t="shared" si="18"/>
        <v>RAÚL EDUARDO ESPINOZA BECERRACI-CDEVALUACION</v>
      </c>
      <c r="Q256" t="str">
        <f>BASE[[#This Row],[NombresCalificado]]&amp;BASE[[#This Row],[TipoEvaluacion]]</f>
        <v>RAÚL EDUARDO ESPINOZA BECERRAEVALUACION</v>
      </c>
      <c r="R256">
        <v>3</v>
      </c>
      <c r="S256" t="s">
        <v>5</v>
      </c>
      <c r="T256" t="s">
        <v>328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4</v>
      </c>
      <c r="Z256" s="17" t="str" cm="1">
        <f t="array" ref="Z256">_xlfn.IFS(Y256=0,"No evidenciado",Y256=1,"Novato",Y256=2,"Principiante avanzado",Y256=3,"Competente",Y256=4,"Proficiente",Y256=5,"Master")</f>
        <v>Proficiente</v>
      </c>
      <c r="AA256" s="17">
        <v>4</v>
      </c>
      <c r="AB256" s="17" t="str" cm="1">
        <f t="array" ref="AB256">_xlfn.IFS(AA256=0,"No evidenciado",AA256=1,"Novato",AA256=2,"Principiante avanzado",AA256=3,"Competente",AA256=4,"Proficiente",AA256=5,"Master")</f>
        <v>Proficiente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332</v>
      </c>
    </row>
    <row r="257" spans="1:31" x14ac:dyDescent="0.25">
      <c r="A257" t="s">
        <v>255</v>
      </c>
      <c r="B257" t="s">
        <v>256</v>
      </c>
      <c r="C257" t="s">
        <v>206</v>
      </c>
      <c r="D257" t="s">
        <v>207</v>
      </c>
      <c r="E257" t="s">
        <v>215</v>
      </c>
      <c r="F257" t="s">
        <v>216</v>
      </c>
      <c r="G257" t="s">
        <v>218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217</v>
      </c>
      <c r="M257" t="s">
        <v>313</v>
      </c>
      <c r="N257" t="s">
        <v>314</v>
      </c>
      <c r="O257" t="s">
        <v>314</v>
      </c>
      <c r="P257" t="str">
        <f t="shared" si="18"/>
        <v>RAÚL EDUARDO ESPINOZA BECERRAHíbridoEVALUACION</v>
      </c>
      <c r="Q257" t="str">
        <f>BASE[[#This Row],[NombresCalificado]]&amp;BASE[[#This Row],[TipoEvaluacion]]</f>
        <v>RAÚL EDUARDO ESPINOZA BECERRAEVALUACION</v>
      </c>
      <c r="R257">
        <v>0</v>
      </c>
      <c r="S257" t="s">
        <v>188</v>
      </c>
      <c r="T257" t="s">
        <v>328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4</v>
      </c>
      <c r="Z257" s="17" t="str" cm="1">
        <f t="array" ref="Z257">_xlfn.IFS(Y257=0,"No evidenciado",Y257=1,"Novato",Y257=2,"Principiante avanzado",Y257=3,"Competente",Y257=4,"Proficiente",Y257=5,"Master")</f>
        <v>Proficiente</v>
      </c>
      <c r="AA257" s="17">
        <v>4</v>
      </c>
      <c r="AB257" s="17" t="str" cm="1">
        <f t="array" ref="AB257">_xlfn.IFS(AA257=0,"No evidenciado",AA257=1,"Novato",AA257=2,"Principiante avanzado",AA257=3,"Competente",AA257=4,"Proficiente",AA257=5,"Master")</f>
        <v>Proficiente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332</v>
      </c>
    </row>
    <row r="258" spans="1:31" x14ac:dyDescent="0.25">
      <c r="A258" t="s">
        <v>208</v>
      </c>
      <c r="B258" t="s">
        <v>209</v>
      </c>
      <c r="C258" t="s">
        <v>217</v>
      </c>
      <c r="D258" t="s">
        <v>207</v>
      </c>
      <c r="E258" t="s">
        <v>208</v>
      </c>
      <c r="F258" t="s">
        <v>209</v>
      </c>
      <c r="G258" t="s">
        <v>210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217</v>
      </c>
      <c r="M258" t="s">
        <v>319</v>
      </c>
      <c r="N258" t="s">
        <v>315</v>
      </c>
      <c r="O258" t="s">
        <v>315</v>
      </c>
      <c r="P258" t="str">
        <f t="shared" si="18"/>
        <v>FERNANDO ELÍAS TUPAC YUPANQUI BENSIMONBCP Design SystemAUTOEVALUACION</v>
      </c>
      <c r="Q258" t="str">
        <f>BASE[[#This Row],[NombresCalificado]]&amp;BASE[[#This Row],[TipoEvaluacion]]</f>
        <v>FERNANDO ELÍAS TUPAC YUPANQUI BENSIMONAUTOEVALUACION</v>
      </c>
      <c r="R258">
        <v>4</v>
      </c>
      <c r="S258" t="s">
        <v>7</v>
      </c>
      <c r="T258" t="s">
        <v>328</v>
      </c>
      <c r="U258" s="17">
        <v>3</v>
      </c>
      <c r="V258" s="17" t="str" cm="1">
        <f t="array" ref="V258">_xlfn.IFS(U258=0,"Prenovato",U258=1,"Novato",U258=2,"Principiante avanzado",U258=3,"Competente",U258=4,"Proficiente",U258=5,"Master")</f>
        <v>Competente</v>
      </c>
      <c r="W258" s="17">
        <v>4</v>
      </c>
      <c r="X258" s="17" t="str" cm="1">
        <f t="array" ref="X258">_xlfn.IFS(W258=0,"No evidenciado",W258=1,"Novato",W258=2,"Principiante avanzado",W258=3,"Competente",W258=4,"Proficiente",W258=5,"Master")</f>
        <v>Proficiente</v>
      </c>
      <c r="Y258" s="17">
        <v>5</v>
      </c>
      <c r="Z258" s="17" t="str" cm="1">
        <f t="array" ref="Z258">_xlfn.IFS(Y258=0,"No evidenciado",Y258=1,"Novato",Y258=2,"Principiante avanzado",Y258=3,"Competente",Y258=4,"Proficiente",Y258=5,"Master")</f>
        <v>Master</v>
      </c>
      <c r="AA258" s="17">
        <v>4</v>
      </c>
      <c r="AB258" s="17" t="str" cm="1">
        <f t="array" ref="AB258">_xlfn.IFS(AA258=0,"No evidenciado",AA258=1,"Novato",AA258=2,"Principiante avanzado",AA258=3,"Competente",AA258=4,"Proficiente",AA258=5,"Master")</f>
        <v>Proficiente</v>
      </c>
      <c r="AC258" s="17">
        <v>3</v>
      </c>
      <c r="AD258" s="17" t="str" cm="1">
        <f t="array" ref="AD258">_xlfn.IFS(AC258=0,"Prenovato",AC258=1,"Novato",AC258=2,"Principiante avanzado",AC258=3,"Competente",AC258=4,"Proficiente",AC258=5,"Master")</f>
        <v>Competente</v>
      </c>
      <c r="AE258" s="17" t="s">
        <v>331</v>
      </c>
    </row>
    <row r="259" spans="1:31" x14ac:dyDescent="0.25">
      <c r="A259" t="s">
        <v>208</v>
      </c>
      <c r="B259" t="s">
        <v>209</v>
      </c>
      <c r="C259" t="s">
        <v>217</v>
      </c>
      <c r="D259" t="s">
        <v>207</v>
      </c>
      <c r="E259" t="s">
        <v>208</v>
      </c>
      <c r="F259" t="s">
        <v>209</v>
      </c>
      <c r="G259" t="s">
        <v>210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IF(COUNTIFS($E$2:$E$1566,E259,$O$2:$O$1566,"PRINCIPAL",$R$2:$R$1566,0)&gt;0,"SI","NO")</f>
        <v>NO</v>
      </c>
      <c r="L259" t="s">
        <v>217</v>
      </c>
      <c r="M259" t="s">
        <v>56</v>
      </c>
      <c r="N259" t="s">
        <v>315</v>
      </c>
      <c r="O259" t="s">
        <v>315</v>
      </c>
      <c r="P259" t="str">
        <f t="shared" ref="P259:P322" si="22">F259&amp;M259&amp;AE259</f>
        <v>FERNANDO ELÍAS TUPAC YUPANQUI BENSIMONControl de versionesAUTOEVALUACION</v>
      </c>
      <c r="Q259" t="str">
        <f>BASE[[#This Row],[NombresCalificado]]&amp;BASE[[#This Row],[TipoEvaluacion]]</f>
        <v>FERNANDO ELÍAS TUPAC YUPANQUI BENSIMONAUTOEVALUACION</v>
      </c>
      <c r="R259">
        <v>4</v>
      </c>
      <c r="S259" t="s">
        <v>7</v>
      </c>
      <c r="T259" t="s">
        <v>328</v>
      </c>
      <c r="U259" s="17">
        <v>3</v>
      </c>
      <c r="V259" s="17" t="str" cm="1">
        <f t="array" ref="V259">_xlfn.IFS(U259=0,"Prenovato",U259=1,"Novato",U259=2,"Principiante avanzado",U259=3,"Competente",U259=4,"Proficiente",U259=5,"Master")</f>
        <v>Competente</v>
      </c>
      <c r="W259" s="17">
        <v>4</v>
      </c>
      <c r="X259" s="17" t="str" cm="1">
        <f t="array" ref="X259">_xlfn.IFS(W259=0,"No evidenciado",W259=1,"Novato",W259=2,"Principiante avanzado",W259=3,"Competente",W259=4,"Proficiente",W259=5,"Master")</f>
        <v>Proficiente</v>
      </c>
      <c r="Y259" s="17">
        <v>5</v>
      </c>
      <c r="Z259" s="17" t="str" cm="1">
        <f t="array" ref="Z259">_xlfn.IFS(Y259=0,"No evidenciado",Y259=1,"Novato",Y259=2,"Principiante avanzado",Y259=3,"Competente",Y259=4,"Proficiente",Y259=5,"Master")</f>
        <v>Master</v>
      </c>
      <c r="AA259" s="17">
        <v>4</v>
      </c>
      <c r="AB259" s="17" t="str" cm="1">
        <f t="array" ref="AB259">_xlfn.IFS(AA259=0,"No evidenciado",AA259=1,"Novato",AA259=2,"Principiante avanzado",AA259=3,"Competente",AA259=4,"Proficiente",AA259=5,"Master")</f>
        <v>Proficiente</v>
      </c>
      <c r="AC259" s="17">
        <v>3</v>
      </c>
      <c r="AD259" s="17" t="str" cm="1">
        <f t="array" ref="AD259">_xlfn.IFS(AC259=0,"Prenovato",AC259=1,"Novato",AC259=2,"Principiante avanzado",AC259=3,"Competente",AC259=4,"Proficiente",AC259=5,"Master")</f>
        <v>Competente</v>
      </c>
      <c r="AE259" s="17" t="s">
        <v>331</v>
      </c>
    </row>
    <row r="260" spans="1:31" x14ac:dyDescent="0.25">
      <c r="A260" t="s">
        <v>208</v>
      </c>
      <c r="B260" t="s">
        <v>209</v>
      </c>
      <c r="C260" t="s">
        <v>217</v>
      </c>
      <c r="D260" t="s">
        <v>207</v>
      </c>
      <c r="E260" t="s">
        <v>208</v>
      </c>
      <c r="F260" t="s">
        <v>209</v>
      </c>
      <c r="G260" t="s">
        <v>210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217</v>
      </c>
      <c r="M260" t="s">
        <v>55</v>
      </c>
      <c r="N260" t="s">
        <v>315</v>
      </c>
      <c r="O260" t="s">
        <v>315</v>
      </c>
      <c r="P260" t="str">
        <f t="shared" si="22"/>
        <v>FERNANDO ELÍAS TUPAC YUPANQUI BENSIMONProgramaciónAUTOEVALUACION</v>
      </c>
      <c r="Q260" t="str">
        <f>BASE[[#This Row],[NombresCalificado]]&amp;BASE[[#This Row],[TipoEvaluacion]]</f>
        <v>FERNANDO ELÍAS TUPAC YUPANQUI BENSIMONAUTOEVALUACION</v>
      </c>
      <c r="R260">
        <v>4</v>
      </c>
      <c r="S260" t="s">
        <v>7</v>
      </c>
      <c r="T260" t="s">
        <v>328</v>
      </c>
      <c r="U260" s="17">
        <v>3</v>
      </c>
      <c r="V260" s="17" t="str" cm="1">
        <f t="array" ref="V260">_xlfn.IFS(U260=0,"Prenovato",U260=1,"Novato",U260=2,"Principiante avanzado",U260=3,"Competente",U260=4,"Proficiente",U260=5,"Master")</f>
        <v>Competente</v>
      </c>
      <c r="W260" s="17">
        <v>4</v>
      </c>
      <c r="X260" s="17" t="str" cm="1">
        <f t="array" ref="X260">_xlfn.IFS(W260=0,"No evidenciado",W260=1,"Novato",W260=2,"Principiante avanzado",W260=3,"Competente",W260=4,"Proficiente",W260=5,"Master")</f>
        <v>Proficiente</v>
      </c>
      <c r="Y260" s="17">
        <v>5</v>
      </c>
      <c r="Z260" s="17" t="str" cm="1">
        <f t="array" ref="Z260">_xlfn.IFS(Y260=0,"No evidenciado",Y260=1,"Novato",Y260=2,"Principiante avanzado",Y260=3,"Competente",Y260=4,"Proficiente",Y260=5,"Master")</f>
        <v>Master</v>
      </c>
      <c r="AA260" s="17">
        <v>4</v>
      </c>
      <c r="AB260" s="17" t="str" cm="1">
        <f t="array" ref="AB260">_xlfn.IFS(AA260=0,"No evidenciado",AA260=1,"Novato",AA260=2,"Principiante avanzado",AA260=3,"Competente",AA260=4,"Proficiente",AA260=5,"Master")</f>
        <v>Proficiente</v>
      </c>
      <c r="AC260" s="17">
        <v>3</v>
      </c>
      <c r="AD260" s="17" t="str" cm="1">
        <f t="array" ref="AD260">_xlfn.IFS(AC260=0,"Prenovato",AC260=1,"Novato",AC260=2,"Principiante avanzado",AC260=3,"Competente",AC260=4,"Proficiente",AC260=5,"Master")</f>
        <v>Competente</v>
      </c>
      <c r="AE260" s="17" t="s">
        <v>331</v>
      </c>
    </row>
    <row r="261" spans="1:31" x14ac:dyDescent="0.25">
      <c r="A261" t="s">
        <v>208</v>
      </c>
      <c r="B261" t="s">
        <v>209</v>
      </c>
      <c r="C261" t="s">
        <v>217</v>
      </c>
      <c r="D261" t="s">
        <v>207</v>
      </c>
      <c r="E261" t="s">
        <v>208</v>
      </c>
      <c r="F261" t="s">
        <v>209</v>
      </c>
      <c r="G261" t="s">
        <v>210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217</v>
      </c>
      <c r="M261" t="s">
        <v>324</v>
      </c>
      <c r="N261" t="s">
        <v>317</v>
      </c>
      <c r="O261" t="s">
        <v>314</v>
      </c>
      <c r="P261" t="str">
        <f t="shared" si="22"/>
        <v>FERNANDO ELÍAS TUPAC YUPANQUI BENSIMONAccesibilidadAUTOEVALUACION</v>
      </c>
      <c r="Q261" t="str">
        <f>BASE[[#This Row],[NombresCalificado]]&amp;BASE[[#This Row],[TipoEvaluacion]]</f>
        <v>FERNANDO ELÍAS TUPAC YUPANQUI BENSIMONAUTOEVALUACION</v>
      </c>
      <c r="R261">
        <v>1</v>
      </c>
      <c r="S261" t="s">
        <v>6</v>
      </c>
      <c r="T261" t="s">
        <v>328</v>
      </c>
      <c r="U261" s="17">
        <v>3</v>
      </c>
      <c r="V261" s="17" t="str" cm="1">
        <f t="array" ref="V261">_xlfn.IFS(U261=0,"Prenovato",U261=1,"Novato",U261=2,"Principiante avanzado",U261=3,"Competente",U261=4,"Proficiente",U261=5,"Master")</f>
        <v>Competente</v>
      </c>
      <c r="W261" s="17">
        <v>4</v>
      </c>
      <c r="X261" s="17" t="str" cm="1">
        <f t="array" ref="X261">_xlfn.IFS(W261=0,"No evidenciado",W261=1,"Novato",W261=2,"Principiante avanzado",W261=3,"Competente",W261=4,"Proficiente",W261=5,"Master")</f>
        <v>Proficiente</v>
      </c>
      <c r="Y261" s="17">
        <v>5</v>
      </c>
      <c r="Z261" s="17" t="str" cm="1">
        <f t="array" ref="Z261">_xlfn.IFS(Y261=0,"No evidenciado",Y261=1,"Novato",Y261=2,"Principiante avanzado",Y261=3,"Competente",Y261=4,"Proficiente",Y261=5,"Master")</f>
        <v>Master</v>
      </c>
      <c r="AA261" s="17">
        <v>4</v>
      </c>
      <c r="AB261" s="17" t="str" cm="1">
        <f t="array" ref="AB261">_xlfn.IFS(AA261=0,"No evidenciado",AA261=1,"Novato",AA261=2,"Principiante avanzado",AA261=3,"Competente",AA261=4,"Proficiente",AA261=5,"Master")</f>
        <v>Proficiente</v>
      </c>
      <c r="AC261" s="17">
        <v>3</v>
      </c>
      <c r="AD261" s="17" t="str" cm="1">
        <f t="array" ref="AD261">_xlfn.IFS(AC261=0,"Prenovato",AC261=1,"Novato",AC261=2,"Principiante avanzado",AC261=3,"Competente",AC261=4,"Proficiente",AC261=5,"Master")</f>
        <v>Competente</v>
      </c>
      <c r="AE261" s="17" t="s">
        <v>331</v>
      </c>
    </row>
    <row r="262" spans="1:31" x14ac:dyDescent="0.25">
      <c r="A262" t="s">
        <v>208</v>
      </c>
      <c r="B262" t="s">
        <v>209</v>
      </c>
      <c r="C262" t="s">
        <v>217</v>
      </c>
      <c r="D262" t="s">
        <v>207</v>
      </c>
      <c r="E262" t="s">
        <v>208</v>
      </c>
      <c r="F262" t="s">
        <v>209</v>
      </c>
      <c r="G262" t="s">
        <v>210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217</v>
      </c>
      <c r="M262" t="s">
        <v>167</v>
      </c>
      <c r="N262" t="s">
        <v>317</v>
      </c>
      <c r="O262" t="s">
        <v>314</v>
      </c>
      <c r="P262" t="str">
        <f t="shared" si="22"/>
        <v>FERNANDO ELÍAS TUPAC YUPANQUI BENSIMONCI-CDAUTOEVALUACION</v>
      </c>
      <c r="Q262" t="str">
        <f>BASE[[#This Row],[NombresCalificado]]&amp;BASE[[#This Row],[TipoEvaluacion]]</f>
        <v>FERNANDO ELÍAS TUPAC YUPANQUI BENSIMONAUTOEVALUACION</v>
      </c>
      <c r="R262">
        <v>2</v>
      </c>
      <c r="S262" t="s">
        <v>4</v>
      </c>
      <c r="T262" t="s">
        <v>328</v>
      </c>
      <c r="U262" s="17">
        <v>3</v>
      </c>
      <c r="V262" s="17" t="str" cm="1">
        <f t="array" ref="V262">_xlfn.IFS(U262=0,"Prenovato",U262=1,"Novato",U262=2,"Principiante avanzado",U262=3,"Competente",U262=4,"Proficiente",U262=5,"Master")</f>
        <v>Competente</v>
      </c>
      <c r="W262" s="17">
        <v>4</v>
      </c>
      <c r="X262" s="17" t="str" cm="1">
        <f t="array" ref="X262">_xlfn.IFS(W262=0,"No evidenciado",W262=1,"Novato",W262=2,"Principiante avanzado",W262=3,"Competente",W262=4,"Proficiente",W262=5,"Master")</f>
        <v>Proficiente</v>
      </c>
      <c r="Y262" s="17">
        <v>5</v>
      </c>
      <c r="Z262" s="17" t="str" cm="1">
        <f t="array" ref="Z262">_xlfn.IFS(Y262=0,"No evidenciado",Y262=1,"Novato",Y262=2,"Principiante avanzado",Y262=3,"Competente",Y262=4,"Proficiente",Y262=5,"Master")</f>
        <v>Master</v>
      </c>
      <c r="AA262" s="17">
        <v>4</v>
      </c>
      <c r="AB262" s="17" t="str" cm="1">
        <f t="array" ref="AB262">_xlfn.IFS(AA262=0,"No evidenciado",AA262=1,"Novato",AA262=2,"Principiante avanzado",AA262=3,"Competente",AA262=4,"Proficiente",AA262=5,"Master")</f>
        <v>Proficiente</v>
      </c>
      <c r="AC262" s="17">
        <v>3</v>
      </c>
      <c r="AD262" s="17" t="str" cm="1">
        <f t="array" ref="AD262">_xlfn.IFS(AC262=0,"Prenovato",AC262=1,"Novato",AC262=2,"Principiante avanzado",AC262=3,"Competente",AC262=4,"Proficiente",AC262=5,"Master")</f>
        <v>Competente</v>
      </c>
      <c r="AE262" s="17" t="s">
        <v>331</v>
      </c>
    </row>
    <row r="263" spans="1:31" x14ac:dyDescent="0.25">
      <c r="A263" t="s">
        <v>208</v>
      </c>
      <c r="B263" t="s">
        <v>209</v>
      </c>
      <c r="C263" t="s">
        <v>217</v>
      </c>
      <c r="D263" t="s">
        <v>207</v>
      </c>
      <c r="E263" t="s">
        <v>208</v>
      </c>
      <c r="F263" t="s">
        <v>209</v>
      </c>
      <c r="G263" t="s">
        <v>210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217</v>
      </c>
      <c r="M263" t="s">
        <v>187</v>
      </c>
      <c r="N263" t="s">
        <v>315</v>
      </c>
      <c r="O263" t="s">
        <v>315</v>
      </c>
      <c r="P263" t="str">
        <f t="shared" si="22"/>
        <v>FERNANDO ELÍAS TUPAC YUPANQUI BENSIMONPruebas para desarrolladoresAUTOEVALUACION</v>
      </c>
      <c r="Q263" t="str">
        <f>BASE[[#This Row],[NombresCalificado]]&amp;BASE[[#This Row],[TipoEvaluacion]]</f>
        <v>FERNANDO ELÍAS TUPAC YUPANQUI BENSIMONAUTOEVALUACION</v>
      </c>
      <c r="R263">
        <v>3</v>
      </c>
      <c r="S263" t="s">
        <v>5</v>
      </c>
      <c r="T263" t="s">
        <v>328</v>
      </c>
      <c r="U263" s="17">
        <v>3</v>
      </c>
      <c r="V263" s="17" t="str" cm="1">
        <f t="array" ref="V263">_xlfn.IFS(U263=0,"Prenovato",U263=1,"Novato",U263=2,"Principiante avanzado",U263=3,"Competente",U263=4,"Proficiente",U263=5,"Master")</f>
        <v>Competente</v>
      </c>
      <c r="W263" s="17">
        <v>4</v>
      </c>
      <c r="X263" s="17" t="str" cm="1">
        <f t="array" ref="X263">_xlfn.IFS(W263=0,"No evidenciado",W263=1,"Novato",W263=2,"Principiante avanzado",W263=3,"Competente",W263=4,"Proficiente",W263=5,"Master")</f>
        <v>Proficiente</v>
      </c>
      <c r="Y263" s="17">
        <v>5</v>
      </c>
      <c r="Z263" s="17" t="str" cm="1">
        <f t="array" ref="Z263">_xlfn.IFS(Y263=0,"No evidenciado",Y263=1,"Novato",Y263=2,"Principiante avanzado",Y263=3,"Competente",Y263=4,"Proficiente",Y263=5,"Master")</f>
        <v>Master</v>
      </c>
      <c r="AA263" s="17">
        <v>4</v>
      </c>
      <c r="AB263" s="17" t="str" cm="1">
        <f t="array" ref="AB263">_xlfn.IFS(AA263=0,"No evidenciado",AA263=1,"Novato",AA263=2,"Principiante avanzado",AA263=3,"Competente",AA263=4,"Proficiente",AA263=5,"Master")</f>
        <v>Proficiente</v>
      </c>
      <c r="AC263" s="17">
        <v>3</v>
      </c>
      <c r="AD263" s="17" t="str" cm="1">
        <f t="array" ref="AD263">_xlfn.IFS(AC263=0,"Prenovato",AC263=1,"Novato",AC263=2,"Principiante avanzado",AC263=3,"Competente",AC263=4,"Proficiente",AC263=5,"Master")</f>
        <v>Competente</v>
      </c>
      <c r="AE263" s="17" t="s">
        <v>331</v>
      </c>
    </row>
    <row r="264" spans="1:31" x14ac:dyDescent="0.25">
      <c r="A264" t="s">
        <v>208</v>
      </c>
      <c r="B264" t="s">
        <v>209</v>
      </c>
      <c r="C264" t="s">
        <v>217</v>
      </c>
      <c r="D264" t="s">
        <v>207</v>
      </c>
      <c r="E264" t="s">
        <v>208</v>
      </c>
      <c r="F264" t="s">
        <v>209</v>
      </c>
      <c r="G264" t="s">
        <v>210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217</v>
      </c>
      <c r="M264" t="s">
        <v>325</v>
      </c>
      <c r="N264" t="s">
        <v>317</v>
      </c>
      <c r="O264" t="s">
        <v>314</v>
      </c>
      <c r="P264" t="str">
        <f t="shared" si="22"/>
        <v>FERNANDO ELÍAS TUPAC YUPANQUI BENSIMONFundamentos de diseño UXAUTOEVALUACION</v>
      </c>
      <c r="Q264" t="str">
        <f>BASE[[#This Row],[NombresCalificado]]&amp;BASE[[#This Row],[TipoEvaluacion]]</f>
        <v>FERNANDO ELÍAS TUPAC YUPANQUI BENSIMONAUTOEVALUACION</v>
      </c>
      <c r="R264">
        <v>3</v>
      </c>
      <c r="S264" t="s">
        <v>5</v>
      </c>
      <c r="T264" t="s">
        <v>328</v>
      </c>
      <c r="U264" s="17">
        <v>3</v>
      </c>
      <c r="V264" s="17" t="str" cm="1">
        <f t="array" ref="V264">_xlfn.IFS(U264=0,"Prenovato",U264=1,"Novato",U264=2,"Principiante avanzado",U264=3,"Competente",U264=4,"Proficiente",U264=5,"Master")</f>
        <v>Competente</v>
      </c>
      <c r="W264" s="17">
        <v>4</v>
      </c>
      <c r="X264" s="17" t="str" cm="1">
        <f t="array" ref="X264">_xlfn.IFS(W264=0,"No evidenciado",W264=1,"Novato",W264=2,"Principiante avanzado",W264=3,"Competente",W264=4,"Proficiente",W264=5,"Master")</f>
        <v>Proficiente</v>
      </c>
      <c r="Y264" s="17">
        <v>5</v>
      </c>
      <c r="Z264" s="17" t="str" cm="1">
        <f t="array" ref="Z264">_xlfn.IFS(Y264=0,"No evidenciado",Y264=1,"Novato",Y264=2,"Principiante avanzado",Y264=3,"Competente",Y264=4,"Proficiente",Y264=5,"Master")</f>
        <v>Master</v>
      </c>
      <c r="AA264" s="17">
        <v>4</v>
      </c>
      <c r="AB264" s="17" t="str" cm="1">
        <f t="array" ref="AB264">_xlfn.IFS(AA264=0,"No evidenciado",AA264=1,"Novato",AA264=2,"Principiante avanzado",AA264=3,"Competente",AA264=4,"Proficiente",AA264=5,"Master")</f>
        <v>Proficiente</v>
      </c>
      <c r="AC264" s="17">
        <v>3</v>
      </c>
      <c r="AD264" s="17" t="str" cm="1">
        <f t="array" ref="AD264">_xlfn.IFS(AC264=0,"Prenovato",AC264=1,"Novato",AC264=2,"Principiante avanzado",AC264=3,"Competente",AC264=4,"Proficiente",AC264=5,"Master")</f>
        <v>Competente</v>
      </c>
      <c r="AE264" s="17" t="s">
        <v>331</v>
      </c>
    </row>
    <row r="265" spans="1:31" x14ac:dyDescent="0.25">
      <c r="A265" t="s">
        <v>208</v>
      </c>
      <c r="B265" t="s">
        <v>209</v>
      </c>
      <c r="C265" t="s">
        <v>217</v>
      </c>
      <c r="D265" t="s">
        <v>207</v>
      </c>
      <c r="E265" t="s">
        <v>208</v>
      </c>
      <c r="F265" t="s">
        <v>209</v>
      </c>
      <c r="G265" t="s">
        <v>210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217</v>
      </c>
      <c r="M265" t="s">
        <v>318</v>
      </c>
      <c r="N265" t="s">
        <v>314</v>
      </c>
      <c r="O265" t="s">
        <v>314</v>
      </c>
      <c r="P265" t="str">
        <f t="shared" si="22"/>
        <v>FERNANDO ELÍAS TUPAC YUPANQUI BENSIMONDistribución a tiendasAUTOEVALUACION</v>
      </c>
      <c r="Q265" t="str">
        <f>BASE[[#This Row],[NombresCalificado]]&amp;BASE[[#This Row],[TipoEvaluacion]]</f>
        <v>FERNANDO ELÍAS TUPAC YUPANQUI BENSIMONAUTOEVALUACION</v>
      </c>
      <c r="R265">
        <v>1</v>
      </c>
      <c r="S265" t="s">
        <v>6</v>
      </c>
      <c r="T265" t="s">
        <v>328</v>
      </c>
      <c r="U265" s="17">
        <v>3</v>
      </c>
      <c r="V265" s="17" t="str" cm="1">
        <f t="array" ref="V265">_xlfn.IFS(U265=0,"Prenovato",U265=1,"Novato",U265=2,"Principiante avanzado",U265=3,"Competente",U265=4,"Proficiente",U265=5,"Master")</f>
        <v>Competente</v>
      </c>
      <c r="W265" s="17">
        <v>4</v>
      </c>
      <c r="X265" s="17" t="str" cm="1">
        <f t="array" ref="X265">_xlfn.IFS(W265=0,"No evidenciado",W265=1,"Novato",W265=2,"Principiante avanzado",W265=3,"Competente",W265=4,"Proficiente",W265=5,"Master")</f>
        <v>Proficiente</v>
      </c>
      <c r="Y265" s="17">
        <v>5</v>
      </c>
      <c r="Z265" s="17" t="str" cm="1">
        <f t="array" ref="Z265">_xlfn.IFS(Y265=0,"No evidenciado",Y265=1,"Novato",Y265=2,"Principiante avanzado",Y265=3,"Competente",Y265=4,"Proficiente",Y265=5,"Master")</f>
        <v>Master</v>
      </c>
      <c r="AA265" s="17">
        <v>4</v>
      </c>
      <c r="AB265" s="17" t="str" cm="1">
        <f t="array" ref="AB265">_xlfn.IFS(AA265=0,"No evidenciado",AA265=1,"Novato",AA265=2,"Principiante avanzado",AA265=3,"Competente",AA265=4,"Proficiente",AA265=5,"Master")</f>
        <v>Proficiente</v>
      </c>
      <c r="AC265" s="17">
        <v>3</v>
      </c>
      <c r="AD265" s="17" t="str" cm="1">
        <f t="array" ref="AD265">_xlfn.IFS(AC265=0,"Prenovato",AC265=1,"Novato",AC265=2,"Principiante avanzado",AC265=3,"Competente",AC265=4,"Proficiente",AC265=5,"Master")</f>
        <v>Competente</v>
      </c>
      <c r="AE265" s="17" t="s">
        <v>331</v>
      </c>
    </row>
    <row r="266" spans="1:31" x14ac:dyDescent="0.25">
      <c r="A266" t="s">
        <v>208</v>
      </c>
      <c r="B266" t="s">
        <v>209</v>
      </c>
      <c r="C266" t="s">
        <v>217</v>
      </c>
      <c r="D266" t="s">
        <v>207</v>
      </c>
      <c r="E266" t="s">
        <v>208</v>
      </c>
      <c r="F266" t="s">
        <v>209</v>
      </c>
      <c r="G266" t="s">
        <v>210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217</v>
      </c>
      <c r="M266" t="s">
        <v>185</v>
      </c>
      <c r="N266" t="s">
        <v>317</v>
      </c>
      <c r="O266" t="s">
        <v>314</v>
      </c>
      <c r="P266" t="str">
        <f t="shared" si="22"/>
        <v>FERNANDO ELÍAS TUPAC YUPANQUI BENSIMONSeguridadAUTOEVALUACION</v>
      </c>
      <c r="Q266" t="str">
        <f>BASE[[#This Row],[NombresCalificado]]&amp;BASE[[#This Row],[TipoEvaluacion]]</f>
        <v>FERNANDO ELÍAS TUPAC YUPANQUI BENSIMONAUTOEVALUACION</v>
      </c>
      <c r="R266">
        <v>4</v>
      </c>
      <c r="S266" t="s">
        <v>7</v>
      </c>
      <c r="T266" t="s">
        <v>328</v>
      </c>
      <c r="U266" s="17">
        <v>3</v>
      </c>
      <c r="V266" s="17" t="str" cm="1">
        <f t="array" ref="V266">_xlfn.IFS(U266=0,"Prenovato",U266=1,"Novato",U266=2,"Principiante avanzado",U266=3,"Competente",U266=4,"Proficiente",U266=5,"Master")</f>
        <v>Competente</v>
      </c>
      <c r="W266" s="17">
        <v>4</v>
      </c>
      <c r="X266" s="17" t="str" cm="1">
        <f t="array" ref="X266">_xlfn.IFS(W266=0,"No evidenciado",W266=1,"Novato",W266=2,"Principiante avanzado",W266=3,"Competente",W266=4,"Proficiente",W266=5,"Master")</f>
        <v>Proficiente</v>
      </c>
      <c r="Y266" s="17">
        <v>5</v>
      </c>
      <c r="Z266" s="17" t="str" cm="1">
        <f t="array" ref="Z266">_xlfn.IFS(Y266=0,"No evidenciado",Y266=1,"Novato",Y266=2,"Principiante avanzado",Y266=3,"Competente",Y266=4,"Proficiente",Y266=5,"Master")</f>
        <v>Master</v>
      </c>
      <c r="AA266" s="17">
        <v>4</v>
      </c>
      <c r="AB266" s="17" t="str" cm="1">
        <f t="array" ref="AB266">_xlfn.IFS(AA266=0,"No evidenciado",AA266=1,"Novato",AA266=2,"Principiante avanzado",AA266=3,"Competente",AA266=4,"Proficiente",AA266=5,"Master")</f>
        <v>Proficiente</v>
      </c>
      <c r="AC266" s="17">
        <v>3</v>
      </c>
      <c r="AD266" s="17" t="str" cm="1">
        <f t="array" ref="AD266">_xlfn.IFS(AC266=0,"Prenovato",AC266=1,"Novato",AC266=2,"Principiante avanzado",AC266=3,"Competente",AC266=4,"Proficiente",AC266=5,"Master")</f>
        <v>Competente</v>
      </c>
      <c r="AE266" s="17" t="s">
        <v>331</v>
      </c>
    </row>
    <row r="267" spans="1:31" x14ac:dyDescent="0.25">
      <c r="A267" t="s">
        <v>208</v>
      </c>
      <c r="B267" t="s">
        <v>209</v>
      </c>
      <c r="C267" t="s">
        <v>217</v>
      </c>
      <c r="D267" t="s">
        <v>207</v>
      </c>
      <c r="E267" t="s">
        <v>208</v>
      </c>
      <c r="F267" t="s">
        <v>209</v>
      </c>
      <c r="G267" t="s">
        <v>210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217</v>
      </c>
      <c r="M267" t="s">
        <v>326</v>
      </c>
      <c r="N267" t="s">
        <v>317</v>
      </c>
      <c r="O267" t="s">
        <v>314</v>
      </c>
      <c r="P267" t="str">
        <f t="shared" si="22"/>
        <v>FERNANDO ELÍAS TUPAC YUPANQUI BENSIMONDesign ThinkingAUTOEVALUACION</v>
      </c>
      <c r="Q267" t="str">
        <f>BASE[[#This Row],[NombresCalificado]]&amp;BASE[[#This Row],[TipoEvaluacion]]</f>
        <v>FERNANDO ELÍAS TUPAC YUPANQUI BENSIMONAUTOEVALUACION</v>
      </c>
      <c r="R267">
        <v>4</v>
      </c>
      <c r="S267" t="s">
        <v>7</v>
      </c>
      <c r="T267" t="s">
        <v>328</v>
      </c>
      <c r="U267" s="17">
        <v>3</v>
      </c>
      <c r="V267" s="17" t="str" cm="1">
        <f t="array" ref="V267">_xlfn.IFS(U267=0,"Prenovato",U267=1,"Novato",U267=2,"Principiante avanzado",U267=3,"Competente",U267=4,"Proficiente",U267=5,"Master")</f>
        <v>Competente</v>
      </c>
      <c r="W267" s="17">
        <v>4</v>
      </c>
      <c r="X267" s="17" t="str" cm="1">
        <f t="array" ref="X267">_xlfn.IFS(W267=0,"No evidenciado",W267=1,"Novato",W267=2,"Principiante avanzado",W267=3,"Competente",W267=4,"Proficiente",W267=5,"Master")</f>
        <v>Proficiente</v>
      </c>
      <c r="Y267" s="17">
        <v>5</v>
      </c>
      <c r="Z267" s="17" t="str" cm="1">
        <f t="array" ref="Z267">_xlfn.IFS(Y267=0,"No evidenciado",Y267=1,"Novato",Y267=2,"Principiante avanzado",Y267=3,"Competente",Y267=4,"Proficiente",Y267=5,"Master")</f>
        <v>Master</v>
      </c>
      <c r="AA267" s="17">
        <v>4</v>
      </c>
      <c r="AB267" s="17" t="str" cm="1">
        <f t="array" ref="AB267">_xlfn.IFS(AA267=0,"No evidenciado",AA267=1,"Novato",AA267=2,"Principiante avanzado",AA267=3,"Competente",AA267=4,"Proficiente",AA267=5,"Master")</f>
        <v>Proficiente</v>
      </c>
      <c r="AC267" s="17">
        <v>3</v>
      </c>
      <c r="AD267" s="17" t="str" cm="1">
        <f t="array" ref="AD267">_xlfn.IFS(AC267=0,"Prenovato",AC267=1,"Novato",AC267=2,"Principiante avanzado",AC267=3,"Competente",AC267=4,"Proficiente",AC267=5,"Master")</f>
        <v>Competente</v>
      </c>
      <c r="AE267" s="17" t="s">
        <v>331</v>
      </c>
    </row>
    <row r="268" spans="1:31" x14ac:dyDescent="0.25">
      <c r="A268" t="s">
        <v>208</v>
      </c>
      <c r="B268" t="s">
        <v>209</v>
      </c>
      <c r="C268" t="s">
        <v>217</v>
      </c>
      <c r="D268" t="s">
        <v>207</v>
      </c>
      <c r="E268" t="s">
        <v>208</v>
      </c>
      <c r="F268" t="s">
        <v>209</v>
      </c>
      <c r="G268" t="s">
        <v>210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217</v>
      </c>
      <c r="M268" t="s">
        <v>323</v>
      </c>
      <c r="N268" t="s">
        <v>317</v>
      </c>
      <c r="O268" t="s">
        <v>314</v>
      </c>
      <c r="P268" t="str">
        <f t="shared" si="22"/>
        <v>FERNANDO ELÍAS TUPAC YUPANQUI BENSIMONGestión de datosAUTOEVALUACION</v>
      </c>
      <c r="Q268" t="str">
        <f>BASE[[#This Row],[NombresCalificado]]&amp;BASE[[#This Row],[TipoEvaluacion]]</f>
        <v>FERNANDO ELÍAS TUPAC YUPANQUI BENSIMONAUTOEVALUACION</v>
      </c>
      <c r="R268">
        <v>2</v>
      </c>
      <c r="S268" t="s">
        <v>4</v>
      </c>
      <c r="T268" t="s">
        <v>328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>
        <v>4</v>
      </c>
      <c r="X268" s="17" t="str" cm="1">
        <f t="array" ref="X268">_xlfn.IFS(W268=0,"No evidenciado",W268=1,"Novato",W268=2,"Principiante avanzado",W268=3,"Competente",W268=4,"Proficiente",W268=5,"Master")</f>
        <v>Proficiente</v>
      </c>
      <c r="Y268" s="17">
        <v>5</v>
      </c>
      <c r="Z268" s="17" t="str" cm="1">
        <f t="array" ref="Z268">_xlfn.IFS(Y268=0,"No evidenciado",Y268=1,"Novato",Y268=2,"Principiante avanzado",Y268=3,"Competente",Y268=4,"Proficiente",Y268=5,"Master")</f>
        <v>Master</v>
      </c>
      <c r="AA268" s="17">
        <v>4</v>
      </c>
      <c r="AB268" s="17" t="str" cm="1">
        <f t="array" ref="AB268">_xlfn.IFS(AA268=0,"No evidenciado",AA268=1,"Novato",AA268=2,"Principiante avanzado",AA268=3,"Competente",AA268=4,"Proficiente",AA268=5,"Master")</f>
        <v>Proficiente</v>
      </c>
      <c r="AC268" s="17">
        <v>3</v>
      </c>
      <c r="AD268" s="17" t="str" cm="1">
        <f t="array" ref="AD268">_xlfn.IFS(AC268=0,"Prenovato",AC268=1,"Novato",AC268=2,"Principiante avanzado",AC268=3,"Competente",AC268=4,"Proficiente",AC268=5,"Master")</f>
        <v>Competente</v>
      </c>
      <c r="AE268" s="17" t="s">
        <v>331</v>
      </c>
    </row>
    <row r="269" spans="1:31" x14ac:dyDescent="0.25">
      <c r="A269" t="s">
        <v>208</v>
      </c>
      <c r="B269" t="s">
        <v>209</v>
      </c>
      <c r="C269" t="s">
        <v>217</v>
      </c>
      <c r="D269" t="s">
        <v>207</v>
      </c>
      <c r="E269" t="s">
        <v>208</v>
      </c>
      <c r="F269" t="s">
        <v>209</v>
      </c>
      <c r="G269" t="s">
        <v>210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217</v>
      </c>
      <c r="M269" t="s">
        <v>320</v>
      </c>
      <c r="N269" t="s">
        <v>317</v>
      </c>
      <c r="O269" t="s">
        <v>314</v>
      </c>
      <c r="P269" t="str">
        <f t="shared" si="22"/>
        <v>FERNANDO ELÍAS TUPAC YUPANQUI BENSIMONHuman InteractionAUTOEVALUACION</v>
      </c>
      <c r="Q269" t="str">
        <f>BASE[[#This Row],[NombresCalificado]]&amp;BASE[[#This Row],[TipoEvaluacion]]</f>
        <v>FERNANDO ELÍAS TUPAC YUPANQUI BENSIMONAUTOEVALUACION</v>
      </c>
      <c r="R269">
        <v>2</v>
      </c>
      <c r="S269" t="s">
        <v>4</v>
      </c>
      <c r="T269" t="s">
        <v>328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>
        <v>4</v>
      </c>
      <c r="X269" s="17" t="str" cm="1">
        <f t="array" ref="X269">_xlfn.IFS(W269=0,"No evidenciado",W269=1,"Novato",W269=2,"Principiante avanzado",W269=3,"Competente",W269=4,"Proficiente",W269=5,"Master")</f>
        <v>Proficiente</v>
      </c>
      <c r="Y269" s="17">
        <v>5</v>
      </c>
      <c r="Z269" s="17" t="str" cm="1">
        <f t="array" ref="Z269">_xlfn.IFS(Y269=0,"No evidenciado",Y269=1,"Novato",Y269=2,"Principiante avanzado",Y269=3,"Competente",Y269=4,"Proficiente",Y269=5,"Master")</f>
        <v>Master</v>
      </c>
      <c r="AA269" s="17">
        <v>4</v>
      </c>
      <c r="AB269" s="17" t="str" cm="1">
        <f t="array" ref="AB269">_xlfn.IFS(AA269=0,"No evidenciado",AA269=1,"Novato",AA269=2,"Principiante avanzado",AA269=3,"Competente",AA269=4,"Proficiente",AA269=5,"Master")</f>
        <v>Proficiente</v>
      </c>
      <c r="AC269" s="17">
        <v>3</v>
      </c>
      <c r="AD269" s="17" t="str" cm="1">
        <f t="array" ref="AD269">_xlfn.IFS(AC269=0,"Prenovato",AC269=1,"Novato",AC269=2,"Principiante avanzado",AC269=3,"Competente",AC269=4,"Proficiente",AC269=5,"Master")</f>
        <v>Competente</v>
      </c>
      <c r="AE269" s="17" t="s">
        <v>331</v>
      </c>
    </row>
    <row r="270" spans="1:31" x14ac:dyDescent="0.25">
      <c r="A270" t="s">
        <v>208</v>
      </c>
      <c r="B270" t="s">
        <v>209</v>
      </c>
      <c r="C270" t="s">
        <v>217</v>
      </c>
      <c r="D270" t="s">
        <v>207</v>
      </c>
      <c r="E270" t="s">
        <v>208</v>
      </c>
      <c r="F270" t="s">
        <v>209</v>
      </c>
      <c r="G270" t="s">
        <v>210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217</v>
      </c>
      <c r="M270" t="s">
        <v>313</v>
      </c>
      <c r="N270" t="s">
        <v>314</v>
      </c>
      <c r="O270" t="s">
        <v>314</v>
      </c>
      <c r="P270" t="str">
        <f t="shared" si="22"/>
        <v>FERNANDO ELÍAS TUPAC YUPANQUI BENSIMONHíbridoAUTOEVALUACION</v>
      </c>
      <c r="Q270" t="str">
        <f>BASE[[#This Row],[NombresCalificado]]&amp;BASE[[#This Row],[TipoEvaluacion]]</f>
        <v>FERNANDO ELÍAS TUPAC YUPANQUI BENSIMONAUTOEVALUACION</v>
      </c>
      <c r="R270">
        <v>0</v>
      </c>
      <c r="S270" t="s">
        <v>188</v>
      </c>
      <c r="T270" t="s">
        <v>328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>
        <v>4</v>
      </c>
      <c r="X270" s="17" t="str" cm="1">
        <f t="array" ref="X270">_xlfn.IFS(W270=0,"No evidenciado",W270=1,"Novato",W270=2,"Principiante avanzado",W270=3,"Competente",W270=4,"Proficiente",W270=5,"Master")</f>
        <v>Proficiente</v>
      </c>
      <c r="Y270" s="17">
        <v>5</v>
      </c>
      <c r="Z270" s="17" t="str" cm="1">
        <f t="array" ref="Z270">_xlfn.IFS(Y270=0,"No evidenciado",Y270=1,"Novato",Y270=2,"Principiante avanzado",Y270=3,"Competente",Y270=4,"Proficiente",Y270=5,"Master")</f>
        <v>Master</v>
      </c>
      <c r="AA270" s="17">
        <v>4</v>
      </c>
      <c r="AB270" s="17" t="str" cm="1">
        <f t="array" ref="AB270">_xlfn.IFS(AA270=0,"No evidenciado",AA270=1,"Novato",AA270=2,"Principiante avanzado",AA270=3,"Competente",AA270=4,"Proficiente",AA270=5,"Master")</f>
        <v>Proficiente</v>
      </c>
      <c r="AC270" s="17">
        <v>3</v>
      </c>
      <c r="AD270" s="17" t="str" cm="1">
        <f t="array" ref="AD270">_xlfn.IFS(AC270=0,"Prenovato",AC270=1,"Novato",AC270=2,"Principiante avanzado",AC270=3,"Competente",AC270=4,"Proficiente",AC270=5,"Master")</f>
        <v>Competente</v>
      </c>
      <c r="AE270" s="17" t="s">
        <v>331</v>
      </c>
    </row>
    <row r="271" spans="1:31" x14ac:dyDescent="0.25">
      <c r="A271" t="s">
        <v>208</v>
      </c>
      <c r="B271" t="s">
        <v>209</v>
      </c>
      <c r="C271" t="s">
        <v>217</v>
      </c>
      <c r="D271" t="s">
        <v>207</v>
      </c>
      <c r="E271" t="s">
        <v>208</v>
      </c>
      <c r="F271" t="s">
        <v>209</v>
      </c>
      <c r="G271" t="s">
        <v>210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217</v>
      </c>
      <c r="M271" t="s">
        <v>186</v>
      </c>
      <c r="N271" t="s">
        <v>314</v>
      </c>
      <c r="O271" t="s">
        <v>314</v>
      </c>
      <c r="P271" t="str">
        <f t="shared" si="22"/>
        <v>FERNANDO ELÍAS TUPAC YUPANQUI BENSIMONSREAUTOEVALUACION</v>
      </c>
      <c r="Q271" t="str">
        <f>BASE[[#This Row],[NombresCalificado]]&amp;BASE[[#This Row],[TipoEvaluacion]]</f>
        <v>FERNANDO ELÍAS TUPAC YUPANQUI BENSIMONAUTOEVALUACION</v>
      </c>
      <c r="R271">
        <v>3</v>
      </c>
      <c r="S271" t="s">
        <v>5</v>
      </c>
      <c r="T271" t="s">
        <v>328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>
        <v>4</v>
      </c>
      <c r="X271" s="17" t="str" cm="1">
        <f t="array" ref="X271">_xlfn.IFS(W271=0,"No evidenciado",W271=1,"Novato",W271=2,"Principiante avanzado",W271=3,"Competente",W271=4,"Proficiente",W271=5,"Master")</f>
        <v>Proficiente</v>
      </c>
      <c r="Y271" s="17">
        <v>5</v>
      </c>
      <c r="Z271" s="17" t="str" cm="1">
        <f t="array" ref="Z271">_xlfn.IFS(Y271=0,"No evidenciado",Y271=1,"Novato",Y271=2,"Principiante avanzado",Y271=3,"Competente",Y271=4,"Proficiente",Y271=5,"Master")</f>
        <v>Master</v>
      </c>
      <c r="AA271" s="17">
        <v>4</v>
      </c>
      <c r="AB271" s="17" t="str" cm="1">
        <f t="array" ref="AB271">_xlfn.IFS(AA271=0,"No evidenciado",AA271=1,"Novato",AA271=2,"Principiante avanzado",AA271=3,"Competente",AA271=4,"Proficiente",AA271=5,"Master")</f>
        <v>Proficiente</v>
      </c>
      <c r="AC271" s="17">
        <v>3</v>
      </c>
      <c r="AD271" s="17" t="str" cm="1">
        <f t="array" ref="AD271">_xlfn.IFS(AC271=0,"Prenovato",AC271=1,"Novato",AC271=2,"Principiante avanzado",AC271=3,"Competente",AC271=4,"Proficiente",AC271=5,"Master")</f>
        <v>Competente</v>
      </c>
      <c r="AE271" s="17" t="s">
        <v>331</v>
      </c>
    </row>
    <row r="272" spans="1:31" x14ac:dyDescent="0.25">
      <c r="A272" t="s">
        <v>208</v>
      </c>
      <c r="B272" t="s">
        <v>209</v>
      </c>
      <c r="C272" t="s">
        <v>217</v>
      </c>
      <c r="D272" t="s">
        <v>207</v>
      </c>
      <c r="E272" t="s">
        <v>208</v>
      </c>
      <c r="F272" t="s">
        <v>209</v>
      </c>
      <c r="G272" t="s">
        <v>210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217</v>
      </c>
      <c r="M272" t="s">
        <v>321</v>
      </c>
      <c r="N272" t="s">
        <v>315</v>
      </c>
      <c r="O272" t="s">
        <v>315</v>
      </c>
      <c r="P272" t="str">
        <f t="shared" si="22"/>
        <v>FERNANDO ELÍAS TUPAC YUPANQUI BENSIMONNativoAUTOEVALUACION</v>
      </c>
      <c r="Q272" t="str">
        <f>BASE[[#This Row],[NombresCalificado]]&amp;BASE[[#This Row],[TipoEvaluacion]]</f>
        <v>FERNANDO ELÍAS TUPAC YUPANQUI BENSIMONAUTOEVALUACION</v>
      </c>
      <c r="R272">
        <v>4</v>
      </c>
      <c r="S272" t="s">
        <v>7</v>
      </c>
      <c r="T272" t="s">
        <v>328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4</v>
      </c>
      <c r="X272" s="17" t="str" cm="1">
        <f t="array" ref="X272">_xlfn.IFS(W272=0,"No evidenciado",W272=1,"Novato",W272=2,"Principiante avanzado",W272=3,"Competente",W272=4,"Proficiente",W272=5,"Master")</f>
        <v>Proficiente</v>
      </c>
      <c r="Y272" s="17">
        <v>5</v>
      </c>
      <c r="Z272" s="17" t="str" cm="1">
        <f t="array" ref="Z272">_xlfn.IFS(Y272=0,"No evidenciado",Y272=1,"Novato",Y272=2,"Principiante avanzado",Y272=3,"Competente",Y272=4,"Proficiente",Y272=5,"Master")</f>
        <v>Master</v>
      </c>
      <c r="AA272" s="17">
        <v>4</v>
      </c>
      <c r="AB272" s="17" t="str" cm="1">
        <f t="array" ref="AB272">_xlfn.IFS(AA272=0,"No evidenciado",AA272=1,"Novato",AA272=2,"Principiante avanzado",AA272=3,"Competente",AA272=4,"Proficiente",AA272=5,"Master")</f>
        <v>Proficiente</v>
      </c>
      <c r="AC272" s="17">
        <v>3</v>
      </c>
      <c r="AD272" s="17" t="str" cm="1">
        <f t="array" ref="AD272">_xlfn.IFS(AC272=0,"Prenovato",AC272=1,"Novato",AC272=2,"Principiante avanzado",AC272=3,"Competente",AC272=4,"Proficiente",AC272=5,"Master")</f>
        <v>Competente</v>
      </c>
      <c r="AE272" s="17" t="s">
        <v>331</v>
      </c>
    </row>
    <row r="273" spans="1:31" x14ac:dyDescent="0.25">
      <c r="A273" t="s">
        <v>208</v>
      </c>
      <c r="B273" t="s">
        <v>209</v>
      </c>
      <c r="C273" t="s">
        <v>217</v>
      </c>
      <c r="D273" t="s">
        <v>207</v>
      </c>
      <c r="E273" t="s">
        <v>208</v>
      </c>
      <c r="F273" t="s">
        <v>209</v>
      </c>
      <c r="G273" t="s">
        <v>210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217</v>
      </c>
      <c r="M273" t="s">
        <v>322</v>
      </c>
      <c r="N273" t="s">
        <v>317</v>
      </c>
      <c r="O273" t="s">
        <v>314</v>
      </c>
      <c r="P273" t="str">
        <f t="shared" si="22"/>
        <v>FERNANDO ELÍAS TUPAC YUPANQUI BENSIMONPatrones de arquitecturaAUTOEVALUACION</v>
      </c>
      <c r="Q273" t="str">
        <f>BASE[[#This Row],[NombresCalificado]]&amp;BASE[[#This Row],[TipoEvaluacion]]</f>
        <v>FERNANDO ELÍAS TUPAC YUPANQUI BENSIMONAUTOEVALUACION</v>
      </c>
      <c r="R273">
        <v>4</v>
      </c>
      <c r="S273" t="s">
        <v>7</v>
      </c>
      <c r="T273" t="s">
        <v>328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4</v>
      </c>
      <c r="X273" s="17" t="str" cm="1">
        <f t="array" ref="X273">_xlfn.IFS(W273=0,"No evidenciado",W273=1,"Novato",W273=2,"Principiante avanzado",W273=3,"Competente",W273=4,"Proficiente",W273=5,"Master")</f>
        <v>Proficiente</v>
      </c>
      <c r="Y273" s="17">
        <v>5</v>
      </c>
      <c r="Z273" s="17" t="str" cm="1">
        <f t="array" ref="Z273">_xlfn.IFS(Y273=0,"No evidenciado",Y273=1,"Novato",Y273=2,"Principiante avanzado",Y273=3,"Competente",Y273=4,"Proficiente",Y273=5,"Master")</f>
        <v>Master</v>
      </c>
      <c r="AA273" s="17">
        <v>4</v>
      </c>
      <c r="AB273" s="17" t="str" cm="1">
        <f t="array" ref="AB273">_xlfn.IFS(AA273=0,"No evidenciado",AA273=1,"Novato",AA273=2,"Principiante avanzado",AA273=3,"Competente",AA273=4,"Proficiente",AA273=5,"Master")</f>
        <v>Proficiente</v>
      </c>
      <c r="AC273" s="17">
        <v>3</v>
      </c>
      <c r="AD273" s="17" t="str" cm="1">
        <f t="array" ref="AD273">_xlfn.IFS(AC273=0,"Prenovato",AC273=1,"Novato",AC273=2,"Principiante avanzado",AC273=3,"Competente",AC273=4,"Proficiente",AC273=5,"Master")</f>
        <v>Competente</v>
      </c>
      <c r="AE273" s="17" t="s">
        <v>331</v>
      </c>
    </row>
    <row r="274" spans="1:31" x14ac:dyDescent="0.25">
      <c r="A274" t="s">
        <v>208</v>
      </c>
      <c r="B274" t="s">
        <v>209</v>
      </c>
      <c r="C274" t="s">
        <v>217</v>
      </c>
      <c r="D274" t="s">
        <v>207</v>
      </c>
      <c r="E274" t="s">
        <v>208</v>
      </c>
      <c r="F274" t="s">
        <v>209</v>
      </c>
      <c r="G274" t="s">
        <v>210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217</v>
      </c>
      <c r="M274" t="s">
        <v>316</v>
      </c>
      <c r="N274" t="s">
        <v>315</v>
      </c>
      <c r="O274" t="s">
        <v>315</v>
      </c>
      <c r="P274" t="str">
        <f t="shared" si="22"/>
        <v>FERNANDO ELÍAS TUPAC YUPANQUI BENSIMONRedes &amp; Integración de APIAUTOEVALUACION</v>
      </c>
      <c r="Q274" t="str">
        <f>BASE[[#This Row],[NombresCalificado]]&amp;BASE[[#This Row],[TipoEvaluacion]]</f>
        <v>FERNANDO ELÍAS TUPAC YUPANQUI BENSIMONAUTOEVALUACION</v>
      </c>
      <c r="R274">
        <v>4</v>
      </c>
      <c r="S274" t="s">
        <v>7</v>
      </c>
      <c r="T274" t="s">
        <v>328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4</v>
      </c>
      <c r="X274" s="17" t="str" cm="1">
        <f t="array" ref="X274">_xlfn.IFS(W274=0,"No evidenciado",W274=1,"Novato",W274=2,"Principiante avanzado",W274=3,"Competente",W274=4,"Proficiente",W274=5,"Master")</f>
        <v>Proficiente</v>
      </c>
      <c r="Y274" s="17">
        <v>5</v>
      </c>
      <c r="Z274" s="17" t="str" cm="1">
        <f t="array" ref="Z274">_xlfn.IFS(Y274=0,"No evidenciado",Y274=1,"Novato",Y274=2,"Principiante avanzado",Y274=3,"Competente",Y274=4,"Proficiente",Y274=5,"Master")</f>
        <v>Master</v>
      </c>
      <c r="AA274" s="17">
        <v>4</v>
      </c>
      <c r="AB274" s="17" t="str" cm="1">
        <f t="array" ref="AB274">_xlfn.IFS(AA274=0,"No evidenciado",AA274=1,"Novato",AA274=2,"Principiante avanzado",AA274=3,"Competente",AA274=4,"Proficiente",AA274=5,"Master")</f>
        <v>Proficiente</v>
      </c>
      <c r="AC274" s="17">
        <v>3</v>
      </c>
      <c r="AD274" s="17" t="str" cm="1">
        <f t="array" ref="AD274">_xlfn.IFS(AC274=0,"Prenovato",AC274=1,"Novato",AC274=2,"Principiante avanzado",AC274=3,"Competente",AC274=4,"Proficiente",AC274=5,"Master")</f>
        <v>Competente</v>
      </c>
      <c r="AE274" s="17" t="s">
        <v>331</v>
      </c>
    </row>
    <row r="275" spans="1:31" x14ac:dyDescent="0.25">
      <c r="A275" t="s">
        <v>230</v>
      </c>
      <c r="B275" t="s">
        <v>231</v>
      </c>
      <c r="C275" t="s">
        <v>217</v>
      </c>
      <c r="D275" t="s">
        <v>207</v>
      </c>
      <c r="E275" t="s">
        <v>230</v>
      </c>
      <c r="F275" t="s">
        <v>231</v>
      </c>
      <c r="G275" t="s">
        <v>232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217</v>
      </c>
      <c r="M275" t="s">
        <v>55</v>
      </c>
      <c r="N275" t="s">
        <v>315</v>
      </c>
      <c r="O275" t="s">
        <v>315</v>
      </c>
      <c r="P275" t="str">
        <f t="shared" si="22"/>
        <v>ANDRÉ MAURICIO VALDIVIA BALLESTEROSProgramaciónAUTOEVALUACION</v>
      </c>
      <c r="Q275" t="str">
        <f>BASE[[#This Row],[NombresCalificado]]&amp;BASE[[#This Row],[TipoEvaluacion]]</f>
        <v>ANDRÉ MAURICIO VALDIVIA BALLESTEROSAUTOEVALUACION</v>
      </c>
      <c r="R275">
        <v>4</v>
      </c>
      <c r="S275" t="s">
        <v>7</v>
      </c>
      <c r="T275" t="s">
        <v>328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3</v>
      </c>
      <c r="AD275" s="17" t="str" cm="1">
        <f t="array" ref="AD275">_xlfn.IFS(AC275=0,"Prenovato",AC275=1,"Novato",AC275=2,"Principiante avanzado",AC275=3,"Competente",AC275=4,"Proficiente",AC275=5,"Master")</f>
        <v>Competente</v>
      </c>
      <c r="AE275" s="17" t="s">
        <v>331</v>
      </c>
    </row>
    <row r="276" spans="1:31" x14ac:dyDescent="0.25">
      <c r="A276" t="s">
        <v>230</v>
      </c>
      <c r="B276" t="s">
        <v>231</v>
      </c>
      <c r="C276" t="s">
        <v>217</v>
      </c>
      <c r="D276" t="s">
        <v>207</v>
      </c>
      <c r="E276" t="s">
        <v>230</v>
      </c>
      <c r="F276" t="s">
        <v>231</v>
      </c>
      <c r="G276" t="s">
        <v>232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217</v>
      </c>
      <c r="M276" t="s">
        <v>321</v>
      </c>
      <c r="N276" t="s">
        <v>315</v>
      </c>
      <c r="O276" t="s">
        <v>315</v>
      </c>
      <c r="P276" t="str">
        <f t="shared" si="22"/>
        <v>ANDRÉ MAURICIO VALDIVIA BALLESTEROSNativoAUTOEVALUACION</v>
      </c>
      <c r="Q276" t="str">
        <f>BASE[[#This Row],[NombresCalificado]]&amp;BASE[[#This Row],[TipoEvaluacion]]</f>
        <v>ANDRÉ MAURICIO VALDIVIA BALLESTEROSAUTOEVALUACION</v>
      </c>
      <c r="R276">
        <v>4</v>
      </c>
      <c r="S276" t="s">
        <v>7</v>
      </c>
      <c r="T276" t="s">
        <v>328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3</v>
      </c>
      <c r="AD276" s="17" t="str" cm="1">
        <f t="array" ref="AD276">_xlfn.IFS(AC276=0,"Prenovato",AC276=1,"Novato",AC276=2,"Principiante avanzado",AC276=3,"Competente",AC276=4,"Proficiente",AC276=5,"Master")</f>
        <v>Competente</v>
      </c>
      <c r="AE276" s="17" t="s">
        <v>331</v>
      </c>
    </row>
    <row r="277" spans="1:31" x14ac:dyDescent="0.25">
      <c r="A277" t="s">
        <v>230</v>
      </c>
      <c r="B277" t="s">
        <v>231</v>
      </c>
      <c r="C277" t="s">
        <v>217</v>
      </c>
      <c r="D277" t="s">
        <v>207</v>
      </c>
      <c r="E277" t="s">
        <v>230</v>
      </c>
      <c r="F277" t="s">
        <v>231</v>
      </c>
      <c r="G277" t="s">
        <v>232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217</v>
      </c>
      <c r="M277" t="s">
        <v>324</v>
      </c>
      <c r="N277" t="s">
        <v>317</v>
      </c>
      <c r="O277" t="s">
        <v>314</v>
      </c>
      <c r="P277" t="str">
        <f t="shared" si="22"/>
        <v>ANDRÉ MAURICIO VALDIVIA BALLESTEROSAccesibilidadAUTOEVALUACION</v>
      </c>
      <c r="Q277" t="str">
        <f>BASE[[#This Row],[NombresCalificado]]&amp;BASE[[#This Row],[TipoEvaluacion]]</f>
        <v>ANDRÉ MAURICIO VALDIVIA BALLESTEROSAUTOEVALUACION</v>
      </c>
      <c r="R277">
        <v>2</v>
      </c>
      <c r="S277" t="s">
        <v>4</v>
      </c>
      <c r="T277" t="s">
        <v>328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3</v>
      </c>
      <c r="AD277" s="17" t="str" cm="1">
        <f t="array" ref="AD277">_xlfn.IFS(AC277=0,"Prenovato",AC277=1,"Novato",AC277=2,"Principiante avanzado",AC277=3,"Competente",AC277=4,"Proficiente",AC277=5,"Master")</f>
        <v>Competente</v>
      </c>
      <c r="AE277" s="17" t="s">
        <v>331</v>
      </c>
    </row>
    <row r="278" spans="1:31" x14ac:dyDescent="0.25">
      <c r="A278" t="s">
        <v>230</v>
      </c>
      <c r="B278" t="s">
        <v>231</v>
      </c>
      <c r="C278" t="s">
        <v>217</v>
      </c>
      <c r="D278" t="s">
        <v>207</v>
      </c>
      <c r="E278" t="s">
        <v>230</v>
      </c>
      <c r="F278" t="s">
        <v>231</v>
      </c>
      <c r="G278" t="s">
        <v>232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217</v>
      </c>
      <c r="M278" t="s">
        <v>325</v>
      </c>
      <c r="N278" t="s">
        <v>317</v>
      </c>
      <c r="O278" t="s">
        <v>314</v>
      </c>
      <c r="P278" t="str">
        <f t="shared" si="22"/>
        <v>ANDRÉ MAURICIO VALDIVIA BALLESTEROSFundamentos de diseño UXAUTOEVALUACION</v>
      </c>
      <c r="Q278" t="str">
        <f>BASE[[#This Row],[NombresCalificado]]&amp;BASE[[#This Row],[TipoEvaluacion]]</f>
        <v>ANDRÉ MAURICIO VALDIVIA BALLESTEROSAUTOEVALUACION</v>
      </c>
      <c r="R278">
        <v>2</v>
      </c>
      <c r="S278" t="s">
        <v>4</v>
      </c>
      <c r="T278" t="s">
        <v>328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">
        <v>331</v>
      </c>
    </row>
    <row r="279" spans="1:31" x14ac:dyDescent="0.25">
      <c r="A279" t="s">
        <v>230</v>
      </c>
      <c r="B279" t="s">
        <v>231</v>
      </c>
      <c r="C279" t="s">
        <v>217</v>
      </c>
      <c r="D279" t="s">
        <v>207</v>
      </c>
      <c r="E279" t="s">
        <v>230</v>
      </c>
      <c r="F279" t="s">
        <v>231</v>
      </c>
      <c r="G279" t="s">
        <v>232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217</v>
      </c>
      <c r="M279" t="s">
        <v>320</v>
      </c>
      <c r="N279" t="s">
        <v>317</v>
      </c>
      <c r="O279" t="s">
        <v>314</v>
      </c>
      <c r="P279" t="str">
        <f t="shared" si="22"/>
        <v>ANDRÉ MAURICIO VALDIVIA BALLESTEROSHuman InteractionAUTOEVALUACION</v>
      </c>
      <c r="Q279" t="str">
        <f>BASE[[#This Row],[NombresCalificado]]&amp;BASE[[#This Row],[TipoEvaluacion]]</f>
        <v>ANDRÉ MAURICIO VALDIVIA BALLESTEROSAUTOEVALUACION</v>
      </c>
      <c r="R279">
        <v>2</v>
      </c>
      <c r="S279" t="s">
        <v>4</v>
      </c>
      <c r="T279" t="s">
        <v>328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">
        <v>331</v>
      </c>
    </row>
    <row r="280" spans="1:31" x14ac:dyDescent="0.25">
      <c r="A280" t="s">
        <v>230</v>
      </c>
      <c r="B280" t="s">
        <v>231</v>
      </c>
      <c r="C280" t="s">
        <v>217</v>
      </c>
      <c r="D280" t="s">
        <v>207</v>
      </c>
      <c r="E280" t="s">
        <v>230</v>
      </c>
      <c r="F280" t="s">
        <v>231</v>
      </c>
      <c r="G280" t="s">
        <v>232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217</v>
      </c>
      <c r="M280" t="s">
        <v>323</v>
      </c>
      <c r="N280" t="s">
        <v>317</v>
      </c>
      <c r="O280" t="s">
        <v>314</v>
      </c>
      <c r="P280" t="str">
        <f t="shared" si="22"/>
        <v>ANDRÉ MAURICIO VALDIVIA BALLESTEROSGestión de datosAUTOEVALUACION</v>
      </c>
      <c r="Q280" t="str">
        <f>BASE[[#This Row],[NombresCalificado]]&amp;BASE[[#This Row],[TipoEvaluacion]]</f>
        <v>ANDRÉ MAURICIO VALDIVIA BALLESTEROSAUTOEVALUACION</v>
      </c>
      <c r="R280">
        <v>2</v>
      </c>
      <c r="S280" t="s">
        <v>4</v>
      </c>
      <c r="T280" t="s">
        <v>328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">
        <v>331</v>
      </c>
    </row>
    <row r="281" spans="1:31" x14ac:dyDescent="0.25">
      <c r="A281" t="s">
        <v>230</v>
      </c>
      <c r="B281" t="s">
        <v>231</v>
      </c>
      <c r="C281" t="s">
        <v>217</v>
      </c>
      <c r="D281" t="s">
        <v>207</v>
      </c>
      <c r="E281" t="s">
        <v>230</v>
      </c>
      <c r="F281" t="s">
        <v>231</v>
      </c>
      <c r="G281" t="s">
        <v>232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217</v>
      </c>
      <c r="M281" t="s">
        <v>316</v>
      </c>
      <c r="N281" t="s">
        <v>315</v>
      </c>
      <c r="O281" t="s">
        <v>315</v>
      </c>
      <c r="P281" t="str">
        <f t="shared" si="22"/>
        <v>ANDRÉ MAURICIO VALDIVIA BALLESTEROSRedes &amp; Integración de APIAUTOEVALUACION</v>
      </c>
      <c r="Q281" t="str">
        <f>BASE[[#This Row],[NombresCalificado]]&amp;BASE[[#This Row],[TipoEvaluacion]]</f>
        <v>ANDRÉ MAURICIO VALDIVIA BALLESTEROSAUTOEVALUACION</v>
      </c>
      <c r="R281">
        <v>3</v>
      </c>
      <c r="S281" t="s">
        <v>5</v>
      </c>
      <c r="T281" t="s">
        <v>328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">
        <v>331</v>
      </c>
    </row>
    <row r="282" spans="1:31" x14ac:dyDescent="0.25">
      <c r="A282" t="s">
        <v>230</v>
      </c>
      <c r="B282" t="s">
        <v>231</v>
      </c>
      <c r="C282" t="s">
        <v>217</v>
      </c>
      <c r="D282" t="s">
        <v>207</v>
      </c>
      <c r="E282" t="s">
        <v>230</v>
      </c>
      <c r="F282" t="s">
        <v>231</v>
      </c>
      <c r="G282" t="s">
        <v>232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217</v>
      </c>
      <c r="M282" t="s">
        <v>56</v>
      </c>
      <c r="N282" t="s">
        <v>315</v>
      </c>
      <c r="O282" t="s">
        <v>315</v>
      </c>
      <c r="P282" t="str">
        <f t="shared" si="22"/>
        <v>ANDRÉ MAURICIO VALDIVIA BALLESTEROSControl de versionesAUTOEVALUACION</v>
      </c>
      <c r="Q282" t="str">
        <f>BASE[[#This Row],[NombresCalificado]]&amp;BASE[[#This Row],[TipoEvaluacion]]</f>
        <v>ANDRÉ MAURICIO VALDIVIA BALLESTEROSAUTOEVALUACION</v>
      </c>
      <c r="R282">
        <v>4</v>
      </c>
      <c r="S282" t="s">
        <v>7</v>
      </c>
      <c r="T282" t="s">
        <v>328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">
        <v>331</v>
      </c>
    </row>
    <row r="283" spans="1:31" x14ac:dyDescent="0.25">
      <c r="A283" t="s">
        <v>230</v>
      </c>
      <c r="B283" t="s">
        <v>231</v>
      </c>
      <c r="C283" t="s">
        <v>217</v>
      </c>
      <c r="D283" t="s">
        <v>207</v>
      </c>
      <c r="E283" t="s">
        <v>230</v>
      </c>
      <c r="F283" t="s">
        <v>231</v>
      </c>
      <c r="G283" t="s">
        <v>232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217</v>
      </c>
      <c r="M283" t="s">
        <v>326</v>
      </c>
      <c r="N283" t="s">
        <v>317</v>
      </c>
      <c r="O283" t="s">
        <v>314</v>
      </c>
      <c r="P283" t="str">
        <f t="shared" si="22"/>
        <v>ANDRÉ MAURICIO VALDIVIA BALLESTEROSDesign ThinkingAUTOEVALUACION</v>
      </c>
      <c r="Q283" t="str">
        <f>BASE[[#This Row],[NombresCalificado]]&amp;BASE[[#This Row],[TipoEvaluacion]]</f>
        <v>ANDRÉ MAURICIO VALDIVIA BALLESTEROSAUTOEVALUACION</v>
      </c>
      <c r="R283">
        <v>2</v>
      </c>
      <c r="S283" t="s">
        <v>4</v>
      </c>
      <c r="T283" t="s">
        <v>328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">
        <v>331</v>
      </c>
    </row>
    <row r="284" spans="1:31" x14ac:dyDescent="0.25">
      <c r="A284" t="s">
        <v>230</v>
      </c>
      <c r="B284" t="s">
        <v>231</v>
      </c>
      <c r="C284" t="s">
        <v>217</v>
      </c>
      <c r="D284" t="s">
        <v>207</v>
      </c>
      <c r="E284" t="s">
        <v>230</v>
      </c>
      <c r="F284" t="s">
        <v>231</v>
      </c>
      <c r="G284" t="s">
        <v>232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217</v>
      </c>
      <c r="M284" t="s">
        <v>187</v>
      </c>
      <c r="N284" t="s">
        <v>315</v>
      </c>
      <c r="O284" t="s">
        <v>315</v>
      </c>
      <c r="P284" t="str">
        <f t="shared" si="22"/>
        <v>ANDRÉ MAURICIO VALDIVIA BALLESTEROSPruebas para desarrolladoresAUTOEVALUACION</v>
      </c>
      <c r="Q284" t="str">
        <f>BASE[[#This Row],[NombresCalificado]]&amp;BASE[[#This Row],[TipoEvaluacion]]</f>
        <v>ANDRÉ MAURICIO VALDIVIA BALLESTEROSAUTOEVALUACION</v>
      </c>
      <c r="R284">
        <v>4</v>
      </c>
      <c r="S284" t="s">
        <v>7</v>
      </c>
      <c r="T284" t="s">
        <v>328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">
        <v>331</v>
      </c>
    </row>
    <row r="285" spans="1:31" x14ac:dyDescent="0.25">
      <c r="A285" t="s">
        <v>230</v>
      </c>
      <c r="B285" t="s">
        <v>231</v>
      </c>
      <c r="C285" t="s">
        <v>217</v>
      </c>
      <c r="D285" t="s">
        <v>207</v>
      </c>
      <c r="E285" t="s">
        <v>230</v>
      </c>
      <c r="F285" t="s">
        <v>231</v>
      </c>
      <c r="G285" t="s">
        <v>232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217</v>
      </c>
      <c r="M285" t="s">
        <v>318</v>
      </c>
      <c r="N285" t="s">
        <v>314</v>
      </c>
      <c r="O285" t="s">
        <v>314</v>
      </c>
      <c r="P285" t="str">
        <f t="shared" si="22"/>
        <v>ANDRÉ MAURICIO VALDIVIA BALLESTEROSDistribución a tiendasAUTOEVALUACION</v>
      </c>
      <c r="Q285" t="str">
        <f>BASE[[#This Row],[NombresCalificado]]&amp;BASE[[#This Row],[TipoEvaluacion]]</f>
        <v>ANDRÉ MAURICIO VALDIVIA BALLESTEROSAUTOEVALUACION</v>
      </c>
      <c r="R285">
        <v>3</v>
      </c>
      <c r="S285" t="s">
        <v>5</v>
      </c>
      <c r="T285" t="s">
        <v>328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">
        <v>331</v>
      </c>
    </row>
    <row r="286" spans="1:31" x14ac:dyDescent="0.25">
      <c r="A286" t="s">
        <v>230</v>
      </c>
      <c r="B286" t="s">
        <v>231</v>
      </c>
      <c r="C286" t="s">
        <v>217</v>
      </c>
      <c r="D286" t="s">
        <v>207</v>
      </c>
      <c r="E286" t="s">
        <v>230</v>
      </c>
      <c r="F286" t="s">
        <v>231</v>
      </c>
      <c r="G286" t="s">
        <v>232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217</v>
      </c>
      <c r="M286" t="s">
        <v>185</v>
      </c>
      <c r="N286" t="s">
        <v>317</v>
      </c>
      <c r="O286" t="s">
        <v>314</v>
      </c>
      <c r="P286" t="str">
        <f t="shared" si="22"/>
        <v>ANDRÉ MAURICIO VALDIVIA BALLESTEROSSeguridadAUTOEVALUACION</v>
      </c>
      <c r="Q286" t="str">
        <f>BASE[[#This Row],[NombresCalificado]]&amp;BASE[[#This Row],[TipoEvaluacion]]</f>
        <v>ANDRÉ MAURICIO VALDIVIA BALLESTEROSAUTOEVALUACION</v>
      </c>
      <c r="R286">
        <v>2</v>
      </c>
      <c r="S286" t="s">
        <v>4</v>
      </c>
      <c r="T286" t="s">
        <v>328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">
        <v>331</v>
      </c>
    </row>
    <row r="287" spans="1:31" x14ac:dyDescent="0.25">
      <c r="A287" t="s">
        <v>230</v>
      </c>
      <c r="B287" t="s">
        <v>231</v>
      </c>
      <c r="C287" t="s">
        <v>217</v>
      </c>
      <c r="D287" t="s">
        <v>207</v>
      </c>
      <c r="E287" t="s">
        <v>230</v>
      </c>
      <c r="F287" t="s">
        <v>231</v>
      </c>
      <c r="G287" t="s">
        <v>232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217</v>
      </c>
      <c r="M287" t="s">
        <v>167</v>
      </c>
      <c r="N287" t="s">
        <v>317</v>
      </c>
      <c r="O287" t="s">
        <v>314</v>
      </c>
      <c r="P287" t="str">
        <f t="shared" si="22"/>
        <v>ANDRÉ MAURICIO VALDIVIA BALLESTEROSCI-CDAUTOEVALUACION</v>
      </c>
      <c r="Q287" t="str">
        <f>BASE[[#This Row],[NombresCalificado]]&amp;BASE[[#This Row],[TipoEvaluacion]]</f>
        <v>ANDRÉ MAURICIO VALDIVIA BALLESTEROSAUTOEVALUACION</v>
      </c>
      <c r="R287">
        <v>2</v>
      </c>
      <c r="S287" t="s">
        <v>4</v>
      </c>
      <c r="T287" t="s">
        <v>328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331</v>
      </c>
    </row>
    <row r="288" spans="1:31" x14ac:dyDescent="0.25">
      <c r="A288" t="s">
        <v>230</v>
      </c>
      <c r="B288" t="s">
        <v>231</v>
      </c>
      <c r="C288" t="s">
        <v>217</v>
      </c>
      <c r="D288" t="s">
        <v>207</v>
      </c>
      <c r="E288" t="s">
        <v>230</v>
      </c>
      <c r="F288" t="s">
        <v>231</v>
      </c>
      <c r="G288" t="s">
        <v>232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217</v>
      </c>
      <c r="M288" t="s">
        <v>186</v>
      </c>
      <c r="N288" t="s">
        <v>314</v>
      </c>
      <c r="O288" t="s">
        <v>314</v>
      </c>
      <c r="P288" t="str">
        <f t="shared" si="22"/>
        <v>ANDRÉ MAURICIO VALDIVIA BALLESTEROSSREAUTOEVALUACION</v>
      </c>
      <c r="Q288" t="str">
        <f>BASE[[#This Row],[NombresCalificado]]&amp;BASE[[#This Row],[TipoEvaluacion]]</f>
        <v>ANDRÉ MAURICIO VALDIVIA BALLESTEROSAUTOEVALUACION</v>
      </c>
      <c r="R288">
        <v>2</v>
      </c>
      <c r="S288" t="s">
        <v>4</v>
      </c>
      <c r="T288" t="s">
        <v>328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331</v>
      </c>
    </row>
    <row r="289" spans="1:31" x14ac:dyDescent="0.25">
      <c r="A289" t="s">
        <v>230</v>
      </c>
      <c r="B289" t="s">
        <v>231</v>
      </c>
      <c r="C289" t="s">
        <v>217</v>
      </c>
      <c r="D289" t="s">
        <v>207</v>
      </c>
      <c r="E289" t="s">
        <v>230</v>
      </c>
      <c r="F289" t="s">
        <v>231</v>
      </c>
      <c r="G289" t="s">
        <v>232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217</v>
      </c>
      <c r="M289" t="s">
        <v>322</v>
      </c>
      <c r="N289" t="s">
        <v>317</v>
      </c>
      <c r="O289" t="s">
        <v>314</v>
      </c>
      <c r="P289" t="str">
        <f t="shared" si="22"/>
        <v>ANDRÉ MAURICIO VALDIVIA BALLESTEROSPatrones de arquitecturaAUTOEVALUACION</v>
      </c>
      <c r="Q289" t="str">
        <f>BASE[[#This Row],[NombresCalificado]]&amp;BASE[[#This Row],[TipoEvaluacion]]</f>
        <v>ANDRÉ MAURICIO VALDIVIA BALLESTEROSAUTOEVALUACION</v>
      </c>
      <c r="R289">
        <v>4</v>
      </c>
      <c r="S289" t="s">
        <v>7</v>
      </c>
      <c r="T289" t="s">
        <v>328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331</v>
      </c>
    </row>
    <row r="290" spans="1:31" x14ac:dyDescent="0.25">
      <c r="A290" t="s">
        <v>230</v>
      </c>
      <c r="B290" t="s">
        <v>231</v>
      </c>
      <c r="C290" t="s">
        <v>217</v>
      </c>
      <c r="D290" t="s">
        <v>207</v>
      </c>
      <c r="E290" t="s">
        <v>230</v>
      </c>
      <c r="F290" t="s">
        <v>231</v>
      </c>
      <c r="G290" t="s">
        <v>232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217</v>
      </c>
      <c r="M290" t="s">
        <v>313</v>
      </c>
      <c r="N290" t="s">
        <v>314</v>
      </c>
      <c r="O290" t="s">
        <v>314</v>
      </c>
      <c r="P290" t="str">
        <f t="shared" si="22"/>
        <v>ANDRÉ MAURICIO VALDIVIA BALLESTEROSHíbridoAUTOEVALUACION</v>
      </c>
      <c r="Q290" t="str">
        <f>BASE[[#This Row],[NombresCalificado]]&amp;BASE[[#This Row],[TipoEvaluacion]]</f>
        <v>ANDRÉ MAURICIO VALDIVIA BALLESTEROSAUTOEVALUACION</v>
      </c>
      <c r="R290">
        <v>1</v>
      </c>
      <c r="S290" t="s">
        <v>6</v>
      </c>
      <c r="T290" t="s">
        <v>328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331</v>
      </c>
    </row>
    <row r="291" spans="1:31" x14ac:dyDescent="0.25">
      <c r="A291" t="s">
        <v>230</v>
      </c>
      <c r="B291" t="s">
        <v>231</v>
      </c>
      <c r="C291" t="s">
        <v>217</v>
      </c>
      <c r="D291" t="s">
        <v>207</v>
      </c>
      <c r="E291" t="s">
        <v>230</v>
      </c>
      <c r="F291" t="s">
        <v>231</v>
      </c>
      <c r="G291" t="s">
        <v>232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217</v>
      </c>
      <c r="M291" t="s">
        <v>319</v>
      </c>
      <c r="N291" t="s">
        <v>315</v>
      </c>
      <c r="O291" t="s">
        <v>315</v>
      </c>
      <c r="P291" t="str">
        <f t="shared" si="22"/>
        <v>ANDRÉ MAURICIO VALDIVIA BALLESTEROSBCP Design SystemAUTOEVALUACION</v>
      </c>
      <c r="Q291" t="str">
        <f>BASE[[#This Row],[NombresCalificado]]&amp;BASE[[#This Row],[TipoEvaluacion]]</f>
        <v>ANDRÉ MAURICIO VALDIVIA BALLESTEROSAUTOEVALUACION</v>
      </c>
      <c r="R291">
        <v>3</v>
      </c>
      <c r="S291" t="s">
        <v>5</v>
      </c>
      <c r="T291" t="s">
        <v>328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331</v>
      </c>
    </row>
    <row r="292" spans="1:31" x14ac:dyDescent="0.25">
      <c r="A292" t="s">
        <v>235</v>
      </c>
      <c r="B292" t="s">
        <v>236</v>
      </c>
      <c r="C292" t="s">
        <v>217</v>
      </c>
      <c r="D292" t="s">
        <v>207</v>
      </c>
      <c r="E292" t="s">
        <v>235</v>
      </c>
      <c r="F292" t="s">
        <v>236</v>
      </c>
      <c r="G292" t="s">
        <v>237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217</v>
      </c>
      <c r="M292" t="s">
        <v>321</v>
      </c>
      <c r="N292" t="s">
        <v>315</v>
      </c>
      <c r="O292" t="s">
        <v>315</v>
      </c>
      <c r="P292" t="str">
        <f t="shared" si="22"/>
        <v>PEDRO MIGUEL VERA RAFAELNativoAUTOEVALUACION</v>
      </c>
      <c r="Q292" t="str">
        <f>BASE[[#This Row],[NombresCalificado]]&amp;BASE[[#This Row],[TipoEvaluacion]]</f>
        <v>PEDRO MIGUEL VERA RAFAELAUTOEVALUACION</v>
      </c>
      <c r="R292">
        <v>4</v>
      </c>
      <c r="S292" t="s">
        <v>7</v>
      </c>
      <c r="T292" t="s">
        <v>328</v>
      </c>
      <c r="U292" s="17">
        <v>4</v>
      </c>
      <c r="V292" s="17" t="str" cm="1">
        <f t="array" ref="V292">_xlfn.IFS(U292=0,"Prenovato",U292=1,"Novato",U292=2,"Principiante avanzado",U292=3,"Competente",U292=4,"Proficiente",U292=5,"Master")</f>
        <v>Proficiente</v>
      </c>
      <c r="W292" s="17">
        <v>4</v>
      </c>
      <c r="X292" s="17" t="str" cm="1">
        <f t="array" ref="X292">_xlfn.IFS(W292=0,"No evidenciado",W292=1,"Novato",W292=2,"Principiante avanzado",W292=3,"Competente",W292=4,"Proficiente",W292=5,"Master")</f>
        <v>Proficiente</v>
      </c>
      <c r="Y292" s="17">
        <v>4</v>
      </c>
      <c r="Z292" s="17" t="str" cm="1">
        <f t="array" ref="Z292">_xlfn.IFS(Y292=0,"No evidenciado",Y292=1,"Novato",Y292=2,"Principiante avanzado",Y292=3,"Competente",Y292=4,"Proficiente",Y292=5,"Master")</f>
        <v>Proficiente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4</v>
      </c>
      <c r="AD292" s="17" t="str" cm="1">
        <f t="array" ref="AD292">_xlfn.IFS(AC292=0,"Prenovato",AC292=1,"Novato",AC292=2,"Principiante avanzado",AC292=3,"Competente",AC292=4,"Proficiente",AC292=5,"Master")</f>
        <v>Proficiente</v>
      </c>
      <c r="AE292" s="17" t="s">
        <v>331</v>
      </c>
    </row>
    <row r="293" spans="1:31" x14ac:dyDescent="0.25">
      <c r="A293" t="s">
        <v>235</v>
      </c>
      <c r="B293" t="s">
        <v>236</v>
      </c>
      <c r="C293" t="s">
        <v>217</v>
      </c>
      <c r="D293" t="s">
        <v>207</v>
      </c>
      <c r="E293" t="s">
        <v>235</v>
      </c>
      <c r="F293" t="s">
        <v>236</v>
      </c>
      <c r="G293" t="s">
        <v>237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217</v>
      </c>
      <c r="M293" t="s">
        <v>55</v>
      </c>
      <c r="N293" t="s">
        <v>315</v>
      </c>
      <c r="O293" t="s">
        <v>315</v>
      </c>
      <c r="P293" t="str">
        <f t="shared" si="22"/>
        <v>PEDRO MIGUEL VERA RAFAELProgramaciónAUTOEVALUACION</v>
      </c>
      <c r="Q293" t="str">
        <f>BASE[[#This Row],[NombresCalificado]]&amp;BASE[[#This Row],[TipoEvaluacion]]</f>
        <v>PEDRO MIGUEL VERA RAFAELAUTOEVALUACION</v>
      </c>
      <c r="R293">
        <v>5</v>
      </c>
      <c r="S293" t="s">
        <v>183</v>
      </c>
      <c r="T293" t="s">
        <v>328</v>
      </c>
      <c r="U293" s="17">
        <v>4</v>
      </c>
      <c r="V293" s="17" t="str" cm="1">
        <f t="array" ref="V293">_xlfn.IFS(U293=0,"Prenovato",U293=1,"Novato",U293=2,"Principiante avanzado",U293=3,"Competente",U293=4,"Proficiente",U293=5,"Master")</f>
        <v>Proficiente</v>
      </c>
      <c r="W293" s="17">
        <v>4</v>
      </c>
      <c r="X293" s="17" t="str" cm="1">
        <f t="array" ref="X293">_xlfn.IFS(W293=0,"No evidenciado",W293=1,"Novato",W293=2,"Principiante avanzado",W293=3,"Competente",W293=4,"Proficiente",W293=5,"Master")</f>
        <v>Proficiente</v>
      </c>
      <c r="Y293" s="17">
        <v>4</v>
      </c>
      <c r="Z293" s="17" t="str" cm="1">
        <f t="array" ref="Z293">_xlfn.IFS(Y293=0,"No evidenciado",Y293=1,"Novato",Y293=2,"Principiante avanzado",Y293=3,"Competente",Y293=4,"Proficiente",Y293=5,"Master")</f>
        <v>Proficiente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4</v>
      </c>
      <c r="AD293" s="17" t="str" cm="1">
        <f t="array" ref="AD293">_xlfn.IFS(AC293=0,"Prenovato",AC293=1,"Novato",AC293=2,"Principiante avanzado",AC293=3,"Competente",AC293=4,"Proficiente",AC293=5,"Master")</f>
        <v>Proficiente</v>
      </c>
      <c r="AE293" s="17" t="s">
        <v>331</v>
      </c>
    </row>
    <row r="294" spans="1:31" x14ac:dyDescent="0.25">
      <c r="A294" t="s">
        <v>235</v>
      </c>
      <c r="B294" t="s">
        <v>236</v>
      </c>
      <c r="C294" t="s">
        <v>217</v>
      </c>
      <c r="D294" t="s">
        <v>207</v>
      </c>
      <c r="E294" t="s">
        <v>235</v>
      </c>
      <c r="F294" t="s">
        <v>236</v>
      </c>
      <c r="G294" t="s">
        <v>237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217</v>
      </c>
      <c r="M294" t="s">
        <v>320</v>
      </c>
      <c r="N294" t="s">
        <v>317</v>
      </c>
      <c r="O294" t="s">
        <v>314</v>
      </c>
      <c r="P294" t="str">
        <f t="shared" si="22"/>
        <v>PEDRO MIGUEL VERA RAFAELHuman InteractionAUTOEVALUACION</v>
      </c>
      <c r="Q294" t="str">
        <f>BASE[[#This Row],[NombresCalificado]]&amp;BASE[[#This Row],[TipoEvaluacion]]</f>
        <v>PEDRO MIGUEL VERA RAFAELAUTOEVALUACION</v>
      </c>
      <c r="R294">
        <v>3</v>
      </c>
      <c r="S294" t="s">
        <v>5</v>
      </c>
      <c r="T294" t="s">
        <v>328</v>
      </c>
      <c r="U294" s="17">
        <v>4</v>
      </c>
      <c r="V294" s="17" t="str" cm="1">
        <f t="array" ref="V294">_xlfn.IFS(U294=0,"Prenovato",U294=1,"Novato",U294=2,"Principiante avanzado",U294=3,"Competente",U294=4,"Proficiente",U294=5,"Master")</f>
        <v>Proficiente</v>
      </c>
      <c r="W294" s="17">
        <v>4</v>
      </c>
      <c r="X294" s="17" t="str" cm="1">
        <f t="array" ref="X294">_xlfn.IFS(W294=0,"No evidenciado",W294=1,"Novato",W294=2,"Principiante avanzado",W294=3,"Competente",W294=4,"Proficiente",W294=5,"Master")</f>
        <v>Proficiente</v>
      </c>
      <c r="Y294" s="17">
        <v>4</v>
      </c>
      <c r="Z294" s="17" t="str" cm="1">
        <f t="array" ref="Z294">_xlfn.IFS(Y294=0,"No evidenciado",Y294=1,"Novato",Y294=2,"Principiante avanzado",Y294=3,"Competente",Y294=4,"Proficiente",Y294=5,"Master")</f>
        <v>Proficiente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4</v>
      </c>
      <c r="AD294" s="17" t="str" cm="1">
        <f t="array" ref="AD294">_xlfn.IFS(AC294=0,"Prenovato",AC294=1,"Novato",AC294=2,"Principiante avanzado",AC294=3,"Competente",AC294=4,"Proficiente",AC294=5,"Master")</f>
        <v>Proficiente</v>
      </c>
      <c r="AE294" s="17" t="s">
        <v>331</v>
      </c>
    </row>
    <row r="295" spans="1:31" x14ac:dyDescent="0.25">
      <c r="A295" t="s">
        <v>235</v>
      </c>
      <c r="B295" t="s">
        <v>236</v>
      </c>
      <c r="C295" t="s">
        <v>217</v>
      </c>
      <c r="D295" t="s">
        <v>207</v>
      </c>
      <c r="E295" t="s">
        <v>235</v>
      </c>
      <c r="F295" t="s">
        <v>236</v>
      </c>
      <c r="G295" t="s">
        <v>237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217</v>
      </c>
      <c r="M295" t="s">
        <v>56</v>
      </c>
      <c r="N295" t="s">
        <v>315</v>
      </c>
      <c r="O295" t="s">
        <v>315</v>
      </c>
      <c r="P295" t="str">
        <f t="shared" si="22"/>
        <v>PEDRO MIGUEL VERA RAFAELControl de versionesAUTOEVALUACION</v>
      </c>
      <c r="Q295" t="str">
        <f>BASE[[#This Row],[NombresCalificado]]&amp;BASE[[#This Row],[TipoEvaluacion]]</f>
        <v>PEDRO MIGUEL VERA RAFAELAUTOEVALUACION</v>
      </c>
      <c r="R295">
        <v>4</v>
      </c>
      <c r="S295" t="s">
        <v>7</v>
      </c>
      <c r="T295" t="s">
        <v>328</v>
      </c>
      <c r="U295" s="17">
        <v>4</v>
      </c>
      <c r="V295" s="17" t="str" cm="1">
        <f t="array" ref="V295">_xlfn.IFS(U295=0,"Prenovato",U295=1,"Novato",U295=2,"Principiante avanzado",U295=3,"Competente",U295=4,"Proficiente",U295=5,"Master")</f>
        <v>Proficiente</v>
      </c>
      <c r="W295" s="17">
        <v>4</v>
      </c>
      <c r="X295" s="17" t="str" cm="1">
        <f t="array" ref="X295">_xlfn.IFS(W295=0,"No evidenciado",W295=1,"Novato",W295=2,"Principiante avanzado",W295=3,"Competente",W295=4,"Proficiente",W295=5,"Master")</f>
        <v>Proficiente</v>
      </c>
      <c r="Y295" s="17">
        <v>4</v>
      </c>
      <c r="Z295" s="17" t="str" cm="1">
        <f t="array" ref="Z295">_xlfn.IFS(Y295=0,"No evidenciado",Y295=1,"Novato",Y295=2,"Principiante avanzado",Y295=3,"Competente",Y295=4,"Proficiente",Y295=5,"Master")</f>
        <v>Proficiente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4</v>
      </c>
      <c r="AD295" s="17" t="str" cm="1">
        <f t="array" ref="AD295">_xlfn.IFS(AC295=0,"Prenovato",AC295=1,"Novato",AC295=2,"Principiante avanzado",AC295=3,"Competente",AC295=4,"Proficiente",AC295=5,"Master")</f>
        <v>Proficiente</v>
      </c>
      <c r="AE295" s="17" t="s">
        <v>331</v>
      </c>
    </row>
    <row r="296" spans="1:31" x14ac:dyDescent="0.25">
      <c r="A296" t="s">
        <v>235</v>
      </c>
      <c r="B296" t="s">
        <v>236</v>
      </c>
      <c r="C296" t="s">
        <v>217</v>
      </c>
      <c r="D296" t="s">
        <v>207</v>
      </c>
      <c r="E296" t="s">
        <v>235</v>
      </c>
      <c r="F296" t="s">
        <v>236</v>
      </c>
      <c r="G296" t="s">
        <v>237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217</v>
      </c>
      <c r="M296" t="s">
        <v>187</v>
      </c>
      <c r="N296" t="s">
        <v>315</v>
      </c>
      <c r="O296" t="s">
        <v>315</v>
      </c>
      <c r="P296" t="str">
        <f t="shared" si="22"/>
        <v>PEDRO MIGUEL VERA RAFAELPruebas para desarrolladoresAUTOEVALUACION</v>
      </c>
      <c r="Q296" t="str">
        <f>BASE[[#This Row],[NombresCalificado]]&amp;BASE[[#This Row],[TipoEvaluacion]]</f>
        <v>PEDRO MIGUEL VERA RAFAELAUTOEVALUACION</v>
      </c>
      <c r="R296">
        <v>4</v>
      </c>
      <c r="S296" t="s">
        <v>7</v>
      </c>
      <c r="T296" t="s">
        <v>328</v>
      </c>
      <c r="U296" s="17">
        <v>4</v>
      </c>
      <c r="V296" s="17" t="str" cm="1">
        <f t="array" ref="V296">_xlfn.IFS(U296=0,"Prenovato",U296=1,"Novato",U296=2,"Principiante avanzado",U296=3,"Competente",U296=4,"Proficiente",U296=5,"Master")</f>
        <v>Proficiente</v>
      </c>
      <c r="W296" s="17">
        <v>4</v>
      </c>
      <c r="X296" s="17" t="str" cm="1">
        <f t="array" ref="X296">_xlfn.IFS(W296=0,"No evidenciado",W296=1,"Novato",W296=2,"Principiante avanzado",W296=3,"Competente",W296=4,"Proficiente",W296=5,"Master")</f>
        <v>Proficiente</v>
      </c>
      <c r="Y296" s="17">
        <v>4</v>
      </c>
      <c r="Z296" s="17" t="str" cm="1">
        <f t="array" ref="Z296">_xlfn.IFS(Y296=0,"No evidenciado",Y296=1,"Novato",Y296=2,"Principiante avanzado",Y296=3,"Competente",Y296=4,"Proficiente",Y296=5,"Master")</f>
        <v>Proficiente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4</v>
      </c>
      <c r="AD296" s="17" t="str" cm="1">
        <f t="array" ref="AD296">_xlfn.IFS(AC296=0,"Prenovato",AC296=1,"Novato",AC296=2,"Principiante avanzado",AC296=3,"Competente",AC296=4,"Proficiente",AC296=5,"Master")</f>
        <v>Proficiente</v>
      </c>
      <c r="AE296" s="17" t="s">
        <v>331</v>
      </c>
    </row>
    <row r="297" spans="1:31" x14ac:dyDescent="0.25">
      <c r="A297" t="s">
        <v>235</v>
      </c>
      <c r="B297" t="s">
        <v>236</v>
      </c>
      <c r="C297" t="s">
        <v>217</v>
      </c>
      <c r="D297" t="s">
        <v>207</v>
      </c>
      <c r="E297" t="s">
        <v>235</v>
      </c>
      <c r="F297" t="s">
        <v>236</v>
      </c>
      <c r="G297" t="s">
        <v>237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217</v>
      </c>
      <c r="M297" t="s">
        <v>319</v>
      </c>
      <c r="N297" t="s">
        <v>315</v>
      </c>
      <c r="O297" t="s">
        <v>315</v>
      </c>
      <c r="P297" t="str">
        <f t="shared" si="22"/>
        <v>PEDRO MIGUEL VERA RAFAELBCP Design SystemAUTOEVALUACION</v>
      </c>
      <c r="Q297" t="str">
        <f>BASE[[#This Row],[NombresCalificado]]&amp;BASE[[#This Row],[TipoEvaluacion]]</f>
        <v>PEDRO MIGUEL VERA RAFAELAUTOEVALUACION</v>
      </c>
      <c r="R297">
        <v>4</v>
      </c>
      <c r="S297" t="s">
        <v>7</v>
      </c>
      <c r="T297" t="s">
        <v>328</v>
      </c>
      <c r="U297" s="17">
        <v>4</v>
      </c>
      <c r="V297" s="17" t="str" cm="1">
        <f t="array" ref="V297">_xlfn.IFS(U297=0,"Prenovato",U297=1,"Novato",U297=2,"Principiante avanzado",U297=3,"Competente",U297=4,"Proficiente",U297=5,"Master")</f>
        <v>Proficiente</v>
      </c>
      <c r="W297" s="17">
        <v>4</v>
      </c>
      <c r="X297" s="17" t="str" cm="1">
        <f t="array" ref="X297">_xlfn.IFS(W297=0,"No evidenciado",W297=1,"Novato",W297=2,"Principiante avanzado",W297=3,"Competente",W297=4,"Proficiente",W297=5,"Master")</f>
        <v>Proficiente</v>
      </c>
      <c r="Y297" s="17">
        <v>4</v>
      </c>
      <c r="Z297" s="17" t="str" cm="1">
        <f t="array" ref="Z297">_xlfn.IFS(Y297=0,"No evidenciado",Y297=1,"Novato",Y297=2,"Principiante avanzado",Y297=3,"Competente",Y297=4,"Proficiente",Y297=5,"Master")</f>
        <v>Proficiente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4</v>
      </c>
      <c r="AD297" s="17" t="str" cm="1">
        <f t="array" ref="AD297">_xlfn.IFS(AC297=0,"Prenovato",AC297=1,"Novato",AC297=2,"Principiante avanzado",AC297=3,"Competente",AC297=4,"Proficiente",AC297=5,"Master")</f>
        <v>Proficiente</v>
      </c>
      <c r="AE297" s="17" t="s">
        <v>331</v>
      </c>
    </row>
    <row r="298" spans="1:31" x14ac:dyDescent="0.25">
      <c r="A298" t="s">
        <v>235</v>
      </c>
      <c r="B298" t="s">
        <v>236</v>
      </c>
      <c r="C298" t="s">
        <v>217</v>
      </c>
      <c r="D298" t="s">
        <v>207</v>
      </c>
      <c r="E298" t="s">
        <v>235</v>
      </c>
      <c r="F298" t="s">
        <v>236</v>
      </c>
      <c r="G298" t="s">
        <v>237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217</v>
      </c>
      <c r="M298" t="s">
        <v>326</v>
      </c>
      <c r="N298" t="s">
        <v>317</v>
      </c>
      <c r="O298" t="s">
        <v>314</v>
      </c>
      <c r="P298" t="str">
        <f t="shared" si="22"/>
        <v>PEDRO MIGUEL VERA RAFAELDesign ThinkingAUTOEVALUACION</v>
      </c>
      <c r="Q298" t="str">
        <f>BASE[[#This Row],[NombresCalificado]]&amp;BASE[[#This Row],[TipoEvaluacion]]</f>
        <v>PEDRO MIGUEL VERA RAFAELAUTOEVALUACION</v>
      </c>
      <c r="R298">
        <v>2</v>
      </c>
      <c r="S298" t="s">
        <v>4</v>
      </c>
      <c r="T298" t="s">
        <v>328</v>
      </c>
      <c r="U298" s="17">
        <v>4</v>
      </c>
      <c r="V298" s="17" t="str" cm="1">
        <f t="array" ref="V298">_xlfn.IFS(U298=0,"Prenovato",U298=1,"Novato",U298=2,"Principiante avanzado",U298=3,"Competente",U298=4,"Proficiente",U298=5,"Master")</f>
        <v>Proficiente</v>
      </c>
      <c r="W298" s="17">
        <v>4</v>
      </c>
      <c r="X298" s="17" t="str" cm="1">
        <f t="array" ref="X298">_xlfn.IFS(W298=0,"No evidenciado",W298=1,"Novato",W298=2,"Principiante avanzado",W298=3,"Competente",W298=4,"Proficiente",W298=5,"Master")</f>
        <v>Proficiente</v>
      </c>
      <c r="Y298" s="17">
        <v>4</v>
      </c>
      <c r="Z298" s="17" t="str" cm="1">
        <f t="array" ref="Z298">_xlfn.IFS(Y298=0,"No evidenciado",Y298=1,"Novato",Y298=2,"Principiante avanzado",Y298=3,"Competente",Y298=4,"Proficiente",Y298=5,"Master")</f>
        <v>Proficiente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4</v>
      </c>
      <c r="AD298" s="17" t="str" cm="1">
        <f t="array" ref="AD298">_xlfn.IFS(AC298=0,"Prenovato",AC298=1,"Novato",AC298=2,"Principiante avanzado",AC298=3,"Competente",AC298=4,"Proficiente",AC298=5,"Master")</f>
        <v>Proficiente</v>
      </c>
      <c r="AE298" s="17" t="s">
        <v>331</v>
      </c>
    </row>
    <row r="299" spans="1:31" x14ac:dyDescent="0.25">
      <c r="A299" t="s">
        <v>235</v>
      </c>
      <c r="B299" t="s">
        <v>236</v>
      </c>
      <c r="C299" t="s">
        <v>217</v>
      </c>
      <c r="D299" t="s">
        <v>207</v>
      </c>
      <c r="E299" t="s">
        <v>235</v>
      </c>
      <c r="F299" t="s">
        <v>236</v>
      </c>
      <c r="G299" t="s">
        <v>237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NO</v>
      </c>
      <c r="L299" t="s">
        <v>217</v>
      </c>
      <c r="M299" t="s">
        <v>323</v>
      </c>
      <c r="N299" t="s">
        <v>317</v>
      </c>
      <c r="O299" t="s">
        <v>314</v>
      </c>
      <c r="P299" t="str">
        <f t="shared" si="22"/>
        <v>PEDRO MIGUEL VERA RAFAELGestión de datosAUTOEVALUACION</v>
      </c>
      <c r="Q299" t="str">
        <f>BASE[[#This Row],[NombresCalificado]]&amp;BASE[[#This Row],[TipoEvaluacion]]</f>
        <v>PEDRO MIGUEL VERA RAFAELAUTOEVALUACION</v>
      </c>
      <c r="R299">
        <v>4</v>
      </c>
      <c r="S299" t="s">
        <v>7</v>
      </c>
      <c r="T299" t="s">
        <v>328</v>
      </c>
      <c r="U299" s="17">
        <v>4</v>
      </c>
      <c r="V299" s="17" t="str" cm="1">
        <f t="array" ref="V299">_xlfn.IFS(U299=0,"Prenovato",U299=1,"Novato",U299=2,"Principiante avanzado",U299=3,"Competente",U299=4,"Proficiente",U299=5,"Master")</f>
        <v>Proficiente</v>
      </c>
      <c r="W299" s="17">
        <v>4</v>
      </c>
      <c r="X299" s="17" t="str" cm="1">
        <f t="array" ref="X299">_xlfn.IFS(W299=0,"No evidenciado",W299=1,"Novato",W299=2,"Principiante avanzado",W299=3,"Competente",W299=4,"Proficiente",W299=5,"Master")</f>
        <v>Proficiente</v>
      </c>
      <c r="Y299" s="17">
        <v>4</v>
      </c>
      <c r="Z299" s="17" t="str" cm="1">
        <f t="array" ref="Z299">_xlfn.IFS(Y299=0,"No evidenciado",Y299=1,"Novato",Y299=2,"Principiante avanzado",Y299=3,"Competente",Y299=4,"Proficiente",Y299=5,"Master")</f>
        <v>Proficiente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4</v>
      </c>
      <c r="AD299" s="17" t="str" cm="1">
        <f t="array" ref="AD299">_xlfn.IFS(AC299=0,"Prenovato",AC299=1,"Novato",AC299=2,"Principiante avanzado",AC299=3,"Competente",AC299=4,"Proficiente",AC299=5,"Master")</f>
        <v>Proficiente</v>
      </c>
      <c r="AE299" s="17" t="s">
        <v>331</v>
      </c>
    </row>
    <row r="300" spans="1:31" x14ac:dyDescent="0.25">
      <c r="A300" t="s">
        <v>235</v>
      </c>
      <c r="B300" t="s">
        <v>236</v>
      </c>
      <c r="C300" t="s">
        <v>217</v>
      </c>
      <c r="D300" t="s">
        <v>207</v>
      </c>
      <c r="E300" t="s">
        <v>235</v>
      </c>
      <c r="F300" t="s">
        <v>236</v>
      </c>
      <c r="G300" t="s">
        <v>237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NO</v>
      </c>
      <c r="L300" t="s">
        <v>217</v>
      </c>
      <c r="M300" t="s">
        <v>316</v>
      </c>
      <c r="N300" t="s">
        <v>315</v>
      </c>
      <c r="O300" t="s">
        <v>315</v>
      </c>
      <c r="P300" t="str">
        <f t="shared" si="22"/>
        <v>PEDRO MIGUEL VERA RAFAELRedes &amp; Integración de APIAUTOEVALUACION</v>
      </c>
      <c r="Q300" t="str">
        <f>BASE[[#This Row],[NombresCalificado]]&amp;BASE[[#This Row],[TipoEvaluacion]]</f>
        <v>PEDRO MIGUEL VERA RAFAELAUTOEVALUACION</v>
      </c>
      <c r="R300">
        <v>4</v>
      </c>
      <c r="S300" t="s">
        <v>7</v>
      </c>
      <c r="T300" t="s">
        <v>328</v>
      </c>
      <c r="U300" s="17">
        <v>4</v>
      </c>
      <c r="V300" s="17" t="str" cm="1">
        <f t="array" ref="V300">_xlfn.IFS(U300=0,"Prenovato",U300=1,"Novato",U300=2,"Principiante avanzado",U300=3,"Competente",U300=4,"Proficiente",U300=5,"Master")</f>
        <v>Proficiente</v>
      </c>
      <c r="W300" s="17">
        <v>4</v>
      </c>
      <c r="X300" s="17" t="str" cm="1">
        <f t="array" ref="X300">_xlfn.IFS(W300=0,"No evidenciado",W300=1,"Novato",W300=2,"Principiante avanzado",W300=3,"Competente",W300=4,"Proficiente",W300=5,"Master")</f>
        <v>Proficiente</v>
      </c>
      <c r="Y300" s="17">
        <v>4</v>
      </c>
      <c r="Z300" s="17" t="str" cm="1">
        <f t="array" ref="Z300">_xlfn.IFS(Y300=0,"No evidenciado",Y300=1,"Novato",Y300=2,"Principiante avanzado",Y300=3,"Competente",Y300=4,"Proficiente",Y300=5,"Master")</f>
        <v>Proficiente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4</v>
      </c>
      <c r="AD300" s="17" t="str" cm="1">
        <f t="array" ref="AD300">_xlfn.IFS(AC300=0,"Prenovato",AC300=1,"Novato",AC300=2,"Principiante avanzado",AC300=3,"Competente",AC300=4,"Proficiente",AC300=5,"Master")</f>
        <v>Proficiente</v>
      </c>
      <c r="AE300" s="17" t="s">
        <v>331</v>
      </c>
    </row>
    <row r="301" spans="1:31" x14ac:dyDescent="0.25">
      <c r="A301" t="s">
        <v>235</v>
      </c>
      <c r="B301" t="s">
        <v>236</v>
      </c>
      <c r="C301" t="s">
        <v>217</v>
      </c>
      <c r="D301" t="s">
        <v>207</v>
      </c>
      <c r="E301" t="s">
        <v>235</v>
      </c>
      <c r="F301" t="s">
        <v>236</v>
      </c>
      <c r="G301" t="s">
        <v>237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NO</v>
      </c>
      <c r="L301" t="s">
        <v>217</v>
      </c>
      <c r="M301" t="s">
        <v>167</v>
      </c>
      <c r="N301" t="s">
        <v>317</v>
      </c>
      <c r="O301" t="s">
        <v>314</v>
      </c>
      <c r="P301" t="str">
        <f t="shared" si="22"/>
        <v>PEDRO MIGUEL VERA RAFAELCI-CDAUTOEVALUACION</v>
      </c>
      <c r="Q301" t="str">
        <f>BASE[[#This Row],[NombresCalificado]]&amp;BASE[[#This Row],[TipoEvaluacion]]</f>
        <v>PEDRO MIGUEL VERA RAFAELAUTOEVALUACION</v>
      </c>
      <c r="R301">
        <v>4</v>
      </c>
      <c r="S301" t="s">
        <v>7</v>
      </c>
      <c r="T301" t="s">
        <v>328</v>
      </c>
      <c r="U301" s="17">
        <v>4</v>
      </c>
      <c r="V301" s="17" t="str" cm="1">
        <f t="array" ref="V301">_xlfn.IFS(U301=0,"Prenovato",U301=1,"Novato",U301=2,"Principiante avanzado",U301=3,"Competente",U301=4,"Proficiente",U301=5,"Master")</f>
        <v>Proficiente</v>
      </c>
      <c r="W301" s="17">
        <v>4</v>
      </c>
      <c r="X301" s="17" t="str" cm="1">
        <f t="array" ref="X301">_xlfn.IFS(W301=0,"No evidenciado",W301=1,"Novato",W301=2,"Principiante avanzado",W301=3,"Competente",W301=4,"Proficiente",W301=5,"Master")</f>
        <v>Proficiente</v>
      </c>
      <c r="Y301" s="17">
        <v>4</v>
      </c>
      <c r="Z301" s="17" t="str" cm="1">
        <f t="array" ref="Z301">_xlfn.IFS(Y301=0,"No evidenciado",Y301=1,"Novato",Y301=2,"Principiante avanzado",Y301=3,"Competente",Y301=4,"Proficiente",Y301=5,"Master")</f>
        <v>Proficiente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4</v>
      </c>
      <c r="AD301" s="17" t="str" cm="1">
        <f t="array" ref="AD301">_xlfn.IFS(AC301=0,"Prenovato",AC301=1,"Novato",AC301=2,"Principiante avanzado",AC301=3,"Competente",AC301=4,"Proficiente",AC301=5,"Master")</f>
        <v>Proficiente</v>
      </c>
      <c r="AE301" s="17" t="s">
        <v>331</v>
      </c>
    </row>
    <row r="302" spans="1:31" x14ac:dyDescent="0.25">
      <c r="A302" t="s">
        <v>235</v>
      </c>
      <c r="B302" t="s">
        <v>236</v>
      </c>
      <c r="C302" t="s">
        <v>217</v>
      </c>
      <c r="D302" t="s">
        <v>207</v>
      </c>
      <c r="E302" t="s">
        <v>235</v>
      </c>
      <c r="F302" t="s">
        <v>236</v>
      </c>
      <c r="G302" t="s">
        <v>237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NO</v>
      </c>
      <c r="L302" t="s">
        <v>217</v>
      </c>
      <c r="M302" t="s">
        <v>322</v>
      </c>
      <c r="N302" t="s">
        <v>317</v>
      </c>
      <c r="O302" t="s">
        <v>314</v>
      </c>
      <c r="P302" t="str">
        <f t="shared" si="22"/>
        <v>PEDRO MIGUEL VERA RAFAELPatrones de arquitecturaAUTOEVALUACION</v>
      </c>
      <c r="Q302" t="str">
        <f>BASE[[#This Row],[NombresCalificado]]&amp;BASE[[#This Row],[TipoEvaluacion]]</f>
        <v>PEDRO MIGUEL VERA RAFAELAUTOEVALUACION</v>
      </c>
      <c r="R302">
        <v>4</v>
      </c>
      <c r="S302" t="s">
        <v>7</v>
      </c>
      <c r="T302" t="s">
        <v>328</v>
      </c>
      <c r="U302" s="17">
        <v>4</v>
      </c>
      <c r="V302" s="17" t="str" cm="1">
        <f t="array" ref="V302">_xlfn.IFS(U302=0,"Prenovato",U302=1,"Novato",U302=2,"Principiante avanzado",U302=3,"Competente",U302=4,"Proficiente",U302=5,"Master")</f>
        <v>Proficiente</v>
      </c>
      <c r="W302" s="17">
        <v>4</v>
      </c>
      <c r="X302" s="17" t="str" cm="1">
        <f t="array" ref="X302">_xlfn.IFS(W302=0,"No evidenciado",W302=1,"Novato",W302=2,"Principiante avanzado",W302=3,"Competente",W302=4,"Proficiente",W302=5,"Master")</f>
        <v>Proficiente</v>
      </c>
      <c r="Y302" s="17">
        <v>4</v>
      </c>
      <c r="Z302" s="17" t="str" cm="1">
        <f t="array" ref="Z302">_xlfn.IFS(Y302=0,"No evidenciado",Y302=1,"Novato",Y302=2,"Principiante avanzado",Y302=3,"Competente",Y302=4,"Proficiente",Y302=5,"Master")</f>
        <v>Proficiente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4</v>
      </c>
      <c r="AD302" s="17" t="str" cm="1">
        <f t="array" ref="AD302">_xlfn.IFS(AC302=0,"Prenovato",AC302=1,"Novato",AC302=2,"Principiante avanzado",AC302=3,"Competente",AC302=4,"Proficiente",AC302=5,"Master")</f>
        <v>Proficiente</v>
      </c>
      <c r="AE302" s="17" t="s">
        <v>331</v>
      </c>
    </row>
    <row r="303" spans="1:31" x14ac:dyDescent="0.25">
      <c r="A303" t="s">
        <v>235</v>
      </c>
      <c r="B303" t="s">
        <v>236</v>
      </c>
      <c r="C303" t="s">
        <v>217</v>
      </c>
      <c r="D303" t="s">
        <v>207</v>
      </c>
      <c r="E303" t="s">
        <v>235</v>
      </c>
      <c r="F303" t="s">
        <v>236</v>
      </c>
      <c r="G303" t="s">
        <v>237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NO</v>
      </c>
      <c r="L303" t="s">
        <v>217</v>
      </c>
      <c r="M303" t="s">
        <v>325</v>
      </c>
      <c r="N303" t="s">
        <v>317</v>
      </c>
      <c r="O303" t="s">
        <v>314</v>
      </c>
      <c r="P303" t="str">
        <f t="shared" si="22"/>
        <v>PEDRO MIGUEL VERA RAFAELFundamentos de diseño UXAUTOEVALUACION</v>
      </c>
      <c r="Q303" t="str">
        <f>BASE[[#This Row],[NombresCalificado]]&amp;BASE[[#This Row],[TipoEvaluacion]]</f>
        <v>PEDRO MIGUEL VERA RAFAELAUTOEVALUACION</v>
      </c>
      <c r="R303">
        <v>3</v>
      </c>
      <c r="S303" t="s">
        <v>5</v>
      </c>
      <c r="T303" t="s">
        <v>328</v>
      </c>
      <c r="U303" s="17">
        <v>4</v>
      </c>
      <c r="V303" s="17" t="str" cm="1">
        <f t="array" ref="V303">_xlfn.IFS(U303=0,"Prenovato",U303=1,"Novato",U303=2,"Principiante avanzado",U303=3,"Competente",U303=4,"Proficiente",U303=5,"Master")</f>
        <v>Proficiente</v>
      </c>
      <c r="W303" s="17">
        <v>4</v>
      </c>
      <c r="X303" s="17" t="str" cm="1">
        <f t="array" ref="X303">_xlfn.IFS(W303=0,"No evidenciado",W303=1,"Novato",W303=2,"Principiante avanzado",W303=3,"Competente",W303=4,"Proficiente",W303=5,"Master")</f>
        <v>Proficiente</v>
      </c>
      <c r="Y303" s="17">
        <v>4</v>
      </c>
      <c r="Z303" s="17" t="str" cm="1">
        <f t="array" ref="Z303">_xlfn.IFS(Y303=0,"No evidenciado",Y303=1,"Novato",Y303=2,"Principiante avanzado",Y303=3,"Competente",Y303=4,"Proficiente",Y303=5,"Master")</f>
        <v>Proficiente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4</v>
      </c>
      <c r="AD303" s="17" t="str" cm="1">
        <f t="array" ref="AD303">_xlfn.IFS(AC303=0,"Prenovato",AC303=1,"Novato",AC303=2,"Principiante avanzado",AC303=3,"Competente",AC303=4,"Proficiente",AC303=5,"Master")</f>
        <v>Proficiente</v>
      </c>
      <c r="AE303" s="17" t="s">
        <v>331</v>
      </c>
    </row>
    <row r="304" spans="1:31" x14ac:dyDescent="0.25">
      <c r="A304" t="s">
        <v>235</v>
      </c>
      <c r="B304" t="s">
        <v>236</v>
      </c>
      <c r="C304" t="s">
        <v>217</v>
      </c>
      <c r="D304" t="s">
        <v>207</v>
      </c>
      <c r="E304" t="s">
        <v>235</v>
      </c>
      <c r="F304" t="s">
        <v>236</v>
      </c>
      <c r="G304" t="s">
        <v>237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NO</v>
      </c>
      <c r="L304" t="s">
        <v>217</v>
      </c>
      <c r="M304" t="s">
        <v>185</v>
      </c>
      <c r="N304" t="s">
        <v>317</v>
      </c>
      <c r="O304" t="s">
        <v>314</v>
      </c>
      <c r="P304" t="str">
        <f t="shared" si="22"/>
        <v>PEDRO MIGUEL VERA RAFAELSeguridadAUTOEVALUACION</v>
      </c>
      <c r="Q304" t="str">
        <f>BASE[[#This Row],[NombresCalificado]]&amp;BASE[[#This Row],[TipoEvaluacion]]</f>
        <v>PEDRO MIGUEL VERA RAFAELAUTOEVALUACION</v>
      </c>
      <c r="R304">
        <v>4</v>
      </c>
      <c r="S304" t="s">
        <v>7</v>
      </c>
      <c r="T304" t="s">
        <v>328</v>
      </c>
      <c r="U304" s="17">
        <v>4</v>
      </c>
      <c r="V304" s="17" t="str" cm="1">
        <f t="array" ref="V304">_xlfn.IFS(U304=0,"Prenovato",U304=1,"Novato",U304=2,"Principiante avanzado",U304=3,"Competente",U304=4,"Proficiente",U304=5,"Master")</f>
        <v>Proficiente</v>
      </c>
      <c r="W304" s="17">
        <v>4</v>
      </c>
      <c r="X304" s="17" t="str" cm="1">
        <f t="array" ref="X304">_xlfn.IFS(W304=0,"No evidenciado",W304=1,"Novato",W304=2,"Principiante avanzado",W304=3,"Competente",W304=4,"Proficiente",W304=5,"Master")</f>
        <v>Proficiente</v>
      </c>
      <c r="Y304" s="17">
        <v>4</v>
      </c>
      <c r="Z304" s="17" t="str" cm="1">
        <f t="array" ref="Z304">_xlfn.IFS(Y304=0,"No evidenciado",Y304=1,"Novato",Y304=2,"Principiante avanzado",Y304=3,"Competente",Y304=4,"Proficiente",Y304=5,"Master")</f>
        <v>Proficiente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4</v>
      </c>
      <c r="AD304" s="17" t="str" cm="1">
        <f t="array" ref="AD304">_xlfn.IFS(AC304=0,"Prenovato",AC304=1,"Novato",AC304=2,"Principiante avanzado",AC304=3,"Competente",AC304=4,"Proficiente",AC304=5,"Master")</f>
        <v>Proficiente</v>
      </c>
      <c r="AE304" s="17" t="s">
        <v>331</v>
      </c>
    </row>
    <row r="305" spans="1:31" x14ac:dyDescent="0.25">
      <c r="A305" t="s">
        <v>235</v>
      </c>
      <c r="B305" t="s">
        <v>236</v>
      </c>
      <c r="C305" t="s">
        <v>217</v>
      </c>
      <c r="D305" t="s">
        <v>207</v>
      </c>
      <c r="E305" t="s">
        <v>235</v>
      </c>
      <c r="F305" t="s">
        <v>236</v>
      </c>
      <c r="G305" t="s">
        <v>237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NO</v>
      </c>
      <c r="L305" t="s">
        <v>217</v>
      </c>
      <c r="M305" t="s">
        <v>318</v>
      </c>
      <c r="N305" t="s">
        <v>314</v>
      </c>
      <c r="O305" t="s">
        <v>314</v>
      </c>
      <c r="P305" t="str">
        <f t="shared" si="22"/>
        <v>PEDRO MIGUEL VERA RAFAELDistribución a tiendasAUTOEVALUACION</v>
      </c>
      <c r="Q305" t="str">
        <f>BASE[[#This Row],[NombresCalificado]]&amp;BASE[[#This Row],[TipoEvaluacion]]</f>
        <v>PEDRO MIGUEL VERA RAFAELAUTOEVALUACION</v>
      </c>
      <c r="R305">
        <v>4</v>
      </c>
      <c r="S305" t="s">
        <v>7</v>
      </c>
      <c r="T305" t="s">
        <v>328</v>
      </c>
      <c r="U305" s="17">
        <v>4</v>
      </c>
      <c r="V305" s="17" t="str" cm="1">
        <f t="array" ref="V305">_xlfn.IFS(U305=0,"Prenovato",U305=1,"Novato",U305=2,"Principiante avanzado",U305=3,"Competente",U305=4,"Proficiente",U305=5,"Master")</f>
        <v>Proficiente</v>
      </c>
      <c r="W305" s="17">
        <v>4</v>
      </c>
      <c r="X305" s="17" t="str" cm="1">
        <f t="array" ref="X305">_xlfn.IFS(W305=0,"No evidenciado",W305=1,"Novato",W305=2,"Principiante avanzado",W305=3,"Competente",W305=4,"Proficiente",W305=5,"Master")</f>
        <v>Proficiente</v>
      </c>
      <c r="Y305" s="17">
        <v>4</v>
      </c>
      <c r="Z305" s="17" t="str" cm="1">
        <f t="array" ref="Z305">_xlfn.IFS(Y305=0,"No evidenciado",Y305=1,"Novato",Y305=2,"Principiante avanzado",Y305=3,"Competente",Y305=4,"Proficiente",Y305=5,"Master")</f>
        <v>Proficiente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4</v>
      </c>
      <c r="AD305" s="17" t="str" cm="1">
        <f t="array" ref="AD305">_xlfn.IFS(AC305=0,"Prenovato",AC305=1,"Novato",AC305=2,"Principiante avanzado",AC305=3,"Competente",AC305=4,"Proficiente",AC305=5,"Master")</f>
        <v>Proficiente</v>
      </c>
      <c r="AE305" s="17" t="s">
        <v>331</v>
      </c>
    </row>
    <row r="306" spans="1:31" x14ac:dyDescent="0.25">
      <c r="A306" t="s">
        <v>235</v>
      </c>
      <c r="B306" t="s">
        <v>236</v>
      </c>
      <c r="C306" t="s">
        <v>217</v>
      </c>
      <c r="D306" t="s">
        <v>207</v>
      </c>
      <c r="E306" t="s">
        <v>235</v>
      </c>
      <c r="F306" t="s">
        <v>236</v>
      </c>
      <c r="G306" t="s">
        <v>237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NO</v>
      </c>
      <c r="L306" t="s">
        <v>217</v>
      </c>
      <c r="M306" t="s">
        <v>313</v>
      </c>
      <c r="N306" t="s">
        <v>314</v>
      </c>
      <c r="O306" t="s">
        <v>314</v>
      </c>
      <c r="P306" t="str">
        <f t="shared" si="22"/>
        <v>PEDRO MIGUEL VERA RAFAELHíbridoAUTOEVALUACION</v>
      </c>
      <c r="Q306" t="str">
        <f>BASE[[#This Row],[NombresCalificado]]&amp;BASE[[#This Row],[TipoEvaluacion]]</f>
        <v>PEDRO MIGUEL VERA RAFAELAUTOEVALUACION</v>
      </c>
      <c r="R306">
        <v>2</v>
      </c>
      <c r="S306" t="s">
        <v>4</v>
      </c>
      <c r="T306" t="s">
        <v>328</v>
      </c>
      <c r="U306" s="17">
        <v>4</v>
      </c>
      <c r="V306" s="17" t="str" cm="1">
        <f t="array" ref="V306">_xlfn.IFS(U306=0,"Prenovato",U306=1,"Novato",U306=2,"Principiante avanzado",U306=3,"Competente",U306=4,"Proficiente",U306=5,"Master")</f>
        <v>Proficiente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4</v>
      </c>
      <c r="Z306" s="17" t="str" cm="1">
        <f t="array" ref="Z306">_xlfn.IFS(Y306=0,"No evidenciado",Y306=1,"Novato",Y306=2,"Principiante avanzado",Y306=3,"Competente",Y306=4,"Proficiente",Y306=5,"Master")</f>
        <v>Proficiente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4</v>
      </c>
      <c r="AD306" s="17" t="str" cm="1">
        <f t="array" ref="AD306">_xlfn.IFS(AC306=0,"Prenovato",AC306=1,"Novato",AC306=2,"Principiante avanzado",AC306=3,"Competente",AC306=4,"Proficiente",AC306=5,"Master")</f>
        <v>Proficiente</v>
      </c>
      <c r="AE306" s="17" t="s">
        <v>331</v>
      </c>
    </row>
    <row r="307" spans="1:31" x14ac:dyDescent="0.25">
      <c r="A307" t="s">
        <v>235</v>
      </c>
      <c r="B307" t="s">
        <v>236</v>
      </c>
      <c r="C307" t="s">
        <v>217</v>
      </c>
      <c r="D307" t="s">
        <v>207</v>
      </c>
      <c r="E307" t="s">
        <v>235</v>
      </c>
      <c r="F307" t="s">
        <v>236</v>
      </c>
      <c r="G307" t="s">
        <v>237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NO</v>
      </c>
      <c r="L307" t="s">
        <v>217</v>
      </c>
      <c r="M307" t="s">
        <v>324</v>
      </c>
      <c r="N307" t="s">
        <v>317</v>
      </c>
      <c r="O307" t="s">
        <v>314</v>
      </c>
      <c r="P307" t="str">
        <f t="shared" si="22"/>
        <v>PEDRO MIGUEL VERA RAFAELAccesibilidadAUTOEVALUACION</v>
      </c>
      <c r="Q307" t="str">
        <f>BASE[[#This Row],[NombresCalificado]]&amp;BASE[[#This Row],[TipoEvaluacion]]</f>
        <v>PEDRO MIGUEL VERA RAFAELAUTOEVALUACION</v>
      </c>
      <c r="R307">
        <v>3</v>
      </c>
      <c r="S307" t="s">
        <v>5</v>
      </c>
      <c r="T307" t="s">
        <v>328</v>
      </c>
      <c r="U307" s="17">
        <v>4</v>
      </c>
      <c r="V307" s="17" t="str" cm="1">
        <f t="array" ref="V307">_xlfn.IFS(U307=0,"Prenovato",U307=1,"Novato",U307=2,"Principiante avanzado",U307=3,"Competente",U307=4,"Proficiente",U307=5,"Master")</f>
        <v>Proficiente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4</v>
      </c>
      <c r="Z307" s="17" t="str" cm="1">
        <f t="array" ref="Z307">_xlfn.IFS(Y307=0,"No evidenciado",Y307=1,"Novato",Y307=2,"Principiante avanzado",Y307=3,"Competente",Y307=4,"Proficiente",Y307=5,"Master")</f>
        <v>Proficiente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4</v>
      </c>
      <c r="AD307" s="17" t="str" cm="1">
        <f t="array" ref="AD307">_xlfn.IFS(AC307=0,"Prenovato",AC307=1,"Novato",AC307=2,"Principiante avanzado",AC307=3,"Competente",AC307=4,"Proficiente",AC307=5,"Master")</f>
        <v>Proficiente</v>
      </c>
      <c r="AE307" s="17" t="s">
        <v>331</v>
      </c>
    </row>
    <row r="308" spans="1:31" x14ac:dyDescent="0.25">
      <c r="A308" t="s">
        <v>235</v>
      </c>
      <c r="B308" t="s">
        <v>236</v>
      </c>
      <c r="C308" t="s">
        <v>217</v>
      </c>
      <c r="D308" t="s">
        <v>207</v>
      </c>
      <c r="E308" t="s">
        <v>235</v>
      </c>
      <c r="F308" t="s">
        <v>236</v>
      </c>
      <c r="G308" t="s">
        <v>237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NO</v>
      </c>
      <c r="L308" t="s">
        <v>217</v>
      </c>
      <c r="M308" t="s">
        <v>186</v>
      </c>
      <c r="N308" t="s">
        <v>314</v>
      </c>
      <c r="O308" t="s">
        <v>314</v>
      </c>
      <c r="P308" t="str">
        <f t="shared" si="22"/>
        <v>PEDRO MIGUEL VERA RAFAELSREAUTOEVALUACION</v>
      </c>
      <c r="Q308" t="str">
        <f>BASE[[#This Row],[NombresCalificado]]&amp;BASE[[#This Row],[TipoEvaluacion]]</f>
        <v>PEDRO MIGUEL VERA RAFAELAUTOEVALUACION</v>
      </c>
      <c r="R308">
        <v>4</v>
      </c>
      <c r="S308" t="s">
        <v>7</v>
      </c>
      <c r="T308" t="s">
        <v>328</v>
      </c>
      <c r="U308" s="17">
        <v>4</v>
      </c>
      <c r="V308" s="17" t="str" cm="1">
        <f t="array" ref="V308">_xlfn.IFS(U308=0,"Prenovato",U308=1,"Novato",U308=2,"Principiante avanzado",U308=3,"Competente",U308=4,"Proficiente",U308=5,"Master")</f>
        <v>Proficiente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4</v>
      </c>
      <c r="Z308" s="17" t="str" cm="1">
        <f t="array" ref="Z308">_xlfn.IFS(Y308=0,"No evidenciado",Y308=1,"Novato",Y308=2,"Principiante avanzado",Y308=3,"Competente",Y308=4,"Proficiente",Y308=5,"Master")</f>
        <v>Proficiente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4</v>
      </c>
      <c r="AD308" s="17" t="str" cm="1">
        <f t="array" ref="AD308">_xlfn.IFS(AC308=0,"Prenovato",AC308=1,"Novato",AC308=2,"Principiante avanzado",AC308=3,"Competente",AC308=4,"Proficiente",AC308=5,"Master")</f>
        <v>Proficiente</v>
      </c>
      <c r="AE308" s="17" t="s">
        <v>331</v>
      </c>
    </row>
    <row r="309" spans="1:31" x14ac:dyDescent="0.25">
      <c r="A309" t="s">
        <v>240</v>
      </c>
      <c r="B309" t="s">
        <v>241</v>
      </c>
      <c r="C309" t="s">
        <v>217</v>
      </c>
      <c r="D309" t="s">
        <v>207</v>
      </c>
      <c r="E309" t="s">
        <v>240</v>
      </c>
      <c r="F309" t="s">
        <v>241</v>
      </c>
      <c r="G309" t="s">
        <v>242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NO</v>
      </c>
      <c r="L309" t="s">
        <v>217</v>
      </c>
      <c r="M309" t="s">
        <v>319</v>
      </c>
      <c r="N309" t="s">
        <v>315</v>
      </c>
      <c r="O309" t="s">
        <v>315</v>
      </c>
      <c r="P309" t="str">
        <f t="shared" si="22"/>
        <v>JOSE MARIO SEGURA BERNALBCP Design SystemAUTOEVALUACION</v>
      </c>
      <c r="Q309" t="str">
        <f>BASE[[#This Row],[NombresCalificado]]&amp;BASE[[#This Row],[TipoEvaluacion]]</f>
        <v>JOSE MARIO SEGURA BERNALAUTOEVALUACION</v>
      </c>
      <c r="R309">
        <v>3</v>
      </c>
      <c r="S309" t="s">
        <v>5</v>
      </c>
      <c r="T309" t="s">
        <v>328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4</v>
      </c>
      <c r="Z309" s="17" t="str" cm="1">
        <f t="array" ref="Z309">_xlfn.IFS(Y309=0,"No evidenciado",Y309=1,"Novato",Y309=2,"Principiante avanzado",Y309=3,"Competente",Y309=4,"Proficiente",Y309=5,"Master")</f>
        <v>Proficiente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331</v>
      </c>
    </row>
    <row r="310" spans="1:31" x14ac:dyDescent="0.25">
      <c r="A310" t="s">
        <v>240</v>
      </c>
      <c r="B310" t="s">
        <v>241</v>
      </c>
      <c r="C310" t="s">
        <v>217</v>
      </c>
      <c r="D310" t="s">
        <v>207</v>
      </c>
      <c r="E310" t="s">
        <v>240</v>
      </c>
      <c r="F310" t="s">
        <v>241</v>
      </c>
      <c r="G310" t="s">
        <v>242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NO</v>
      </c>
      <c r="L310" t="s">
        <v>217</v>
      </c>
      <c r="M310" t="s">
        <v>55</v>
      </c>
      <c r="N310" t="s">
        <v>315</v>
      </c>
      <c r="O310" t="s">
        <v>315</v>
      </c>
      <c r="P310" t="str">
        <f t="shared" si="22"/>
        <v>JOSE MARIO SEGURA BERNALProgramaciónAUTOEVALUACION</v>
      </c>
      <c r="Q310" t="str">
        <f>BASE[[#This Row],[NombresCalificado]]&amp;BASE[[#This Row],[TipoEvaluacion]]</f>
        <v>JOSE MARIO SEGURA BERNALAUTOEVALUACION</v>
      </c>
      <c r="R310">
        <v>4</v>
      </c>
      <c r="S310" t="s">
        <v>7</v>
      </c>
      <c r="T310" t="s">
        <v>328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4</v>
      </c>
      <c r="Z310" s="17" t="str" cm="1">
        <f t="array" ref="Z310">_xlfn.IFS(Y310=0,"No evidenciado",Y310=1,"Novato",Y310=2,"Principiante avanzado",Y310=3,"Competente",Y310=4,"Proficiente",Y310=5,"Master")</f>
        <v>Proficiente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331</v>
      </c>
    </row>
    <row r="311" spans="1:31" x14ac:dyDescent="0.25">
      <c r="A311" t="s">
        <v>240</v>
      </c>
      <c r="B311" t="s">
        <v>241</v>
      </c>
      <c r="C311" t="s">
        <v>217</v>
      </c>
      <c r="D311" t="s">
        <v>207</v>
      </c>
      <c r="E311" t="s">
        <v>240</v>
      </c>
      <c r="F311" t="s">
        <v>241</v>
      </c>
      <c r="G311" t="s">
        <v>242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NO</v>
      </c>
      <c r="L311" t="s">
        <v>217</v>
      </c>
      <c r="M311" t="s">
        <v>321</v>
      </c>
      <c r="N311" t="s">
        <v>315</v>
      </c>
      <c r="O311" t="s">
        <v>315</v>
      </c>
      <c r="P311" t="str">
        <f t="shared" si="22"/>
        <v>JOSE MARIO SEGURA BERNALNativoAUTOEVALUACION</v>
      </c>
      <c r="Q311" t="str">
        <f>BASE[[#This Row],[NombresCalificado]]&amp;BASE[[#This Row],[TipoEvaluacion]]</f>
        <v>JOSE MARIO SEGURA BERNALAUTOEVALUACION</v>
      </c>
      <c r="R311">
        <v>4</v>
      </c>
      <c r="S311" t="s">
        <v>7</v>
      </c>
      <c r="T311" t="s">
        <v>328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4</v>
      </c>
      <c r="Z311" s="17" t="str" cm="1">
        <f t="array" ref="Z311">_xlfn.IFS(Y311=0,"No evidenciado",Y311=1,"Novato",Y311=2,"Principiante avanzado",Y311=3,"Competente",Y311=4,"Proficiente",Y311=5,"Master")</f>
        <v>Proficiente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331</v>
      </c>
    </row>
    <row r="312" spans="1:31" x14ac:dyDescent="0.25">
      <c r="A312" t="s">
        <v>240</v>
      </c>
      <c r="B312" t="s">
        <v>241</v>
      </c>
      <c r="C312" t="s">
        <v>217</v>
      </c>
      <c r="D312" t="s">
        <v>207</v>
      </c>
      <c r="E312" t="s">
        <v>240</v>
      </c>
      <c r="F312" t="s">
        <v>241</v>
      </c>
      <c r="G312" t="s">
        <v>242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NO</v>
      </c>
      <c r="L312" t="s">
        <v>217</v>
      </c>
      <c r="M312" t="s">
        <v>316</v>
      </c>
      <c r="N312" t="s">
        <v>315</v>
      </c>
      <c r="O312" t="s">
        <v>315</v>
      </c>
      <c r="P312" t="str">
        <f t="shared" si="22"/>
        <v>JOSE MARIO SEGURA BERNALRedes &amp; Integración de APIAUTOEVALUACION</v>
      </c>
      <c r="Q312" t="str">
        <f>BASE[[#This Row],[NombresCalificado]]&amp;BASE[[#This Row],[TipoEvaluacion]]</f>
        <v>JOSE MARIO SEGURA BERNALAUTOEVALUACION</v>
      </c>
      <c r="R312">
        <v>3</v>
      </c>
      <c r="S312" t="s">
        <v>5</v>
      </c>
      <c r="T312" t="s">
        <v>328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4</v>
      </c>
      <c r="Z312" s="17" t="str" cm="1">
        <f t="array" ref="Z312">_xlfn.IFS(Y312=0,"No evidenciado",Y312=1,"Novato",Y312=2,"Principiante avanzado",Y312=3,"Competente",Y312=4,"Proficiente",Y312=5,"Master")</f>
        <v>Proficiente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331</v>
      </c>
    </row>
    <row r="313" spans="1:31" x14ac:dyDescent="0.25">
      <c r="A313" t="s">
        <v>240</v>
      </c>
      <c r="B313" t="s">
        <v>241</v>
      </c>
      <c r="C313" t="s">
        <v>217</v>
      </c>
      <c r="D313" t="s">
        <v>207</v>
      </c>
      <c r="E313" t="s">
        <v>240</v>
      </c>
      <c r="F313" t="s">
        <v>241</v>
      </c>
      <c r="G313" t="s">
        <v>242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NO</v>
      </c>
      <c r="L313" t="s">
        <v>217</v>
      </c>
      <c r="M313" t="s">
        <v>326</v>
      </c>
      <c r="N313" t="s">
        <v>317</v>
      </c>
      <c r="O313" t="s">
        <v>314</v>
      </c>
      <c r="P313" t="str">
        <f t="shared" si="22"/>
        <v>JOSE MARIO SEGURA BERNALDesign ThinkingAUTOEVALUACION</v>
      </c>
      <c r="Q313" t="str">
        <f>BASE[[#This Row],[NombresCalificado]]&amp;BASE[[#This Row],[TipoEvaluacion]]</f>
        <v>JOSE MARIO SEGURA BERNALAUTOEVALUACION</v>
      </c>
      <c r="R313">
        <v>3</v>
      </c>
      <c r="S313" t="s">
        <v>5</v>
      </c>
      <c r="T313" t="s">
        <v>328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4</v>
      </c>
      <c r="Z313" s="17" t="str" cm="1">
        <f t="array" ref="Z313">_xlfn.IFS(Y313=0,"No evidenciado",Y313=1,"Novato",Y313=2,"Principiante avanzado",Y313=3,"Competente",Y313=4,"Proficiente",Y313=5,"Master")</f>
        <v>Proficiente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331</v>
      </c>
    </row>
    <row r="314" spans="1:31" x14ac:dyDescent="0.25">
      <c r="A314" t="s">
        <v>240</v>
      </c>
      <c r="B314" t="s">
        <v>241</v>
      </c>
      <c r="C314" t="s">
        <v>217</v>
      </c>
      <c r="D314" t="s">
        <v>207</v>
      </c>
      <c r="E314" t="s">
        <v>240</v>
      </c>
      <c r="F314" t="s">
        <v>241</v>
      </c>
      <c r="G314" t="s">
        <v>242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217</v>
      </c>
      <c r="M314" t="s">
        <v>56</v>
      </c>
      <c r="N314" t="s">
        <v>315</v>
      </c>
      <c r="O314" t="s">
        <v>315</v>
      </c>
      <c r="P314" t="str">
        <f t="shared" si="22"/>
        <v>JOSE MARIO SEGURA BERNALControl de versionesAUTOEVALUACION</v>
      </c>
      <c r="Q314" t="str">
        <f>BASE[[#This Row],[NombresCalificado]]&amp;BASE[[#This Row],[TipoEvaluacion]]</f>
        <v>JOSE MARIO SEGURA BERNALAUTOEVALUACION</v>
      </c>
      <c r="R314">
        <v>3</v>
      </c>
      <c r="S314" t="s">
        <v>5</v>
      </c>
      <c r="T314" t="s">
        <v>328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4</v>
      </c>
      <c r="Z314" s="17" t="str" cm="1">
        <f t="array" ref="Z314">_xlfn.IFS(Y314=0,"No evidenciado",Y314=1,"Novato",Y314=2,"Principiante avanzado",Y314=3,"Competente",Y314=4,"Proficiente",Y314=5,"Master")</f>
        <v>Proficiente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331</v>
      </c>
    </row>
    <row r="315" spans="1:31" x14ac:dyDescent="0.25">
      <c r="A315" t="s">
        <v>240</v>
      </c>
      <c r="B315" t="s">
        <v>241</v>
      </c>
      <c r="C315" t="s">
        <v>217</v>
      </c>
      <c r="D315" t="s">
        <v>207</v>
      </c>
      <c r="E315" t="s">
        <v>240</v>
      </c>
      <c r="F315" t="s">
        <v>241</v>
      </c>
      <c r="G315" t="s">
        <v>242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217</v>
      </c>
      <c r="M315" t="s">
        <v>325</v>
      </c>
      <c r="N315" t="s">
        <v>317</v>
      </c>
      <c r="O315" t="s">
        <v>314</v>
      </c>
      <c r="P315" t="str">
        <f t="shared" si="22"/>
        <v>JOSE MARIO SEGURA BERNALFundamentos de diseño UXAUTOEVALUACION</v>
      </c>
      <c r="Q315" t="str">
        <f>BASE[[#This Row],[NombresCalificado]]&amp;BASE[[#This Row],[TipoEvaluacion]]</f>
        <v>JOSE MARIO SEGURA BERNALAUTOEVALUACION</v>
      </c>
      <c r="R315">
        <v>2</v>
      </c>
      <c r="S315" t="s">
        <v>4</v>
      </c>
      <c r="T315" t="s">
        <v>328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4</v>
      </c>
      <c r="Z315" s="17" t="str" cm="1">
        <f t="array" ref="Z315">_xlfn.IFS(Y315=0,"No evidenciado",Y315=1,"Novato",Y315=2,"Principiante avanzado",Y315=3,"Competente",Y315=4,"Proficiente",Y315=5,"Master")</f>
        <v>Proficiente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331</v>
      </c>
    </row>
    <row r="316" spans="1:31" x14ac:dyDescent="0.25">
      <c r="A316" t="s">
        <v>240</v>
      </c>
      <c r="B316" t="s">
        <v>241</v>
      </c>
      <c r="C316" t="s">
        <v>217</v>
      </c>
      <c r="D316" t="s">
        <v>207</v>
      </c>
      <c r="E316" t="s">
        <v>240</v>
      </c>
      <c r="F316" t="s">
        <v>241</v>
      </c>
      <c r="G316" t="s">
        <v>242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217</v>
      </c>
      <c r="M316" t="s">
        <v>187</v>
      </c>
      <c r="N316" t="s">
        <v>315</v>
      </c>
      <c r="O316" t="s">
        <v>315</v>
      </c>
      <c r="P316" t="str">
        <f t="shared" si="22"/>
        <v>JOSE MARIO SEGURA BERNALPruebas para desarrolladoresAUTOEVALUACION</v>
      </c>
      <c r="Q316" t="str">
        <f>BASE[[#This Row],[NombresCalificado]]&amp;BASE[[#This Row],[TipoEvaluacion]]</f>
        <v>JOSE MARIO SEGURA BERNALAUTOEVALUACION</v>
      </c>
      <c r="R316">
        <v>4</v>
      </c>
      <c r="S316" t="s">
        <v>7</v>
      </c>
      <c r="T316" t="s">
        <v>328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4</v>
      </c>
      <c r="Z316" s="17" t="str" cm="1">
        <f t="array" ref="Z316">_xlfn.IFS(Y316=0,"No evidenciado",Y316=1,"Novato",Y316=2,"Principiante avanzado",Y316=3,"Competente",Y316=4,"Proficiente",Y316=5,"Master")</f>
        <v>Proficiente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331</v>
      </c>
    </row>
    <row r="317" spans="1:31" x14ac:dyDescent="0.25">
      <c r="A317" t="s">
        <v>240</v>
      </c>
      <c r="B317" t="s">
        <v>241</v>
      </c>
      <c r="C317" t="s">
        <v>217</v>
      </c>
      <c r="D317" t="s">
        <v>207</v>
      </c>
      <c r="E317" t="s">
        <v>240</v>
      </c>
      <c r="F317" t="s">
        <v>241</v>
      </c>
      <c r="G317" t="s">
        <v>242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217</v>
      </c>
      <c r="M317" t="s">
        <v>320</v>
      </c>
      <c r="N317" t="s">
        <v>317</v>
      </c>
      <c r="O317" t="s">
        <v>314</v>
      </c>
      <c r="P317" t="str">
        <f t="shared" si="22"/>
        <v>JOSE MARIO SEGURA BERNALHuman InteractionAUTOEVALUACION</v>
      </c>
      <c r="Q317" t="str">
        <f>BASE[[#This Row],[NombresCalificado]]&amp;BASE[[#This Row],[TipoEvaluacion]]</f>
        <v>JOSE MARIO SEGURA BERNALAUTOEVALUACION</v>
      </c>
      <c r="R317">
        <v>3</v>
      </c>
      <c r="S317" t="s">
        <v>5</v>
      </c>
      <c r="T317" t="s">
        <v>328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4</v>
      </c>
      <c r="Z317" s="17" t="str" cm="1">
        <f t="array" ref="Z317">_xlfn.IFS(Y317=0,"No evidenciado",Y317=1,"Novato",Y317=2,"Principiante avanzado",Y317=3,"Competente",Y317=4,"Proficiente",Y317=5,"Master")</f>
        <v>Proficiente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331</v>
      </c>
    </row>
    <row r="318" spans="1:31" x14ac:dyDescent="0.25">
      <c r="A318" t="s">
        <v>240</v>
      </c>
      <c r="B318" t="s">
        <v>241</v>
      </c>
      <c r="C318" t="s">
        <v>217</v>
      </c>
      <c r="D318" t="s">
        <v>207</v>
      </c>
      <c r="E318" t="s">
        <v>240</v>
      </c>
      <c r="F318" t="s">
        <v>241</v>
      </c>
      <c r="G318" t="s">
        <v>242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217</v>
      </c>
      <c r="M318" t="s">
        <v>167</v>
      </c>
      <c r="N318" t="s">
        <v>317</v>
      </c>
      <c r="O318" t="s">
        <v>314</v>
      </c>
      <c r="P318" t="str">
        <f t="shared" si="22"/>
        <v>JOSE MARIO SEGURA BERNALCI-CDAUTOEVALUACION</v>
      </c>
      <c r="Q318" t="str">
        <f>BASE[[#This Row],[NombresCalificado]]&amp;BASE[[#This Row],[TipoEvaluacion]]</f>
        <v>JOSE MARIO SEGURA BERNALAUTOEVALUACION</v>
      </c>
      <c r="R318">
        <v>3</v>
      </c>
      <c r="S318" t="s">
        <v>5</v>
      </c>
      <c r="T318" t="s">
        <v>328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4</v>
      </c>
      <c r="Z318" s="17" t="str" cm="1">
        <f t="array" ref="Z318">_xlfn.IFS(Y318=0,"No evidenciado",Y318=1,"Novato",Y318=2,"Principiante avanzado",Y318=3,"Competente",Y318=4,"Proficiente",Y318=5,"Master")</f>
        <v>Proficiente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331</v>
      </c>
    </row>
    <row r="319" spans="1:31" x14ac:dyDescent="0.25">
      <c r="A319" t="s">
        <v>240</v>
      </c>
      <c r="B319" t="s">
        <v>241</v>
      </c>
      <c r="C319" t="s">
        <v>217</v>
      </c>
      <c r="D319" t="s">
        <v>207</v>
      </c>
      <c r="E319" t="s">
        <v>240</v>
      </c>
      <c r="F319" t="s">
        <v>241</v>
      </c>
      <c r="G319" t="s">
        <v>242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217</v>
      </c>
      <c r="M319" t="s">
        <v>318</v>
      </c>
      <c r="N319" t="s">
        <v>314</v>
      </c>
      <c r="O319" t="s">
        <v>314</v>
      </c>
      <c r="P319" t="str">
        <f t="shared" si="22"/>
        <v>JOSE MARIO SEGURA BERNALDistribución a tiendasAUTOEVALUACION</v>
      </c>
      <c r="Q319" t="str">
        <f>BASE[[#This Row],[NombresCalificado]]&amp;BASE[[#This Row],[TipoEvaluacion]]</f>
        <v>JOSE MARIO SEGURA BERNALAUTOEVALUACION</v>
      </c>
      <c r="R319">
        <v>4</v>
      </c>
      <c r="S319" t="s">
        <v>7</v>
      </c>
      <c r="T319" t="s">
        <v>328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4</v>
      </c>
      <c r="Z319" s="17" t="str" cm="1">
        <f t="array" ref="Z319">_xlfn.IFS(Y319=0,"No evidenciado",Y319=1,"Novato",Y319=2,"Principiante avanzado",Y319=3,"Competente",Y319=4,"Proficiente",Y319=5,"Master")</f>
        <v>Proficiente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331</v>
      </c>
    </row>
    <row r="320" spans="1:31" x14ac:dyDescent="0.25">
      <c r="A320" t="s">
        <v>240</v>
      </c>
      <c r="B320" t="s">
        <v>241</v>
      </c>
      <c r="C320" t="s">
        <v>217</v>
      </c>
      <c r="D320" t="s">
        <v>207</v>
      </c>
      <c r="E320" t="s">
        <v>240</v>
      </c>
      <c r="F320" t="s">
        <v>241</v>
      </c>
      <c r="G320" t="s">
        <v>242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217</v>
      </c>
      <c r="M320" t="s">
        <v>313</v>
      </c>
      <c r="N320" t="s">
        <v>314</v>
      </c>
      <c r="O320" t="s">
        <v>314</v>
      </c>
      <c r="P320" t="str">
        <f t="shared" si="22"/>
        <v>JOSE MARIO SEGURA BERNALHíbridoAUTOEVALUACION</v>
      </c>
      <c r="Q320" t="str">
        <f>BASE[[#This Row],[NombresCalificado]]&amp;BASE[[#This Row],[TipoEvaluacion]]</f>
        <v>JOSE MARIO SEGURA BERNALAUTOEVALUACION</v>
      </c>
      <c r="R320">
        <v>2</v>
      </c>
      <c r="S320" t="s">
        <v>4</v>
      </c>
      <c r="T320" t="s">
        <v>328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4</v>
      </c>
      <c r="Z320" s="17" t="str" cm="1">
        <f t="array" ref="Z320">_xlfn.IFS(Y320=0,"No evidenciado",Y320=1,"Novato",Y320=2,"Principiante avanzado",Y320=3,"Competente",Y320=4,"Proficiente",Y320=5,"Master")</f>
        <v>Proficiente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331</v>
      </c>
    </row>
    <row r="321" spans="1:31" x14ac:dyDescent="0.25">
      <c r="A321" t="s">
        <v>240</v>
      </c>
      <c r="B321" t="s">
        <v>241</v>
      </c>
      <c r="C321" t="s">
        <v>217</v>
      </c>
      <c r="D321" t="s">
        <v>207</v>
      </c>
      <c r="E321" t="s">
        <v>240</v>
      </c>
      <c r="F321" t="s">
        <v>241</v>
      </c>
      <c r="G321" t="s">
        <v>242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217</v>
      </c>
      <c r="M321" t="s">
        <v>324</v>
      </c>
      <c r="N321" t="s">
        <v>317</v>
      </c>
      <c r="O321" t="s">
        <v>314</v>
      </c>
      <c r="P321" t="str">
        <f t="shared" si="22"/>
        <v>JOSE MARIO SEGURA BERNALAccesibilidadAUTOEVALUACION</v>
      </c>
      <c r="Q321" t="str">
        <f>BASE[[#This Row],[NombresCalificado]]&amp;BASE[[#This Row],[TipoEvaluacion]]</f>
        <v>JOSE MARIO SEGURA BERNALAUTOEVALUACION</v>
      </c>
      <c r="R321">
        <v>2</v>
      </c>
      <c r="S321" t="s">
        <v>4</v>
      </c>
      <c r="T321" t="s">
        <v>328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4</v>
      </c>
      <c r="Z321" s="17" t="str" cm="1">
        <f t="array" ref="Z321">_xlfn.IFS(Y321=0,"No evidenciado",Y321=1,"Novato",Y321=2,"Principiante avanzado",Y321=3,"Competente",Y321=4,"Proficiente",Y321=5,"Master")</f>
        <v>Proficiente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331</v>
      </c>
    </row>
    <row r="322" spans="1:31" x14ac:dyDescent="0.25">
      <c r="A322" t="s">
        <v>240</v>
      </c>
      <c r="B322" t="s">
        <v>241</v>
      </c>
      <c r="C322" t="s">
        <v>217</v>
      </c>
      <c r="D322" t="s">
        <v>207</v>
      </c>
      <c r="E322" t="s">
        <v>240</v>
      </c>
      <c r="F322" t="s">
        <v>241</v>
      </c>
      <c r="G322" t="s">
        <v>242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217</v>
      </c>
      <c r="M322" t="s">
        <v>322</v>
      </c>
      <c r="N322" t="s">
        <v>317</v>
      </c>
      <c r="O322" t="s">
        <v>314</v>
      </c>
      <c r="P322" t="str">
        <f t="shared" si="22"/>
        <v>JOSE MARIO SEGURA BERNALPatrones de arquitecturaAUTOEVALUACION</v>
      </c>
      <c r="Q322" t="str">
        <f>BASE[[#This Row],[NombresCalificado]]&amp;BASE[[#This Row],[TipoEvaluacion]]</f>
        <v>JOSE MARIO SEGURA BERNALAUTOEVALUACION</v>
      </c>
      <c r="R322">
        <v>3</v>
      </c>
      <c r="S322" t="s">
        <v>5</v>
      </c>
      <c r="T322" t="s">
        <v>328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4</v>
      </c>
      <c r="Z322" s="17" t="str" cm="1">
        <f t="array" ref="Z322">_xlfn.IFS(Y322=0,"No evidenciado",Y322=1,"Novato",Y322=2,"Principiante avanzado",Y322=3,"Competente",Y322=4,"Proficiente",Y322=5,"Master")</f>
        <v>Proficiente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331</v>
      </c>
    </row>
    <row r="323" spans="1:31" x14ac:dyDescent="0.25">
      <c r="A323" t="s">
        <v>240</v>
      </c>
      <c r="B323" t="s">
        <v>241</v>
      </c>
      <c r="C323" t="s">
        <v>217</v>
      </c>
      <c r="D323" t="s">
        <v>207</v>
      </c>
      <c r="E323" t="s">
        <v>240</v>
      </c>
      <c r="F323" t="s">
        <v>241</v>
      </c>
      <c r="G323" t="s">
        <v>242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IF(COUNTIFS($E$2:$E$1566,E323,$O$2:$O$1566,"PRINCIPAL",$R$2:$R$1566,0)&gt;0,"SI","NO")</f>
        <v>NO</v>
      </c>
      <c r="L323" t="s">
        <v>217</v>
      </c>
      <c r="M323" t="s">
        <v>185</v>
      </c>
      <c r="N323" t="s">
        <v>317</v>
      </c>
      <c r="O323" t="s">
        <v>314</v>
      </c>
      <c r="P323" t="str">
        <f t="shared" ref="P323:P386" si="26">F323&amp;M323&amp;AE323</f>
        <v>JOSE MARIO SEGURA BERNALSeguridadAUTOEVALUACION</v>
      </c>
      <c r="Q323" t="str">
        <f>BASE[[#This Row],[NombresCalificado]]&amp;BASE[[#This Row],[TipoEvaluacion]]</f>
        <v>JOSE MARIO SEGURA BERNALAUTOEVALUACION</v>
      </c>
      <c r="R323">
        <v>3</v>
      </c>
      <c r="S323" t="s">
        <v>5</v>
      </c>
      <c r="T323" t="s">
        <v>328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4</v>
      </c>
      <c r="Z323" s="17" t="str" cm="1">
        <f t="array" ref="Z323">_xlfn.IFS(Y323=0,"No evidenciado",Y323=1,"Novato",Y323=2,"Principiante avanzado",Y323=3,"Competente",Y323=4,"Proficiente",Y323=5,"Master")</f>
        <v>Proficiente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331</v>
      </c>
    </row>
    <row r="324" spans="1:31" x14ac:dyDescent="0.25">
      <c r="A324" t="s">
        <v>240</v>
      </c>
      <c r="B324" t="s">
        <v>241</v>
      </c>
      <c r="C324" t="s">
        <v>217</v>
      </c>
      <c r="D324" t="s">
        <v>207</v>
      </c>
      <c r="E324" t="s">
        <v>240</v>
      </c>
      <c r="F324" t="s">
        <v>241</v>
      </c>
      <c r="G324" t="s">
        <v>242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217</v>
      </c>
      <c r="M324" t="s">
        <v>186</v>
      </c>
      <c r="N324" t="s">
        <v>314</v>
      </c>
      <c r="O324" t="s">
        <v>314</v>
      </c>
      <c r="P324" t="str">
        <f t="shared" si="26"/>
        <v>JOSE MARIO SEGURA BERNALSREAUTOEVALUACION</v>
      </c>
      <c r="Q324" t="str">
        <f>BASE[[#This Row],[NombresCalificado]]&amp;BASE[[#This Row],[TipoEvaluacion]]</f>
        <v>JOSE MARIO SEGURA BERNALAUTOEVALUACION</v>
      </c>
      <c r="R324">
        <v>4</v>
      </c>
      <c r="S324" t="s">
        <v>7</v>
      </c>
      <c r="T324" t="s">
        <v>328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4</v>
      </c>
      <c r="Z324" s="17" t="str" cm="1">
        <f t="array" ref="Z324">_xlfn.IFS(Y324=0,"No evidenciado",Y324=1,"Novato",Y324=2,"Principiante avanzado",Y324=3,"Competente",Y324=4,"Proficiente",Y324=5,"Master")</f>
        <v>Proficiente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331</v>
      </c>
    </row>
    <row r="325" spans="1:31" x14ac:dyDescent="0.25">
      <c r="A325" t="s">
        <v>240</v>
      </c>
      <c r="B325" t="s">
        <v>241</v>
      </c>
      <c r="C325" t="s">
        <v>217</v>
      </c>
      <c r="D325" t="s">
        <v>207</v>
      </c>
      <c r="E325" t="s">
        <v>240</v>
      </c>
      <c r="F325" t="s">
        <v>241</v>
      </c>
      <c r="G325" t="s">
        <v>242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217</v>
      </c>
      <c r="M325" t="s">
        <v>323</v>
      </c>
      <c r="N325" t="s">
        <v>317</v>
      </c>
      <c r="O325" t="s">
        <v>314</v>
      </c>
      <c r="P325" t="str">
        <f t="shared" si="26"/>
        <v>JOSE MARIO SEGURA BERNALGestión de datosAUTOEVALUACION</v>
      </c>
      <c r="Q325" t="str">
        <f>BASE[[#This Row],[NombresCalificado]]&amp;BASE[[#This Row],[TipoEvaluacion]]</f>
        <v>JOSE MARIO SEGURA BERNALAUTOEVALUACION</v>
      </c>
      <c r="R325">
        <v>3</v>
      </c>
      <c r="S325" t="s">
        <v>5</v>
      </c>
      <c r="T325" t="s">
        <v>328</v>
      </c>
      <c r="U325" s="17">
        <v>3</v>
      </c>
      <c r="V325" s="17" t="str" cm="1">
        <f t="array" ref="V325">_xlfn.IFS(U325=0,"Prenovato",U325=1,"Novato",U325=2,"Principiante avanzado",U325=3,"Competente",U325=4,"Proficiente",U325=5,"Master")</f>
        <v>Competente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4</v>
      </c>
      <c r="Z325" s="17" t="str" cm="1">
        <f t="array" ref="Z325">_xlfn.IFS(Y325=0,"No evidenciado",Y325=1,"Novato",Y325=2,"Principiante avanzado",Y325=3,"Competente",Y325=4,"Proficiente",Y325=5,"Master")</f>
        <v>Proficiente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3</v>
      </c>
      <c r="AD325" s="17" t="str" cm="1">
        <f t="array" ref="AD325">_xlfn.IFS(AC325=0,"Prenovato",AC325=1,"Novato",AC325=2,"Principiante avanzado",AC325=3,"Competente",AC325=4,"Proficiente",AC325=5,"Master")</f>
        <v>Competente</v>
      </c>
      <c r="AE325" s="17" t="s">
        <v>331</v>
      </c>
    </row>
    <row r="326" spans="1:31" x14ac:dyDescent="0.25">
      <c r="A326" t="s">
        <v>243</v>
      </c>
      <c r="B326" t="s">
        <v>244</v>
      </c>
      <c r="C326" t="s">
        <v>217</v>
      </c>
      <c r="D326" t="s">
        <v>207</v>
      </c>
      <c r="E326" t="s">
        <v>243</v>
      </c>
      <c r="F326" t="s">
        <v>244</v>
      </c>
      <c r="G326" t="s">
        <v>245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217</v>
      </c>
      <c r="M326" t="s">
        <v>55</v>
      </c>
      <c r="N326" t="s">
        <v>315</v>
      </c>
      <c r="O326" t="s">
        <v>315</v>
      </c>
      <c r="P326" t="str">
        <f t="shared" si="26"/>
        <v>MOISES ALMEYDA LEVANOProgramaciónAUTOEVALUACION</v>
      </c>
      <c r="Q326" t="str">
        <f>BASE[[#This Row],[NombresCalificado]]&amp;BASE[[#This Row],[TipoEvaluacion]]</f>
        <v>MOISES ALMEYDA LEVANOAUTOEVALUACION</v>
      </c>
      <c r="R326">
        <v>4</v>
      </c>
      <c r="S326" t="s">
        <v>7</v>
      </c>
      <c r="T326" t="s">
        <v>328</v>
      </c>
      <c r="U326" s="17">
        <v>3</v>
      </c>
      <c r="V326" s="17" t="str" cm="1">
        <f t="array" ref="V326">_xlfn.IFS(U326=0,"Prenovato",U326=1,"Novato",U326=2,"Principiante avanzado",U326=3,"Competente",U326=4,"Proficiente",U326=5,"Master")</f>
        <v>Competente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4</v>
      </c>
      <c r="Z326" s="17" t="str" cm="1">
        <f t="array" ref="Z326">_xlfn.IFS(Y326=0,"No evidenciado",Y326=1,"Novato",Y326=2,"Principiante avanzado",Y326=3,"Competente",Y326=4,"Proficiente",Y326=5,"Master")</f>
        <v>Proficiente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3</v>
      </c>
      <c r="AD326" s="17" t="str" cm="1">
        <f t="array" ref="AD326">_xlfn.IFS(AC326=0,"Prenovato",AC326=1,"Novato",AC326=2,"Principiante avanzado",AC326=3,"Competente",AC326=4,"Proficiente",AC326=5,"Master")</f>
        <v>Competente</v>
      </c>
      <c r="AE326" s="17" t="s">
        <v>331</v>
      </c>
    </row>
    <row r="327" spans="1:31" x14ac:dyDescent="0.25">
      <c r="A327" t="s">
        <v>243</v>
      </c>
      <c r="B327" t="s">
        <v>244</v>
      </c>
      <c r="C327" t="s">
        <v>217</v>
      </c>
      <c r="D327" t="s">
        <v>207</v>
      </c>
      <c r="E327" t="s">
        <v>243</v>
      </c>
      <c r="F327" t="s">
        <v>244</v>
      </c>
      <c r="G327" t="s">
        <v>245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217</v>
      </c>
      <c r="M327" t="s">
        <v>319</v>
      </c>
      <c r="N327" t="s">
        <v>315</v>
      </c>
      <c r="O327" t="s">
        <v>315</v>
      </c>
      <c r="P327" t="str">
        <f t="shared" si="26"/>
        <v>MOISES ALMEYDA LEVANOBCP Design SystemAUTOEVALUACION</v>
      </c>
      <c r="Q327" t="str">
        <f>BASE[[#This Row],[NombresCalificado]]&amp;BASE[[#This Row],[TipoEvaluacion]]</f>
        <v>MOISES ALMEYDA LEVANOAUTOEVALUACION</v>
      </c>
      <c r="R327">
        <v>3</v>
      </c>
      <c r="S327" t="s">
        <v>5</v>
      </c>
      <c r="T327" t="s">
        <v>328</v>
      </c>
      <c r="U327" s="17">
        <v>3</v>
      </c>
      <c r="V327" s="17" t="str" cm="1">
        <f t="array" ref="V327">_xlfn.IFS(U327=0,"Prenovato",U327=1,"Novato",U327=2,"Principiante avanzado",U327=3,"Competente",U327=4,"Proficiente",U327=5,"Master")</f>
        <v>Competente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4</v>
      </c>
      <c r="Z327" s="17" t="str" cm="1">
        <f t="array" ref="Z327">_xlfn.IFS(Y327=0,"No evidenciado",Y327=1,"Novato",Y327=2,"Principiante avanzado",Y327=3,"Competente",Y327=4,"Proficiente",Y327=5,"Master")</f>
        <v>Proficiente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3</v>
      </c>
      <c r="AD327" s="17" t="str" cm="1">
        <f t="array" ref="AD327">_xlfn.IFS(AC327=0,"Prenovato",AC327=1,"Novato",AC327=2,"Principiante avanzado",AC327=3,"Competente",AC327=4,"Proficiente",AC327=5,"Master")</f>
        <v>Competente</v>
      </c>
      <c r="AE327" s="17" t="s">
        <v>331</v>
      </c>
    </row>
    <row r="328" spans="1:31" x14ac:dyDescent="0.25">
      <c r="A328" t="s">
        <v>243</v>
      </c>
      <c r="B328" t="s">
        <v>244</v>
      </c>
      <c r="C328" t="s">
        <v>217</v>
      </c>
      <c r="D328" t="s">
        <v>207</v>
      </c>
      <c r="E328" t="s">
        <v>243</v>
      </c>
      <c r="F328" t="s">
        <v>244</v>
      </c>
      <c r="G328" t="s">
        <v>245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217</v>
      </c>
      <c r="M328" t="s">
        <v>321</v>
      </c>
      <c r="N328" t="s">
        <v>315</v>
      </c>
      <c r="O328" t="s">
        <v>315</v>
      </c>
      <c r="P328" t="str">
        <f t="shared" si="26"/>
        <v>MOISES ALMEYDA LEVANONativoAUTOEVALUACION</v>
      </c>
      <c r="Q328" t="str">
        <f>BASE[[#This Row],[NombresCalificado]]&amp;BASE[[#This Row],[TipoEvaluacion]]</f>
        <v>MOISES ALMEYDA LEVANOAUTOEVALUACION</v>
      </c>
      <c r="R328">
        <v>4</v>
      </c>
      <c r="S328" t="s">
        <v>7</v>
      </c>
      <c r="T328" t="s">
        <v>328</v>
      </c>
      <c r="U328" s="17">
        <v>3</v>
      </c>
      <c r="V328" s="17" t="str" cm="1">
        <f t="array" ref="V328">_xlfn.IFS(U328=0,"Prenovato",U328=1,"Novato",U328=2,"Principiante avanzado",U328=3,"Competente",U328=4,"Proficiente",U328=5,"Master")</f>
        <v>Competente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4</v>
      </c>
      <c r="Z328" s="17" t="str" cm="1">
        <f t="array" ref="Z328">_xlfn.IFS(Y328=0,"No evidenciado",Y328=1,"Novato",Y328=2,"Principiante avanzado",Y328=3,"Competente",Y328=4,"Proficiente",Y328=5,"Master")</f>
        <v>Proficiente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3</v>
      </c>
      <c r="AD328" s="17" t="str" cm="1">
        <f t="array" ref="AD328">_xlfn.IFS(AC328=0,"Prenovato",AC328=1,"Novato",AC328=2,"Principiante avanzado",AC328=3,"Competente",AC328=4,"Proficiente",AC328=5,"Master")</f>
        <v>Competente</v>
      </c>
      <c r="AE328" s="17" t="s">
        <v>331</v>
      </c>
    </row>
    <row r="329" spans="1:31" x14ac:dyDescent="0.25">
      <c r="A329" t="s">
        <v>243</v>
      </c>
      <c r="B329" t="s">
        <v>244</v>
      </c>
      <c r="C329" t="s">
        <v>217</v>
      </c>
      <c r="D329" t="s">
        <v>207</v>
      </c>
      <c r="E329" t="s">
        <v>243</v>
      </c>
      <c r="F329" t="s">
        <v>244</v>
      </c>
      <c r="G329" t="s">
        <v>245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217</v>
      </c>
      <c r="M329" t="s">
        <v>187</v>
      </c>
      <c r="N329" t="s">
        <v>315</v>
      </c>
      <c r="O329" t="s">
        <v>315</v>
      </c>
      <c r="P329" t="str">
        <f t="shared" si="26"/>
        <v>MOISES ALMEYDA LEVANOPruebas para desarrolladoresAUTOEVALUACION</v>
      </c>
      <c r="Q329" t="str">
        <f>BASE[[#This Row],[NombresCalificado]]&amp;BASE[[#This Row],[TipoEvaluacion]]</f>
        <v>MOISES ALMEYDA LEVANOAUTOEVALUACION</v>
      </c>
      <c r="R329">
        <v>3</v>
      </c>
      <c r="S329" t="s">
        <v>5</v>
      </c>
      <c r="T329" t="s">
        <v>328</v>
      </c>
      <c r="U329" s="17">
        <v>3</v>
      </c>
      <c r="V329" s="17" t="str" cm="1">
        <f t="array" ref="V329">_xlfn.IFS(U329=0,"Prenovato",U329=1,"Novato",U329=2,"Principiante avanzado",U329=3,"Competente",U329=4,"Proficiente",U329=5,"Master")</f>
        <v>Competente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4</v>
      </c>
      <c r="Z329" s="17" t="str" cm="1">
        <f t="array" ref="Z329">_xlfn.IFS(Y329=0,"No evidenciado",Y329=1,"Novato",Y329=2,"Principiante avanzado",Y329=3,"Competente",Y329=4,"Proficiente",Y329=5,"Master")</f>
        <v>Proficiente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3</v>
      </c>
      <c r="AD329" s="17" t="str" cm="1">
        <f t="array" ref="AD329">_xlfn.IFS(AC329=0,"Prenovato",AC329=1,"Novato",AC329=2,"Principiante avanzado",AC329=3,"Competente",AC329=4,"Proficiente",AC329=5,"Master")</f>
        <v>Competente</v>
      </c>
      <c r="AE329" s="17" t="s">
        <v>331</v>
      </c>
    </row>
    <row r="330" spans="1:31" x14ac:dyDescent="0.25">
      <c r="A330" t="s">
        <v>243</v>
      </c>
      <c r="B330" t="s">
        <v>244</v>
      </c>
      <c r="C330" t="s">
        <v>217</v>
      </c>
      <c r="D330" t="s">
        <v>207</v>
      </c>
      <c r="E330" t="s">
        <v>243</v>
      </c>
      <c r="F330" t="s">
        <v>244</v>
      </c>
      <c r="G330" t="s">
        <v>245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217</v>
      </c>
      <c r="M330" t="s">
        <v>326</v>
      </c>
      <c r="N330" t="s">
        <v>317</v>
      </c>
      <c r="O330" t="s">
        <v>314</v>
      </c>
      <c r="P330" t="str">
        <f t="shared" si="26"/>
        <v>MOISES ALMEYDA LEVANODesign ThinkingAUTOEVALUACION</v>
      </c>
      <c r="Q330" t="str">
        <f>BASE[[#This Row],[NombresCalificado]]&amp;BASE[[#This Row],[TipoEvaluacion]]</f>
        <v>MOISES ALMEYDA LEVANOAUTOEVALUACION</v>
      </c>
      <c r="R330">
        <v>2</v>
      </c>
      <c r="S330" t="s">
        <v>4</v>
      </c>
      <c r="T330" t="s">
        <v>328</v>
      </c>
      <c r="U330" s="17">
        <v>3</v>
      </c>
      <c r="V330" s="17" t="str" cm="1">
        <f t="array" ref="V330">_xlfn.IFS(U330=0,"Prenovato",U330=1,"Novato",U330=2,"Principiante avanzado",U330=3,"Competente",U330=4,"Proficiente",U330=5,"Master")</f>
        <v>Competente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4</v>
      </c>
      <c r="Z330" s="17" t="str" cm="1">
        <f t="array" ref="Z330">_xlfn.IFS(Y330=0,"No evidenciado",Y330=1,"Novato",Y330=2,"Principiante avanzado",Y330=3,"Competente",Y330=4,"Proficiente",Y330=5,"Master")</f>
        <v>Proficiente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3</v>
      </c>
      <c r="AD330" s="17" t="str" cm="1">
        <f t="array" ref="AD330">_xlfn.IFS(AC330=0,"Prenovato",AC330=1,"Novato",AC330=2,"Principiante avanzado",AC330=3,"Competente",AC330=4,"Proficiente",AC330=5,"Master")</f>
        <v>Competente</v>
      </c>
      <c r="AE330" s="17" t="s">
        <v>331</v>
      </c>
    </row>
    <row r="331" spans="1:31" x14ac:dyDescent="0.25">
      <c r="A331" t="s">
        <v>243</v>
      </c>
      <c r="B331" t="s">
        <v>244</v>
      </c>
      <c r="C331" t="s">
        <v>217</v>
      </c>
      <c r="D331" t="s">
        <v>207</v>
      </c>
      <c r="E331" t="s">
        <v>243</v>
      </c>
      <c r="F331" t="s">
        <v>244</v>
      </c>
      <c r="G331" t="s">
        <v>245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217</v>
      </c>
      <c r="M331" t="s">
        <v>325</v>
      </c>
      <c r="N331" t="s">
        <v>317</v>
      </c>
      <c r="O331" t="s">
        <v>314</v>
      </c>
      <c r="P331" t="str">
        <f t="shared" si="26"/>
        <v>MOISES ALMEYDA LEVANOFundamentos de diseño UXAUTOEVALUACION</v>
      </c>
      <c r="Q331" t="str">
        <f>BASE[[#This Row],[NombresCalificado]]&amp;BASE[[#This Row],[TipoEvaluacion]]</f>
        <v>MOISES ALMEYDA LEVANOAUTOEVALUACION</v>
      </c>
      <c r="R331">
        <v>3</v>
      </c>
      <c r="S331" t="s">
        <v>5</v>
      </c>
      <c r="T331" t="s">
        <v>328</v>
      </c>
      <c r="U331" s="17">
        <v>3</v>
      </c>
      <c r="V331" s="17" t="str" cm="1">
        <f t="array" ref="V331">_xlfn.IFS(U331=0,"Prenovato",U331=1,"Novato",U331=2,"Principiante avanzado",U331=3,"Competente",U331=4,"Proficiente",U331=5,"Master")</f>
        <v>Competente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4</v>
      </c>
      <c r="Z331" s="17" t="str" cm="1">
        <f t="array" ref="Z331">_xlfn.IFS(Y331=0,"No evidenciado",Y331=1,"Novato",Y331=2,"Principiante avanzado",Y331=3,"Competente",Y331=4,"Proficiente",Y331=5,"Master")</f>
        <v>Proficiente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3</v>
      </c>
      <c r="AD331" s="17" t="str" cm="1">
        <f t="array" ref="AD331">_xlfn.IFS(AC331=0,"Prenovato",AC331=1,"Novato",AC331=2,"Principiante avanzado",AC331=3,"Competente",AC331=4,"Proficiente",AC331=5,"Master")</f>
        <v>Competente</v>
      </c>
      <c r="AE331" s="17" t="s">
        <v>331</v>
      </c>
    </row>
    <row r="332" spans="1:31" x14ac:dyDescent="0.25">
      <c r="A332" t="s">
        <v>243</v>
      </c>
      <c r="B332" t="s">
        <v>244</v>
      </c>
      <c r="C332" t="s">
        <v>217</v>
      </c>
      <c r="D332" t="s">
        <v>207</v>
      </c>
      <c r="E332" t="s">
        <v>243</v>
      </c>
      <c r="F332" t="s">
        <v>244</v>
      </c>
      <c r="G332" t="s">
        <v>245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217</v>
      </c>
      <c r="M332" t="s">
        <v>316</v>
      </c>
      <c r="N332" t="s">
        <v>315</v>
      </c>
      <c r="O332" t="s">
        <v>315</v>
      </c>
      <c r="P332" t="str">
        <f t="shared" si="26"/>
        <v>MOISES ALMEYDA LEVANORedes &amp; Integración de APIAUTOEVALUACION</v>
      </c>
      <c r="Q332" t="str">
        <f>BASE[[#This Row],[NombresCalificado]]&amp;BASE[[#This Row],[TipoEvaluacion]]</f>
        <v>MOISES ALMEYDA LEVANOAUTOEVALUACION</v>
      </c>
      <c r="R332">
        <v>4</v>
      </c>
      <c r="S332" t="s">
        <v>7</v>
      </c>
      <c r="T332" t="s">
        <v>328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4</v>
      </c>
      <c r="Z332" s="17" t="str" cm="1">
        <f t="array" ref="Z332">_xlfn.IFS(Y332=0,"No evidenciado",Y332=1,"Novato",Y332=2,"Principiante avanzado",Y332=3,"Competente",Y332=4,"Proficiente",Y332=5,"Master")</f>
        <v>Proficiente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331</v>
      </c>
    </row>
    <row r="333" spans="1:31" x14ac:dyDescent="0.25">
      <c r="A333" t="s">
        <v>243</v>
      </c>
      <c r="B333" t="s">
        <v>244</v>
      </c>
      <c r="C333" t="s">
        <v>217</v>
      </c>
      <c r="D333" t="s">
        <v>207</v>
      </c>
      <c r="E333" t="s">
        <v>243</v>
      </c>
      <c r="F333" t="s">
        <v>244</v>
      </c>
      <c r="G333" t="s">
        <v>245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217</v>
      </c>
      <c r="M333" t="s">
        <v>324</v>
      </c>
      <c r="N333" t="s">
        <v>317</v>
      </c>
      <c r="O333" t="s">
        <v>314</v>
      </c>
      <c r="P333" t="str">
        <f t="shared" si="26"/>
        <v>MOISES ALMEYDA LEVANOAccesibilidadAUTOEVALUACION</v>
      </c>
      <c r="Q333" t="str">
        <f>BASE[[#This Row],[NombresCalificado]]&amp;BASE[[#This Row],[TipoEvaluacion]]</f>
        <v>MOISES ALMEYDA LEVANOAUTOEVALUACION</v>
      </c>
      <c r="R333">
        <v>2</v>
      </c>
      <c r="S333" t="s">
        <v>4</v>
      </c>
      <c r="T333" t="s">
        <v>328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4</v>
      </c>
      <c r="Z333" s="17" t="str" cm="1">
        <f t="array" ref="Z333">_xlfn.IFS(Y333=0,"No evidenciado",Y333=1,"Novato",Y333=2,"Principiante avanzado",Y333=3,"Competente",Y333=4,"Proficiente",Y333=5,"Master")</f>
        <v>Proficiente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331</v>
      </c>
    </row>
    <row r="334" spans="1:31" x14ac:dyDescent="0.25">
      <c r="A334" t="s">
        <v>243</v>
      </c>
      <c r="B334" t="s">
        <v>244</v>
      </c>
      <c r="C334" t="s">
        <v>217</v>
      </c>
      <c r="D334" t="s">
        <v>207</v>
      </c>
      <c r="E334" t="s">
        <v>243</v>
      </c>
      <c r="F334" t="s">
        <v>244</v>
      </c>
      <c r="G334" t="s">
        <v>245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217</v>
      </c>
      <c r="M334" t="s">
        <v>320</v>
      </c>
      <c r="N334" t="s">
        <v>317</v>
      </c>
      <c r="O334" t="s">
        <v>314</v>
      </c>
      <c r="P334" t="str">
        <f t="shared" si="26"/>
        <v>MOISES ALMEYDA LEVANOHuman InteractionAUTOEVALUACION</v>
      </c>
      <c r="Q334" t="str">
        <f>BASE[[#This Row],[NombresCalificado]]&amp;BASE[[#This Row],[TipoEvaluacion]]</f>
        <v>MOISES ALMEYDA LEVANOAUTOEVALUACION</v>
      </c>
      <c r="R334">
        <v>3</v>
      </c>
      <c r="S334" t="s">
        <v>5</v>
      </c>
      <c r="T334" t="s">
        <v>328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4</v>
      </c>
      <c r="Z334" s="17" t="str" cm="1">
        <f t="array" ref="Z334">_xlfn.IFS(Y334=0,"No evidenciado",Y334=1,"Novato",Y334=2,"Principiante avanzado",Y334=3,"Competente",Y334=4,"Proficiente",Y334=5,"Master")</f>
        <v>Proficiente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331</v>
      </c>
    </row>
    <row r="335" spans="1:31" x14ac:dyDescent="0.25">
      <c r="A335" t="s">
        <v>243</v>
      </c>
      <c r="B335" t="s">
        <v>244</v>
      </c>
      <c r="C335" t="s">
        <v>217</v>
      </c>
      <c r="D335" t="s">
        <v>207</v>
      </c>
      <c r="E335" t="s">
        <v>243</v>
      </c>
      <c r="F335" t="s">
        <v>244</v>
      </c>
      <c r="G335" t="s">
        <v>245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217</v>
      </c>
      <c r="M335" t="s">
        <v>185</v>
      </c>
      <c r="N335" t="s">
        <v>317</v>
      </c>
      <c r="O335" t="s">
        <v>314</v>
      </c>
      <c r="P335" t="str">
        <f t="shared" si="26"/>
        <v>MOISES ALMEYDA LEVANOSeguridadAUTOEVALUACION</v>
      </c>
      <c r="Q335" t="str">
        <f>BASE[[#This Row],[NombresCalificado]]&amp;BASE[[#This Row],[TipoEvaluacion]]</f>
        <v>MOISES ALMEYDA LEVANOAUTOEVALUACION</v>
      </c>
      <c r="R335">
        <v>4</v>
      </c>
      <c r="S335" t="s">
        <v>7</v>
      </c>
      <c r="T335" t="s">
        <v>328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4</v>
      </c>
      <c r="Z335" s="17" t="str" cm="1">
        <f t="array" ref="Z335">_xlfn.IFS(Y335=0,"No evidenciado",Y335=1,"Novato",Y335=2,"Principiante avanzado",Y335=3,"Competente",Y335=4,"Proficiente",Y335=5,"Master")</f>
        <v>Proficiente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331</v>
      </c>
    </row>
    <row r="336" spans="1:31" x14ac:dyDescent="0.25">
      <c r="A336" t="s">
        <v>243</v>
      </c>
      <c r="B336" t="s">
        <v>244</v>
      </c>
      <c r="C336" t="s">
        <v>217</v>
      </c>
      <c r="D336" t="s">
        <v>207</v>
      </c>
      <c r="E336" t="s">
        <v>243</v>
      </c>
      <c r="F336" t="s">
        <v>244</v>
      </c>
      <c r="G336" t="s">
        <v>245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217</v>
      </c>
      <c r="M336" t="s">
        <v>323</v>
      </c>
      <c r="N336" t="s">
        <v>317</v>
      </c>
      <c r="O336" t="s">
        <v>314</v>
      </c>
      <c r="P336" t="str">
        <f t="shared" si="26"/>
        <v>MOISES ALMEYDA LEVANOGestión de datosAUTOEVALUACION</v>
      </c>
      <c r="Q336" t="str">
        <f>BASE[[#This Row],[NombresCalificado]]&amp;BASE[[#This Row],[TipoEvaluacion]]</f>
        <v>MOISES ALMEYDA LEVANOAUTOEVALUACION</v>
      </c>
      <c r="R336">
        <v>3</v>
      </c>
      <c r="S336" t="s">
        <v>5</v>
      </c>
      <c r="T336" t="s">
        <v>328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4</v>
      </c>
      <c r="Z336" s="17" t="str" cm="1">
        <f t="array" ref="Z336">_xlfn.IFS(Y336=0,"No evidenciado",Y336=1,"Novato",Y336=2,"Principiante avanzado",Y336=3,"Competente",Y336=4,"Proficiente",Y336=5,"Master")</f>
        <v>Proficiente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331</v>
      </c>
    </row>
    <row r="337" spans="1:31" x14ac:dyDescent="0.25">
      <c r="A337" t="s">
        <v>243</v>
      </c>
      <c r="B337" t="s">
        <v>244</v>
      </c>
      <c r="C337" t="s">
        <v>217</v>
      </c>
      <c r="D337" t="s">
        <v>207</v>
      </c>
      <c r="E337" t="s">
        <v>243</v>
      </c>
      <c r="F337" t="s">
        <v>244</v>
      </c>
      <c r="G337" t="s">
        <v>245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217</v>
      </c>
      <c r="M337" t="s">
        <v>56</v>
      </c>
      <c r="N337" t="s">
        <v>315</v>
      </c>
      <c r="O337" t="s">
        <v>315</v>
      </c>
      <c r="P337" t="str">
        <f t="shared" si="26"/>
        <v>MOISES ALMEYDA LEVANOControl de versionesAUTOEVALUACION</v>
      </c>
      <c r="Q337" t="str">
        <f>BASE[[#This Row],[NombresCalificado]]&amp;BASE[[#This Row],[TipoEvaluacion]]</f>
        <v>MOISES ALMEYDA LEVANOAUTOEVALUACION</v>
      </c>
      <c r="R337">
        <v>3</v>
      </c>
      <c r="S337" t="s">
        <v>5</v>
      </c>
      <c r="T337" t="s">
        <v>328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4</v>
      </c>
      <c r="Z337" s="17" t="str" cm="1">
        <f t="array" ref="Z337">_xlfn.IFS(Y337=0,"No evidenciado",Y337=1,"Novato",Y337=2,"Principiante avanzado",Y337=3,"Competente",Y337=4,"Proficiente",Y337=5,"Master")</f>
        <v>Proficiente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331</v>
      </c>
    </row>
    <row r="338" spans="1:31" x14ac:dyDescent="0.25">
      <c r="A338" t="s">
        <v>243</v>
      </c>
      <c r="B338" t="s">
        <v>244</v>
      </c>
      <c r="C338" t="s">
        <v>217</v>
      </c>
      <c r="D338" t="s">
        <v>207</v>
      </c>
      <c r="E338" t="s">
        <v>243</v>
      </c>
      <c r="F338" t="s">
        <v>244</v>
      </c>
      <c r="G338" t="s">
        <v>245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217</v>
      </c>
      <c r="M338" t="s">
        <v>322</v>
      </c>
      <c r="N338" t="s">
        <v>317</v>
      </c>
      <c r="O338" t="s">
        <v>314</v>
      </c>
      <c r="P338" t="str">
        <f t="shared" si="26"/>
        <v>MOISES ALMEYDA LEVANOPatrones de arquitecturaAUTOEVALUACION</v>
      </c>
      <c r="Q338" t="str">
        <f>BASE[[#This Row],[NombresCalificado]]&amp;BASE[[#This Row],[TipoEvaluacion]]</f>
        <v>MOISES ALMEYDA LEVANOAUTOEVALUACION</v>
      </c>
      <c r="R338">
        <v>3</v>
      </c>
      <c r="S338" t="s">
        <v>5</v>
      </c>
      <c r="T338" t="s">
        <v>328</v>
      </c>
      <c r="U338" s="17">
        <v>3</v>
      </c>
      <c r="V338" s="17" t="str" cm="1">
        <f t="array" ref="V338">_xlfn.IFS(U338=0,"Prenovato",U338=1,"Novato",U338=2,"Principiante avanzado",U338=3,"Competente",U338=4,"Proficiente",U338=5,"Master")</f>
        <v>Competente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4</v>
      </c>
      <c r="Z338" s="17" t="str" cm="1">
        <f t="array" ref="Z338">_xlfn.IFS(Y338=0,"No evidenciado",Y338=1,"Novato",Y338=2,"Principiante avanzado",Y338=3,"Competente",Y338=4,"Proficiente",Y338=5,"Master")</f>
        <v>Proficiente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3</v>
      </c>
      <c r="AD338" s="17" t="str" cm="1">
        <f t="array" ref="AD338">_xlfn.IFS(AC338=0,"Prenovato",AC338=1,"Novato",AC338=2,"Principiante avanzado",AC338=3,"Competente",AC338=4,"Proficiente",AC338=5,"Master")</f>
        <v>Competente</v>
      </c>
      <c r="AE338" s="17" t="s">
        <v>331</v>
      </c>
    </row>
    <row r="339" spans="1:31" x14ac:dyDescent="0.25">
      <c r="A339" t="s">
        <v>243</v>
      </c>
      <c r="B339" t="s">
        <v>244</v>
      </c>
      <c r="C339" t="s">
        <v>217</v>
      </c>
      <c r="D339" t="s">
        <v>207</v>
      </c>
      <c r="E339" t="s">
        <v>243</v>
      </c>
      <c r="F339" t="s">
        <v>244</v>
      </c>
      <c r="G339" t="s">
        <v>245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217</v>
      </c>
      <c r="M339" t="s">
        <v>186</v>
      </c>
      <c r="N339" t="s">
        <v>314</v>
      </c>
      <c r="O339" t="s">
        <v>314</v>
      </c>
      <c r="P339" t="str">
        <f t="shared" si="26"/>
        <v>MOISES ALMEYDA LEVANOSREAUTOEVALUACION</v>
      </c>
      <c r="Q339" t="str">
        <f>BASE[[#This Row],[NombresCalificado]]&amp;BASE[[#This Row],[TipoEvaluacion]]</f>
        <v>MOISES ALMEYDA LEVANOAUTOEVALUACION</v>
      </c>
      <c r="R339">
        <v>2</v>
      </c>
      <c r="S339" t="s">
        <v>4</v>
      </c>
      <c r="T339" t="s">
        <v>328</v>
      </c>
      <c r="U339" s="17">
        <v>3</v>
      </c>
      <c r="V339" s="17" t="str" cm="1">
        <f t="array" ref="V339">_xlfn.IFS(U339=0,"Prenovato",U339=1,"Novato",U339=2,"Principiante avanzado",U339=3,"Competente",U339=4,"Proficiente",U339=5,"Master")</f>
        <v>Competente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4</v>
      </c>
      <c r="Z339" s="17" t="str" cm="1">
        <f t="array" ref="Z339">_xlfn.IFS(Y339=0,"No evidenciado",Y339=1,"Novato",Y339=2,"Principiante avanzado",Y339=3,"Competente",Y339=4,"Proficiente",Y339=5,"Master")</f>
        <v>Proficiente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3</v>
      </c>
      <c r="AD339" s="17" t="str" cm="1">
        <f t="array" ref="AD339">_xlfn.IFS(AC339=0,"Prenovato",AC339=1,"Novato",AC339=2,"Principiante avanzado",AC339=3,"Competente",AC339=4,"Proficiente",AC339=5,"Master")</f>
        <v>Competente</v>
      </c>
      <c r="AE339" s="17" t="s">
        <v>331</v>
      </c>
    </row>
    <row r="340" spans="1:31" x14ac:dyDescent="0.25">
      <c r="A340" t="s">
        <v>243</v>
      </c>
      <c r="B340" t="s">
        <v>244</v>
      </c>
      <c r="C340" t="s">
        <v>217</v>
      </c>
      <c r="D340" t="s">
        <v>207</v>
      </c>
      <c r="E340" t="s">
        <v>243</v>
      </c>
      <c r="F340" t="s">
        <v>244</v>
      </c>
      <c r="G340" t="s">
        <v>245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217</v>
      </c>
      <c r="M340" t="s">
        <v>318</v>
      </c>
      <c r="N340" t="s">
        <v>314</v>
      </c>
      <c r="O340" t="s">
        <v>314</v>
      </c>
      <c r="P340" t="str">
        <f t="shared" si="26"/>
        <v>MOISES ALMEYDA LEVANODistribución a tiendasAUTOEVALUACION</v>
      </c>
      <c r="Q340" t="str">
        <f>BASE[[#This Row],[NombresCalificado]]&amp;BASE[[#This Row],[TipoEvaluacion]]</f>
        <v>MOISES ALMEYDA LEVANOAUTOEVALUACION</v>
      </c>
      <c r="R340">
        <v>3</v>
      </c>
      <c r="S340" t="s">
        <v>5</v>
      </c>
      <c r="T340" t="s">
        <v>328</v>
      </c>
      <c r="U340" s="17">
        <v>3</v>
      </c>
      <c r="V340" s="17" t="str" cm="1">
        <f t="array" ref="V340">_xlfn.IFS(U340=0,"Prenovato",U340=1,"Novato",U340=2,"Principiante avanzado",U340=3,"Competente",U340=4,"Proficiente",U340=5,"Master")</f>
        <v>Competente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4</v>
      </c>
      <c r="Z340" s="17" t="str" cm="1">
        <f t="array" ref="Z340">_xlfn.IFS(Y340=0,"No evidenciado",Y340=1,"Novato",Y340=2,"Principiante avanzado",Y340=3,"Competente",Y340=4,"Proficiente",Y340=5,"Master")</f>
        <v>Proficiente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3</v>
      </c>
      <c r="AD340" s="17" t="str" cm="1">
        <f t="array" ref="AD340">_xlfn.IFS(AC340=0,"Prenovato",AC340=1,"Novato",AC340=2,"Principiante avanzado",AC340=3,"Competente",AC340=4,"Proficiente",AC340=5,"Master")</f>
        <v>Competente</v>
      </c>
      <c r="AE340" s="17" t="s">
        <v>331</v>
      </c>
    </row>
    <row r="341" spans="1:31" x14ac:dyDescent="0.25">
      <c r="A341" t="s">
        <v>243</v>
      </c>
      <c r="B341" t="s">
        <v>244</v>
      </c>
      <c r="C341" t="s">
        <v>217</v>
      </c>
      <c r="D341" t="s">
        <v>207</v>
      </c>
      <c r="E341" t="s">
        <v>243</v>
      </c>
      <c r="F341" t="s">
        <v>244</v>
      </c>
      <c r="G341" t="s">
        <v>245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217</v>
      </c>
      <c r="M341" t="s">
        <v>167</v>
      </c>
      <c r="N341" t="s">
        <v>317</v>
      </c>
      <c r="O341" t="s">
        <v>314</v>
      </c>
      <c r="P341" t="str">
        <f t="shared" si="26"/>
        <v>MOISES ALMEYDA LEVANOCI-CDAUTOEVALUACION</v>
      </c>
      <c r="Q341" t="str">
        <f>BASE[[#This Row],[NombresCalificado]]&amp;BASE[[#This Row],[TipoEvaluacion]]</f>
        <v>MOISES ALMEYDA LEVANOAUTOEVALUACION</v>
      </c>
      <c r="R341">
        <v>3</v>
      </c>
      <c r="S341" t="s">
        <v>5</v>
      </c>
      <c r="T341" t="s">
        <v>328</v>
      </c>
      <c r="U341" s="17">
        <v>3</v>
      </c>
      <c r="V341" s="17" t="str" cm="1">
        <f t="array" ref="V341">_xlfn.IFS(U341=0,"Prenovato",U341=1,"Novato",U341=2,"Principiante avanzado",U341=3,"Competente",U341=4,"Proficiente",U341=5,"Master")</f>
        <v>Competente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4</v>
      </c>
      <c r="Z341" s="17" t="str" cm="1">
        <f t="array" ref="Z341">_xlfn.IFS(Y341=0,"No evidenciado",Y341=1,"Novato",Y341=2,"Principiante avanzado",Y341=3,"Competente",Y341=4,"Proficiente",Y341=5,"Master")</f>
        <v>Proficiente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3</v>
      </c>
      <c r="AD341" s="17" t="str" cm="1">
        <f t="array" ref="AD341">_xlfn.IFS(AC341=0,"Prenovato",AC341=1,"Novato",AC341=2,"Principiante avanzado",AC341=3,"Competente",AC341=4,"Proficiente",AC341=5,"Master")</f>
        <v>Competente</v>
      </c>
      <c r="AE341" s="17" t="s">
        <v>331</v>
      </c>
    </row>
    <row r="342" spans="1:31" x14ac:dyDescent="0.25">
      <c r="A342" t="s">
        <v>243</v>
      </c>
      <c r="B342" t="s">
        <v>244</v>
      </c>
      <c r="C342" t="s">
        <v>217</v>
      </c>
      <c r="D342" t="s">
        <v>207</v>
      </c>
      <c r="E342" t="s">
        <v>243</v>
      </c>
      <c r="F342" t="s">
        <v>244</v>
      </c>
      <c r="G342" t="s">
        <v>245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217</v>
      </c>
      <c r="M342" t="s">
        <v>313</v>
      </c>
      <c r="N342" t="s">
        <v>314</v>
      </c>
      <c r="O342" t="s">
        <v>314</v>
      </c>
      <c r="P342" t="str">
        <f t="shared" si="26"/>
        <v>MOISES ALMEYDA LEVANOHíbridoAUTOEVALUACION</v>
      </c>
      <c r="Q342" t="str">
        <f>BASE[[#This Row],[NombresCalificado]]&amp;BASE[[#This Row],[TipoEvaluacion]]</f>
        <v>MOISES ALMEYDA LEVANOAUTOEVALUACION</v>
      </c>
      <c r="R342">
        <v>0</v>
      </c>
      <c r="S342" t="s">
        <v>188</v>
      </c>
      <c r="T342" t="s">
        <v>329</v>
      </c>
      <c r="U342" s="17">
        <v>3</v>
      </c>
      <c r="V342" s="17" t="str" cm="1">
        <f t="array" ref="V342">_xlfn.IFS(U342=0,"Prenovato",U342=1,"Novato",U342=2,"Principiante avanzado",U342=3,"Competente",U342=4,"Proficiente",U342=5,"Master")</f>
        <v>Competente</v>
      </c>
      <c r="W342" s="17">
        <v>4</v>
      </c>
      <c r="X342" s="17" t="str" cm="1">
        <f t="array" ref="X342">_xlfn.IFS(W342=0,"No evidenciado",W342=1,"Novato",W342=2,"Principiante avanzado",W342=3,"Competente",W342=4,"Proficiente",W342=5,"Master")</f>
        <v>Proficiente</v>
      </c>
      <c r="Y342" s="17">
        <v>4</v>
      </c>
      <c r="Z342" s="17" t="str" cm="1">
        <f t="array" ref="Z342">_xlfn.IFS(Y342=0,"No evidenciado",Y342=1,"Novato",Y342=2,"Principiante avanzado",Y342=3,"Competente",Y342=4,"Proficiente",Y342=5,"Master")</f>
        <v>Proficiente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3</v>
      </c>
      <c r="AD342" s="17" t="str" cm="1">
        <f t="array" ref="AD342">_xlfn.IFS(AC342=0,"Prenovato",AC342=1,"Novato",AC342=2,"Principiante avanzado",AC342=3,"Competente",AC342=4,"Proficiente",AC342=5,"Master")</f>
        <v>Competente</v>
      </c>
      <c r="AE342" s="17" t="s">
        <v>331</v>
      </c>
    </row>
    <row r="343" spans="1:31" x14ac:dyDescent="0.25">
      <c r="A343" t="s">
        <v>238</v>
      </c>
      <c r="B343" t="s">
        <v>239</v>
      </c>
      <c r="C343" t="s">
        <v>206</v>
      </c>
      <c r="D343" t="s">
        <v>207</v>
      </c>
      <c r="E343" t="s">
        <v>238</v>
      </c>
      <c r="F343" t="s">
        <v>239</v>
      </c>
      <c r="G343" t="s">
        <v>249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206</v>
      </c>
      <c r="M343" t="s">
        <v>187</v>
      </c>
      <c r="N343" t="s">
        <v>315</v>
      </c>
      <c r="O343" t="s">
        <v>315</v>
      </c>
      <c r="P343" t="str">
        <f t="shared" si="26"/>
        <v>DANNY ALEXANDER ALVA ROJASPruebas para desarrolladoresAUTOEVALUACION</v>
      </c>
      <c r="Q343" t="str">
        <f>BASE[[#This Row],[NombresCalificado]]&amp;BASE[[#This Row],[TipoEvaluacion]]</f>
        <v>DANNY ALEXANDER ALVA ROJASAUTOEVALUACION</v>
      </c>
      <c r="R343">
        <v>3</v>
      </c>
      <c r="S343" t="s">
        <v>5</v>
      </c>
      <c r="T343" t="s">
        <v>328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3</v>
      </c>
      <c r="AD343" s="17" t="str" cm="1">
        <f t="array" ref="AD343">_xlfn.IFS(AC343=0,"Prenovato",AC343=1,"Novato",AC343=2,"Principiante avanzado",AC343=3,"Competente",AC343=4,"Proficiente",AC343=5,"Master")</f>
        <v>Competente</v>
      </c>
      <c r="AE343" s="17" t="s">
        <v>331</v>
      </c>
    </row>
    <row r="344" spans="1:31" x14ac:dyDescent="0.25">
      <c r="A344" t="s">
        <v>238</v>
      </c>
      <c r="B344" t="s">
        <v>239</v>
      </c>
      <c r="C344" t="s">
        <v>206</v>
      </c>
      <c r="D344" t="s">
        <v>207</v>
      </c>
      <c r="E344" t="s">
        <v>238</v>
      </c>
      <c r="F344" t="s">
        <v>239</v>
      </c>
      <c r="G344" t="s">
        <v>249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206</v>
      </c>
      <c r="M344" t="s">
        <v>321</v>
      </c>
      <c r="N344" t="s">
        <v>315</v>
      </c>
      <c r="O344" t="s">
        <v>315</v>
      </c>
      <c r="P344" t="str">
        <f t="shared" si="26"/>
        <v>DANNY ALEXANDER ALVA ROJASNativoAUTOEVALUACION</v>
      </c>
      <c r="Q344" t="str">
        <f>BASE[[#This Row],[NombresCalificado]]&amp;BASE[[#This Row],[TipoEvaluacion]]</f>
        <v>DANNY ALEXANDER ALVA ROJASAUTOEVALUACION</v>
      </c>
      <c r="R344">
        <v>4</v>
      </c>
      <c r="S344" t="s">
        <v>7</v>
      </c>
      <c r="T344" t="s">
        <v>328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3</v>
      </c>
      <c r="AD344" s="17" t="str" cm="1">
        <f t="array" ref="AD344">_xlfn.IFS(AC344=0,"Prenovato",AC344=1,"Novato",AC344=2,"Principiante avanzado",AC344=3,"Competente",AC344=4,"Proficiente",AC344=5,"Master")</f>
        <v>Competente</v>
      </c>
      <c r="AE344" s="17" t="s">
        <v>331</v>
      </c>
    </row>
    <row r="345" spans="1:31" x14ac:dyDescent="0.25">
      <c r="A345" t="s">
        <v>238</v>
      </c>
      <c r="B345" t="s">
        <v>239</v>
      </c>
      <c r="C345" t="s">
        <v>206</v>
      </c>
      <c r="D345" t="s">
        <v>207</v>
      </c>
      <c r="E345" t="s">
        <v>238</v>
      </c>
      <c r="F345" t="s">
        <v>239</v>
      </c>
      <c r="G345" t="s">
        <v>249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206</v>
      </c>
      <c r="M345" t="s">
        <v>316</v>
      </c>
      <c r="N345" t="s">
        <v>315</v>
      </c>
      <c r="O345" t="s">
        <v>315</v>
      </c>
      <c r="P345" t="str">
        <f t="shared" si="26"/>
        <v>DANNY ALEXANDER ALVA ROJASRedes &amp; Integración de APIAUTOEVALUACION</v>
      </c>
      <c r="Q345" t="str">
        <f>BASE[[#This Row],[NombresCalificado]]&amp;BASE[[#This Row],[TipoEvaluacion]]</f>
        <v>DANNY ALEXANDER ALVA ROJASAUTOEVALUACION</v>
      </c>
      <c r="R345">
        <v>4</v>
      </c>
      <c r="S345" t="s">
        <v>7</v>
      </c>
      <c r="T345" t="s">
        <v>328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3</v>
      </c>
      <c r="AD345" s="17" t="str" cm="1">
        <f t="array" ref="AD345">_xlfn.IFS(AC345=0,"Prenovato",AC345=1,"Novato",AC345=2,"Principiante avanzado",AC345=3,"Competente",AC345=4,"Proficiente",AC345=5,"Master")</f>
        <v>Competente</v>
      </c>
      <c r="AE345" s="17" t="s">
        <v>331</v>
      </c>
    </row>
    <row r="346" spans="1:31" x14ac:dyDescent="0.25">
      <c r="A346" t="s">
        <v>238</v>
      </c>
      <c r="B346" t="s">
        <v>239</v>
      </c>
      <c r="C346" t="s">
        <v>206</v>
      </c>
      <c r="D346" t="s">
        <v>207</v>
      </c>
      <c r="E346" t="s">
        <v>238</v>
      </c>
      <c r="F346" t="s">
        <v>239</v>
      </c>
      <c r="G346" t="s">
        <v>249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206</v>
      </c>
      <c r="M346" t="s">
        <v>56</v>
      </c>
      <c r="N346" t="s">
        <v>315</v>
      </c>
      <c r="O346" t="s">
        <v>315</v>
      </c>
      <c r="P346" t="str">
        <f t="shared" si="26"/>
        <v>DANNY ALEXANDER ALVA ROJASControl de versionesAUTOEVALUACION</v>
      </c>
      <c r="Q346" t="str">
        <f>BASE[[#This Row],[NombresCalificado]]&amp;BASE[[#This Row],[TipoEvaluacion]]</f>
        <v>DANNY ALEXANDER ALVA ROJASAUTOEVALUACION</v>
      </c>
      <c r="R346">
        <v>4</v>
      </c>
      <c r="S346" t="s">
        <v>7</v>
      </c>
      <c r="T346" t="s">
        <v>328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3</v>
      </c>
      <c r="AD346" s="17" t="str" cm="1">
        <f t="array" ref="AD346">_xlfn.IFS(AC346=0,"Prenovato",AC346=1,"Novato",AC346=2,"Principiante avanzado",AC346=3,"Competente",AC346=4,"Proficiente",AC346=5,"Master")</f>
        <v>Competente</v>
      </c>
      <c r="AE346" s="17" t="s">
        <v>331</v>
      </c>
    </row>
    <row r="347" spans="1:31" x14ac:dyDescent="0.25">
      <c r="A347" t="s">
        <v>238</v>
      </c>
      <c r="B347" t="s">
        <v>239</v>
      </c>
      <c r="C347" t="s">
        <v>206</v>
      </c>
      <c r="D347" t="s">
        <v>207</v>
      </c>
      <c r="E347" t="s">
        <v>238</v>
      </c>
      <c r="F347" t="s">
        <v>239</v>
      </c>
      <c r="G347" t="s">
        <v>249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206</v>
      </c>
      <c r="M347" t="s">
        <v>55</v>
      </c>
      <c r="N347" t="s">
        <v>315</v>
      </c>
      <c r="O347" t="s">
        <v>315</v>
      </c>
      <c r="P347" t="str">
        <f t="shared" si="26"/>
        <v>DANNY ALEXANDER ALVA ROJASProgramaciónAUTOEVALUACION</v>
      </c>
      <c r="Q347" t="str">
        <f>BASE[[#This Row],[NombresCalificado]]&amp;BASE[[#This Row],[TipoEvaluacion]]</f>
        <v>DANNY ALEXANDER ALVA ROJASAUTOEVALUACION</v>
      </c>
      <c r="R347">
        <v>4</v>
      </c>
      <c r="S347" t="s">
        <v>7</v>
      </c>
      <c r="T347" t="s">
        <v>328</v>
      </c>
      <c r="U347" s="17">
        <v>3</v>
      </c>
      <c r="V347" s="17" t="str" cm="1">
        <f t="array" ref="V347">_xlfn.IFS(U347=0,"Prenovato",U347=1,"Novato",U347=2,"Principiante avanzado",U347=3,"Competente",U347=4,"Proficiente",U347=5,"Master")</f>
        <v>Competente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3</v>
      </c>
      <c r="AD347" s="17" t="str" cm="1">
        <f t="array" ref="AD347">_xlfn.IFS(AC347=0,"Prenovato",AC347=1,"Novato",AC347=2,"Principiante avanzado",AC347=3,"Competente",AC347=4,"Proficiente",AC347=5,"Master")</f>
        <v>Competente</v>
      </c>
      <c r="AE347" s="17" t="s">
        <v>331</v>
      </c>
    </row>
    <row r="348" spans="1:31" x14ac:dyDescent="0.25">
      <c r="A348" t="s">
        <v>238</v>
      </c>
      <c r="B348" t="s">
        <v>239</v>
      </c>
      <c r="C348" t="s">
        <v>206</v>
      </c>
      <c r="D348" t="s">
        <v>207</v>
      </c>
      <c r="E348" t="s">
        <v>238</v>
      </c>
      <c r="F348" t="s">
        <v>239</v>
      </c>
      <c r="G348" t="s">
        <v>249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206</v>
      </c>
      <c r="M348" t="s">
        <v>320</v>
      </c>
      <c r="N348" t="s">
        <v>317</v>
      </c>
      <c r="O348" t="s">
        <v>314</v>
      </c>
      <c r="P348" t="str">
        <f t="shared" si="26"/>
        <v>DANNY ALEXANDER ALVA ROJASHuman InteractionAUTOEVALUACION</v>
      </c>
      <c r="Q348" t="str">
        <f>BASE[[#This Row],[NombresCalificado]]&amp;BASE[[#This Row],[TipoEvaluacion]]</f>
        <v>DANNY ALEXANDER ALVA ROJASAUTOEVALUACION</v>
      </c>
      <c r="R348">
        <v>4</v>
      </c>
      <c r="S348" t="s">
        <v>7</v>
      </c>
      <c r="T348" t="s">
        <v>328</v>
      </c>
      <c r="U348" s="17">
        <v>3</v>
      </c>
      <c r="V348" s="17" t="str" cm="1">
        <f t="array" ref="V348">_xlfn.IFS(U348=0,"Prenovato",U348=1,"Novato",U348=2,"Principiante avanzado",U348=3,"Competente",U348=4,"Proficiente",U348=5,"Master")</f>
        <v>Competente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3</v>
      </c>
      <c r="AD348" s="17" t="str" cm="1">
        <f t="array" ref="AD348">_xlfn.IFS(AC348=0,"Prenovato",AC348=1,"Novato",AC348=2,"Principiante avanzado",AC348=3,"Competente",AC348=4,"Proficiente",AC348=5,"Master")</f>
        <v>Competente</v>
      </c>
      <c r="AE348" s="17" t="s">
        <v>331</v>
      </c>
    </row>
    <row r="349" spans="1:31" x14ac:dyDescent="0.25">
      <c r="A349" t="s">
        <v>238</v>
      </c>
      <c r="B349" t="s">
        <v>239</v>
      </c>
      <c r="C349" t="s">
        <v>206</v>
      </c>
      <c r="D349" t="s">
        <v>207</v>
      </c>
      <c r="E349" t="s">
        <v>238</v>
      </c>
      <c r="F349" t="s">
        <v>239</v>
      </c>
      <c r="G349" t="s">
        <v>249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206</v>
      </c>
      <c r="M349" t="s">
        <v>324</v>
      </c>
      <c r="N349" t="s">
        <v>317</v>
      </c>
      <c r="O349" t="s">
        <v>314</v>
      </c>
      <c r="P349" t="str">
        <f t="shared" si="26"/>
        <v>DANNY ALEXANDER ALVA ROJASAccesibilidadAUTOEVALUACION</v>
      </c>
      <c r="Q349" t="str">
        <f>BASE[[#This Row],[NombresCalificado]]&amp;BASE[[#This Row],[TipoEvaluacion]]</f>
        <v>DANNY ALEXANDER ALVA ROJASAUTOEVALUACION</v>
      </c>
      <c r="R349">
        <v>3</v>
      </c>
      <c r="S349" t="s">
        <v>5</v>
      </c>
      <c r="T349" t="s">
        <v>328</v>
      </c>
      <c r="U349" s="17">
        <v>3</v>
      </c>
      <c r="V349" s="17" t="str" cm="1">
        <f t="array" ref="V349">_xlfn.IFS(U349=0,"Prenovato",U349=1,"Novato",U349=2,"Principiante avanzado",U349=3,"Competente",U349=4,"Proficiente",U349=5,"Master")</f>
        <v>Competente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3</v>
      </c>
      <c r="AD349" s="17" t="str" cm="1">
        <f t="array" ref="AD349">_xlfn.IFS(AC349=0,"Prenovato",AC349=1,"Novato",AC349=2,"Principiante avanzado",AC349=3,"Competente",AC349=4,"Proficiente",AC349=5,"Master")</f>
        <v>Competente</v>
      </c>
      <c r="AE349" s="17" t="s">
        <v>331</v>
      </c>
    </row>
    <row r="350" spans="1:31" x14ac:dyDescent="0.25">
      <c r="A350" t="s">
        <v>238</v>
      </c>
      <c r="B350" t="s">
        <v>239</v>
      </c>
      <c r="C350" t="s">
        <v>206</v>
      </c>
      <c r="D350" t="s">
        <v>207</v>
      </c>
      <c r="E350" t="s">
        <v>238</v>
      </c>
      <c r="F350" t="s">
        <v>239</v>
      </c>
      <c r="G350" t="s">
        <v>249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206</v>
      </c>
      <c r="M350" t="s">
        <v>319</v>
      </c>
      <c r="N350" t="s">
        <v>317</v>
      </c>
      <c r="O350" t="s">
        <v>314</v>
      </c>
      <c r="P350" t="str">
        <f t="shared" si="26"/>
        <v>DANNY ALEXANDER ALVA ROJASBCP Design SystemAUTOEVALUACION</v>
      </c>
      <c r="Q350" t="str">
        <f>BASE[[#This Row],[NombresCalificado]]&amp;BASE[[#This Row],[TipoEvaluacion]]</f>
        <v>DANNY ALEXANDER ALVA ROJASAUTOEVALUACION</v>
      </c>
      <c r="R350">
        <v>3</v>
      </c>
      <c r="S350" t="s">
        <v>5</v>
      </c>
      <c r="T350" t="s">
        <v>328</v>
      </c>
      <c r="U350" s="17">
        <v>3</v>
      </c>
      <c r="V350" s="17" t="str" cm="1">
        <f t="array" ref="V350">_xlfn.IFS(U350=0,"Prenovato",U350=1,"Novato",U350=2,"Principiante avanzado",U350=3,"Competente",U350=4,"Proficiente",U350=5,"Master")</f>
        <v>Competente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3</v>
      </c>
      <c r="AD350" s="17" t="str" cm="1">
        <f t="array" ref="AD350">_xlfn.IFS(AC350=0,"Prenovato",AC350=1,"Novato",AC350=2,"Principiante avanzado",AC350=3,"Competente",AC350=4,"Proficiente",AC350=5,"Master")</f>
        <v>Competente</v>
      </c>
      <c r="AE350" s="17" t="s">
        <v>331</v>
      </c>
    </row>
    <row r="351" spans="1:31" x14ac:dyDescent="0.25">
      <c r="A351" t="s">
        <v>238</v>
      </c>
      <c r="B351" t="s">
        <v>239</v>
      </c>
      <c r="C351" t="s">
        <v>206</v>
      </c>
      <c r="D351" t="s">
        <v>207</v>
      </c>
      <c r="E351" t="s">
        <v>238</v>
      </c>
      <c r="F351" t="s">
        <v>239</v>
      </c>
      <c r="G351" t="s">
        <v>249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206</v>
      </c>
      <c r="M351" t="s">
        <v>325</v>
      </c>
      <c r="N351" t="s">
        <v>317</v>
      </c>
      <c r="O351" t="s">
        <v>314</v>
      </c>
      <c r="P351" t="str">
        <f t="shared" si="26"/>
        <v>DANNY ALEXANDER ALVA ROJASFundamentos de diseño UXAUTOEVALUACION</v>
      </c>
      <c r="Q351" t="str">
        <f>BASE[[#This Row],[NombresCalificado]]&amp;BASE[[#This Row],[TipoEvaluacion]]</f>
        <v>DANNY ALEXANDER ALVA ROJASAUTOEVALUACION</v>
      </c>
      <c r="R351">
        <v>3</v>
      </c>
      <c r="S351" t="s">
        <v>5</v>
      </c>
      <c r="T351" t="s">
        <v>328</v>
      </c>
      <c r="U351" s="17">
        <v>3</v>
      </c>
      <c r="V351" s="17" t="str" cm="1">
        <f t="array" ref="V351">_xlfn.IFS(U351=0,"Prenovato",U351=1,"Novato",U351=2,"Principiante avanzado",U351=3,"Competente",U351=4,"Proficiente",U351=5,"Master")</f>
        <v>Competente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3</v>
      </c>
      <c r="AD351" s="17" t="str" cm="1">
        <f t="array" ref="AD351">_xlfn.IFS(AC351=0,"Prenovato",AC351=1,"Novato",AC351=2,"Principiante avanzado",AC351=3,"Competente",AC351=4,"Proficiente",AC351=5,"Master")</f>
        <v>Competente</v>
      </c>
      <c r="AE351" s="17" t="s">
        <v>331</v>
      </c>
    </row>
    <row r="352" spans="1:31" x14ac:dyDescent="0.25">
      <c r="A352" t="s">
        <v>238</v>
      </c>
      <c r="B352" t="s">
        <v>239</v>
      </c>
      <c r="C352" t="s">
        <v>206</v>
      </c>
      <c r="D352" t="s">
        <v>207</v>
      </c>
      <c r="E352" t="s">
        <v>238</v>
      </c>
      <c r="F352" t="s">
        <v>239</v>
      </c>
      <c r="G352" t="s">
        <v>249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206</v>
      </c>
      <c r="M352" t="s">
        <v>323</v>
      </c>
      <c r="N352" t="s">
        <v>317</v>
      </c>
      <c r="O352" t="s">
        <v>314</v>
      </c>
      <c r="P352" t="str">
        <f t="shared" si="26"/>
        <v>DANNY ALEXANDER ALVA ROJASGestión de datosAUTOEVALUACION</v>
      </c>
      <c r="Q352" t="str">
        <f>BASE[[#This Row],[NombresCalificado]]&amp;BASE[[#This Row],[TipoEvaluacion]]</f>
        <v>DANNY ALEXANDER ALVA ROJASAUTOEVALUACION</v>
      </c>
      <c r="R352">
        <v>4</v>
      </c>
      <c r="S352" t="s">
        <v>7</v>
      </c>
      <c r="T352" t="s">
        <v>328</v>
      </c>
      <c r="U352" s="17">
        <v>3</v>
      </c>
      <c r="V352" s="17" t="str" cm="1">
        <f t="array" ref="V352">_xlfn.IFS(U352=0,"Prenovato",U352=1,"Novato",U352=2,"Principiante avanzado",U352=3,"Competente",U352=4,"Proficiente",U352=5,"Master")</f>
        <v>Competente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3</v>
      </c>
      <c r="AD352" s="17" t="str" cm="1">
        <f t="array" ref="AD352">_xlfn.IFS(AC352=0,"Prenovato",AC352=1,"Novato",AC352=2,"Principiante avanzado",AC352=3,"Competente",AC352=4,"Proficiente",AC352=5,"Master")</f>
        <v>Competente</v>
      </c>
      <c r="AE352" s="17" t="s">
        <v>331</v>
      </c>
    </row>
    <row r="353" spans="1:31" x14ac:dyDescent="0.25">
      <c r="A353" t="s">
        <v>238</v>
      </c>
      <c r="B353" t="s">
        <v>239</v>
      </c>
      <c r="C353" t="s">
        <v>206</v>
      </c>
      <c r="D353" t="s">
        <v>207</v>
      </c>
      <c r="E353" t="s">
        <v>238</v>
      </c>
      <c r="F353" t="s">
        <v>239</v>
      </c>
      <c r="G353" t="s">
        <v>249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206</v>
      </c>
      <c r="M353" t="s">
        <v>322</v>
      </c>
      <c r="N353" t="s">
        <v>317</v>
      </c>
      <c r="O353" t="s">
        <v>314</v>
      </c>
      <c r="P353" t="str">
        <f t="shared" si="26"/>
        <v>DANNY ALEXANDER ALVA ROJASPatrones de arquitecturaAUTOEVALUACION</v>
      </c>
      <c r="Q353" t="str">
        <f>BASE[[#This Row],[NombresCalificado]]&amp;BASE[[#This Row],[TipoEvaluacion]]</f>
        <v>DANNY ALEXANDER ALVA ROJASAUTOEVALUACION</v>
      </c>
      <c r="R353">
        <v>4</v>
      </c>
      <c r="S353" t="s">
        <v>7</v>
      </c>
      <c r="T353" t="s">
        <v>328</v>
      </c>
      <c r="U353" s="17">
        <v>3</v>
      </c>
      <c r="V353" s="17" t="str" cm="1">
        <f t="array" ref="V353">_xlfn.IFS(U353=0,"Prenovato",U353=1,"Novato",U353=2,"Principiante avanzado",U353=3,"Competente",U353=4,"Proficiente",U353=5,"Master")</f>
        <v>Competente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3</v>
      </c>
      <c r="AD353" s="17" t="str" cm="1">
        <f t="array" ref="AD353">_xlfn.IFS(AC353=0,"Prenovato",AC353=1,"Novato",AC353=2,"Principiante avanzado",AC353=3,"Competente",AC353=4,"Proficiente",AC353=5,"Master")</f>
        <v>Competente</v>
      </c>
      <c r="AE353" s="17" t="s">
        <v>331</v>
      </c>
    </row>
    <row r="354" spans="1:31" x14ac:dyDescent="0.25">
      <c r="A354" t="s">
        <v>238</v>
      </c>
      <c r="B354" t="s">
        <v>239</v>
      </c>
      <c r="C354" t="s">
        <v>206</v>
      </c>
      <c r="D354" t="s">
        <v>207</v>
      </c>
      <c r="E354" t="s">
        <v>238</v>
      </c>
      <c r="F354" t="s">
        <v>239</v>
      </c>
      <c r="G354" t="s">
        <v>249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206</v>
      </c>
      <c r="M354" t="s">
        <v>313</v>
      </c>
      <c r="N354" t="s">
        <v>314</v>
      </c>
      <c r="O354" t="s">
        <v>314</v>
      </c>
      <c r="P354" t="str">
        <f t="shared" si="26"/>
        <v>DANNY ALEXANDER ALVA ROJASHíbridoAUTOEVALUACION</v>
      </c>
      <c r="Q354" t="str">
        <f>BASE[[#This Row],[NombresCalificado]]&amp;BASE[[#This Row],[TipoEvaluacion]]</f>
        <v>DANNY ALEXANDER ALVA ROJASAUTOEVALUACION</v>
      </c>
      <c r="R354">
        <v>0</v>
      </c>
      <c r="S354" t="s">
        <v>188</v>
      </c>
      <c r="T354" t="s">
        <v>329</v>
      </c>
      <c r="U354" s="17">
        <v>3</v>
      </c>
      <c r="V354" s="17" t="str" cm="1">
        <f t="array" ref="V354">_xlfn.IFS(U354=0,"Prenovato",U354=1,"Novato",U354=2,"Principiante avanzado",U354=3,"Competente",U354=4,"Proficiente",U354=5,"Master")</f>
        <v>Competente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3</v>
      </c>
      <c r="AD354" s="17" t="str" cm="1">
        <f t="array" ref="AD354">_xlfn.IFS(AC354=0,"Prenovato",AC354=1,"Novato",AC354=2,"Principiante avanzado",AC354=3,"Competente",AC354=4,"Proficiente",AC354=5,"Master")</f>
        <v>Competente</v>
      </c>
      <c r="AE354" s="17" t="s">
        <v>331</v>
      </c>
    </row>
    <row r="355" spans="1:31" x14ac:dyDescent="0.25">
      <c r="A355" t="s">
        <v>238</v>
      </c>
      <c r="B355" t="s">
        <v>239</v>
      </c>
      <c r="C355" t="s">
        <v>206</v>
      </c>
      <c r="D355" t="s">
        <v>207</v>
      </c>
      <c r="E355" t="s">
        <v>238</v>
      </c>
      <c r="F355" t="s">
        <v>239</v>
      </c>
      <c r="G355" t="s">
        <v>249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206</v>
      </c>
      <c r="M355" t="s">
        <v>318</v>
      </c>
      <c r="N355" t="s">
        <v>317</v>
      </c>
      <c r="O355" t="s">
        <v>314</v>
      </c>
      <c r="P355" t="str">
        <f t="shared" si="26"/>
        <v>DANNY ALEXANDER ALVA ROJASDistribución a tiendasAUTOEVALUACION</v>
      </c>
      <c r="Q355" t="str">
        <f>BASE[[#This Row],[NombresCalificado]]&amp;BASE[[#This Row],[TipoEvaluacion]]</f>
        <v>DANNY ALEXANDER ALVA ROJASAUTOEVALUACION</v>
      </c>
      <c r="R355">
        <v>4</v>
      </c>
      <c r="S355" t="s">
        <v>7</v>
      </c>
      <c r="T355" t="s">
        <v>328</v>
      </c>
      <c r="U355" s="17">
        <v>3</v>
      </c>
      <c r="V355" s="17" t="str" cm="1">
        <f t="array" ref="V355">_xlfn.IFS(U355=0,"Prenovato",U355=1,"Novato",U355=2,"Principiante avanzado",U355=3,"Competente",U355=4,"Proficiente",U355=5,"Master")</f>
        <v>Competente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3</v>
      </c>
      <c r="AD355" s="17" t="str" cm="1">
        <f t="array" ref="AD355">_xlfn.IFS(AC355=0,"Prenovato",AC355=1,"Novato",AC355=2,"Principiante avanzado",AC355=3,"Competente",AC355=4,"Proficiente",AC355=5,"Master")</f>
        <v>Competente</v>
      </c>
      <c r="AE355" s="17" t="s">
        <v>331</v>
      </c>
    </row>
    <row r="356" spans="1:31" x14ac:dyDescent="0.25">
      <c r="A356" t="s">
        <v>238</v>
      </c>
      <c r="B356" t="s">
        <v>239</v>
      </c>
      <c r="C356" t="s">
        <v>206</v>
      </c>
      <c r="D356" t="s">
        <v>207</v>
      </c>
      <c r="E356" t="s">
        <v>238</v>
      </c>
      <c r="F356" t="s">
        <v>239</v>
      </c>
      <c r="G356" t="s">
        <v>249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206</v>
      </c>
      <c r="M356" t="s">
        <v>185</v>
      </c>
      <c r="N356" t="s">
        <v>317</v>
      </c>
      <c r="O356" t="s">
        <v>314</v>
      </c>
      <c r="P356" t="str">
        <f t="shared" si="26"/>
        <v>DANNY ALEXANDER ALVA ROJASSeguridadAUTOEVALUACION</v>
      </c>
      <c r="Q356" t="str">
        <f>BASE[[#This Row],[NombresCalificado]]&amp;BASE[[#This Row],[TipoEvaluacion]]</f>
        <v>DANNY ALEXANDER ALVA ROJASAUTOEVALUACION</v>
      </c>
      <c r="R356">
        <v>3</v>
      </c>
      <c r="S356" t="s">
        <v>5</v>
      </c>
      <c r="T356" t="s">
        <v>328</v>
      </c>
      <c r="U356" s="17">
        <v>3</v>
      </c>
      <c r="V356" s="17" t="str" cm="1">
        <f t="array" ref="V356">_xlfn.IFS(U356=0,"Prenovato",U356=1,"Novato",U356=2,"Principiante avanzado",U356=3,"Competente",U356=4,"Proficiente",U356=5,"Master")</f>
        <v>Competente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3</v>
      </c>
      <c r="AD356" s="17" t="str" cm="1">
        <f t="array" ref="AD356">_xlfn.IFS(AC356=0,"Prenovato",AC356=1,"Novato",AC356=2,"Principiante avanzado",AC356=3,"Competente",AC356=4,"Proficiente",AC356=5,"Master")</f>
        <v>Competente</v>
      </c>
      <c r="AE356" s="17" t="s">
        <v>331</v>
      </c>
    </row>
    <row r="357" spans="1:31" x14ac:dyDescent="0.25">
      <c r="A357" t="s">
        <v>238</v>
      </c>
      <c r="B357" t="s">
        <v>239</v>
      </c>
      <c r="C357" t="s">
        <v>206</v>
      </c>
      <c r="D357" t="s">
        <v>207</v>
      </c>
      <c r="E357" t="s">
        <v>238</v>
      </c>
      <c r="F357" t="s">
        <v>239</v>
      </c>
      <c r="G357" t="s">
        <v>249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206</v>
      </c>
      <c r="M357" t="s">
        <v>186</v>
      </c>
      <c r="N357" t="s">
        <v>317</v>
      </c>
      <c r="O357" t="s">
        <v>314</v>
      </c>
      <c r="P357" t="str">
        <f t="shared" si="26"/>
        <v>DANNY ALEXANDER ALVA ROJASSREAUTOEVALUACION</v>
      </c>
      <c r="Q357" t="str">
        <f>BASE[[#This Row],[NombresCalificado]]&amp;BASE[[#This Row],[TipoEvaluacion]]</f>
        <v>DANNY ALEXANDER ALVA ROJASAUTOEVALUACION</v>
      </c>
      <c r="R357">
        <v>3</v>
      </c>
      <c r="S357" t="s">
        <v>5</v>
      </c>
      <c r="T357" t="s">
        <v>328</v>
      </c>
      <c r="U357" s="17">
        <v>3</v>
      </c>
      <c r="V357" s="17" t="str" cm="1">
        <f t="array" ref="V357">_xlfn.IFS(U357=0,"Prenovato",U357=1,"Novato",U357=2,"Principiante avanzado",U357=3,"Competente",U357=4,"Proficiente",U357=5,"Master")</f>
        <v>Competente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3</v>
      </c>
      <c r="AD357" s="17" t="str" cm="1">
        <f t="array" ref="AD357">_xlfn.IFS(AC357=0,"Prenovato",AC357=1,"Novato",AC357=2,"Principiante avanzado",AC357=3,"Competente",AC357=4,"Proficiente",AC357=5,"Master")</f>
        <v>Competente</v>
      </c>
      <c r="AE357" s="17" t="s">
        <v>331</v>
      </c>
    </row>
    <row r="358" spans="1:31" x14ac:dyDescent="0.25">
      <c r="A358" t="s">
        <v>238</v>
      </c>
      <c r="B358" t="s">
        <v>239</v>
      </c>
      <c r="C358" t="s">
        <v>206</v>
      </c>
      <c r="D358" t="s">
        <v>207</v>
      </c>
      <c r="E358" t="s">
        <v>238</v>
      </c>
      <c r="F358" t="s">
        <v>239</v>
      </c>
      <c r="G358" t="s">
        <v>249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206</v>
      </c>
      <c r="M358" t="s">
        <v>326</v>
      </c>
      <c r="N358" t="s">
        <v>317</v>
      </c>
      <c r="O358" t="s">
        <v>314</v>
      </c>
      <c r="P358" t="str">
        <f t="shared" si="26"/>
        <v>DANNY ALEXANDER ALVA ROJASDesign ThinkingAUTOEVALUACION</v>
      </c>
      <c r="Q358" t="str">
        <f>BASE[[#This Row],[NombresCalificado]]&amp;BASE[[#This Row],[TipoEvaluacion]]</f>
        <v>DANNY ALEXANDER ALVA ROJASAUTOEVALUACION</v>
      </c>
      <c r="R358">
        <v>3</v>
      </c>
      <c r="S358" t="s">
        <v>5</v>
      </c>
      <c r="T358" t="s">
        <v>328</v>
      </c>
      <c r="U358" s="17">
        <v>3</v>
      </c>
      <c r="V358" s="17" t="str" cm="1">
        <f t="array" ref="V358">_xlfn.IFS(U358=0,"Prenovato",U358=1,"Novato",U358=2,"Principiante avanzado",U358=3,"Competente",U358=4,"Proficiente",U358=5,"Master")</f>
        <v>Competente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3</v>
      </c>
      <c r="AD358" s="17" t="str" cm="1">
        <f t="array" ref="AD358">_xlfn.IFS(AC358=0,"Prenovato",AC358=1,"Novato",AC358=2,"Principiante avanzado",AC358=3,"Competente",AC358=4,"Proficiente",AC358=5,"Master")</f>
        <v>Competente</v>
      </c>
      <c r="AE358" s="17" t="s">
        <v>331</v>
      </c>
    </row>
    <row r="359" spans="1:31" x14ac:dyDescent="0.25">
      <c r="A359" t="s">
        <v>238</v>
      </c>
      <c r="B359" t="s">
        <v>239</v>
      </c>
      <c r="C359" t="s">
        <v>206</v>
      </c>
      <c r="D359" t="s">
        <v>207</v>
      </c>
      <c r="E359" t="s">
        <v>238</v>
      </c>
      <c r="F359" t="s">
        <v>239</v>
      </c>
      <c r="G359" t="s">
        <v>249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206</v>
      </c>
      <c r="M359" t="s">
        <v>167</v>
      </c>
      <c r="N359" t="s">
        <v>317</v>
      </c>
      <c r="O359" t="s">
        <v>314</v>
      </c>
      <c r="P359" t="str">
        <f t="shared" si="26"/>
        <v>DANNY ALEXANDER ALVA ROJASCI-CDAUTOEVALUACION</v>
      </c>
      <c r="Q359" t="str">
        <f>BASE[[#This Row],[NombresCalificado]]&amp;BASE[[#This Row],[TipoEvaluacion]]</f>
        <v>DANNY ALEXANDER ALVA ROJASAUTOEVALUACION</v>
      </c>
      <c r="R359">
        <v>3</v>
      </c>
      <c r="S359" t="s">
        <v>5</v>
      </c>
      <c r="T359" t="s">
        <v>328</v>
      </c>
      <c r="U359" s="17">
        <v>3</v>
      </c>
      <c r="V359" s="17" t="str" cm="1">
        <f t="array" ref="V359">_xlfn.IFS(U359=0,"Prenovato",U359=1,"Novato",U359=2,"Principiante avanzado",U359=3,"Competente",U359=4,"Proficiente",U359=5,"Master")</f>
        <v>Competente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3</v>
      </c>
      <c r="AD359" s="17" t="str" cm="1">
        <f t="array" ref="AD359">_xlfn.IFS(AC359=0,"Prenovato",AC359=1,"Novato",AC359=2,"Principiante avanzado",AC359=3,"Competente",AC359=4,"Proficiente",AC359=5,"Master")</f>
        <v>Competente</v>
      </c>
      <c r="AE359" s="17" t="s">
        <v>331</v>
      </c>
    </row>
    <row r="360" spans="1:31" x14ac:dyDescent="0.25">
      <c r="A360" t="s">
        <v>252</v>
      </c>
      <c r="B360" t="s">
        <v>253</v>
      </c>
      <c r="C360" t="s">
        <v>257</v>
      </c>
      <c r="D360" t="s">
        <v>207</v>
      </c>
      <c r="E360" t="s">
        <v>252</v>
      </c>
      <c r="F360" t="s">
        <v>253</v>
      </c>
      <c r="G360" t="s">
        <v>254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257</v>
      </c>
      <c r="M360" t="s">
        <v>316</v>
      </c>
      <c r="N360" t="s">
        <v>315</v>
      </c>
      <c r="O360" t="s">
        <v>315</v>
      </c>
      <c r="P360" t="str">
        <f t="shared" si="26"/>
        <v>ALVARO MANUEL HERRERA COTRINARedes &amp; Integración de APIAUTOEVALUACION</v>
      </c>
      <c r="Q360" t="str">
        <f>BASE[[#This Row],[NombresCalificado]]&amp;BASE[[#This Row],[TipoEvaluacion]]</f>
        <v>ALVARO MANUEL HERRERA COTRINAAUTOEVALUACION</v>
      </c>
      <c r="R360">
        <v>3</v>
      </c>
      <c r="S360" t="s">
        <v>5</v>
      </c>
      <c r="T360" t="s">
        <v>328</v>
      </c>
      <c r="U360" s="17">
        <v>3</v>
      </c>
      <c r="V360" s="17" t="str" cm="1">
        <f t="array" ref="V360">_xlfn.IFS(U360=0,"Prenovato",U360=1,"Novato",U360=2,"Principiante avanzado",U360=3,"Competente",U360=4,"Proficiente",U360=5,"Master")</f>
        <v>Competente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4</v>
      </c>
      <c r="Z360" s="17" t="str" cm="1">
        <f t="array" ref="Z360">_xlfn.IFS(Y360=0,"No evidenciado",Y360=1,"Novato",Y360=2,"Principiante avanzado",Y360=3,"Competente",Y360=4,"Proficiente",Y360=5,"Master")</f>
        <v>Proficiente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3</v>
      </c>
      <c r="AD360" s="17" t="str" cm="1">
        <f t="array" ref="AD360">_xlfn.IFS(AC360=0,"Prenovato",AC360=1,"Novato",AC360=2,"Principiante avanzado",AC360=3,"Competente",AC360=4,"Proficiente",AC360=5,"Master")</f>
        <v>Competente</v>
      </c>
      <c r="AE360" s="17" t="s">
        <v>331</v>
      </c>
    </row>
    <row r="361" spans="1:31" x14ac:dyDescent="0.25">
      <c r="A361" t="s">
        <v>252</v>
      </c>
      <c r="B361" t="s">
        <v>253</v>
      </c>
      <c r="C361" t="s">
        <v>257</v>
      </c>
      <c r="D361" t="s">
        <v>207</v>
      </c>
      <c r="E361" t="s">
        <v>252</v>
      </c>
      <c r="F361" t="s">
        <v>253</v>
      </c>
      <c r="G361" t="s">
        <v>254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257</v>
      </c>
      <c r="M361" t="s">
        <v>55</v>
      </c>
      <c r="N361" t="s">
        <v>315</v>
      </c>
      <c r="O361" t="s">
        <v>315</v>
      </c>
      <c r="P361" t="str">
        <f t="shared" si="26"/>
        <v>ALVARO MANUEL HERRERA COTRINAProgramaciónAUTOEVALUACION</v>
      </c>
      <c r="Q361" t="str">
        <f>BASE[[#This Row],[NombresCalificado]]&amp;BASE[[#This Row],[TipoEvaluacion]]</f>
        <v>ALVARO MANUEL HERRERA COTRINAAUTOEVALUACION</v>
      </c>
      <c r="R361">
        <v>4</v>
      </c>
      <c r="S361" t="s">
        <v>7</v>
      </c>
      <c r="T361" t="s">
        <v>328</v>
      </c>
      <c r="U361" s="17">
        <v>3</v>
      </c>
      <c r="V361" s="17" t="str" cm="1">
        <f t="array" ref="V361">_xlfn.IFS(U361=0,"Prenovato",U361=1,"Novato",U361=2,"Principiante avanzado",U361=3,"Competente",U361=4,"Proficiente",U361=5,"Master")</f>
        <v>Competente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4</v>
      </c>
      <c r="Z361" s="17" t="str" cm="1">
        <f t="array" ref="Z361">_xlfn.IFS(Y361=0,"No evidenciado",Y361=1,"Novato",Y361=2,"Principiante avanzado",Y361=3,"Competente",Y361=4,"Proficiente",Y361=5,"Master")</f>
        <v>Proficiente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3</v>
      </c>
      <c r="AD361" s="17" t="str" cm="1">
        <f t="array" ref="AD361">_xlfn.IFS(AC361=0,"Prenovato",AC361=1,"Novato",AC361=2,"Principiante avanzado",AC361=3,"Competente",AC361=4,"Proficiente",AC361=5,"Master")</f>
        <v>Competente</v>
      </c>
      <c r="AE361" s="17" t="s">
        <v>331</v>
      </c>
    </row>
    <row r="362" spans="1:31" x14ac:dyDescent="0.25">
      <c r="A362" t="s">
        <v>252</v>
      </c>
      <c r="B362" t="s">
        <v>253</v>
      </c>
      <c r="C362" t="s">
        <v>257</v>
      </c>
      <c r="D362" t="s">
        <v>207</v>
      </c>
      <c r="E362" t="s">
        <v>252</v>
      </c>
      <c r="F362" t="s">
        <v>253</v>
      </c>
      <c r="G362" t="s">
        <v>254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257</v>
      </c>
      <c r="M362" t="s">
        <v>321</v>
      </c>
      <c r="N362" t="s">
        <v>315</v>
      </c>
      <c r="O362" t="s">
        <v>315</v>
      </c>
      <c r="P362" t="str">
        <f t="shared" si="26"/>
        <v>ALVARO MANUEL HERRERA COTRINANativoAUTOEVALUACION</v>
      </c>
      <c r="Q362" t="str">
        <f>BASE[[#This Row],[NombresCalificado]]&amp;BASE[[#This Row],[TipoEvaluacion]]</f>
        <v>ALVARO MANUEL HERRERA COTRINAAUTOEVALUACION</v>
      </c>
      <c r="R362">
        <v>4</v>
      </c>
      <c r="S362" t="s">
        <v>7</v>
      </c>
      <c r="T362" t="s">
        <v>328</v>
      </c>
      <c r="U362" s="17">
        <v>3</v>
      </c>
      <c r="V362" s="17" t="str" cm="1">
        <f t="array" ref="V362">_xlfn.IFS(U362=0,"Prenovato",U362=1,"Novato",U362=2,"Principiante avanzado",U362=3,"Competente",U362=4,"Proficiente",U362=5,"Master")</f>
        <v>Competente</v>
      </c>
      <c r="W362" s="17">
        <v>4</v>
      </c>
      <c r="X362" s="17" t="str" cm="1">
        <f t="array" ref="X362">_xlfn.IFS(W362=0,"No evidenciado",W362=1,"Novato",W362=2,"Principiante avanzado",W362=3,"Competente",W362=4,"Proficiente",W362=5,"Master")</f>
        <v>Proficiente</v>
      </c>
      <c r="Y362" s="17">
        <v>4</v>
      </c>
      <c r="Z362" s="17" t="str" cm="1">
        <f t="array" ref="Z362">_xlfn.IFS(Y362=0,"No evidenciado",Y362=1,"Novato",Y362=2,"Principiante avanzado",Y362=3,"Competente",Y362=4,"Proficiente",Y362=5,"Master")</f>
        <v>Proficiente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3</v>
      </c>
      <c r="AD362" s="17" t="str" cm="1">
        <f t="array" ref="AD362">_xlfn.IFS(AC362=0,"Prenovato",AC362=1,"Novato",AC362=2,"Principiante avanzado",AC362=3,"Competente",AC362=4,"Proficiente",AC362=5,"Master")</f>
        <v>Competente</v>
      </c>
      <c r="AE362" s="17" t="s">
        <v>331</v>
      </c>
    </row>
    <row r="363" spans="1:31" x14ac:dyDescent="0.25">
      <c r="A363" t="s">
        <v>252</v>
      </c>
      <c r="B363" t="s">
        <v>253</v>
      </c>
      <c r="C363" t="s">
        <v>257</v>
      </c>
      <c r="D363" t="s">
        <v>207</v>
      </c>
      <c r="E363" t="s">
        <v>252</v>
      </c>
      <c r="F363" t="s">
        <v>253</v>
      </c>
      <c r="G363" t="s">
        <v>254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257</v>
      </c>
      <c r="M363" t="s">
        <v>318</v>
      </c>
      <c r="N363" t="s">
        <v>315</v>
      </c>
      <c r="O363" t="s">
        <v>315</v>
      </c>
      <c r="P363" t="str">
        <f t="shared" si="26"/>
        <v>ALVARO MANUEL HERRERA COTRINADistribución a tiendasAUTOEVALUACION</v>
      </c>
      <c r="Q363" t="str">
        <f>BASE[[#This Row],[NombresCalificado]]&amp;BASE[[#This Row],[TipoEvaluacion]]</f>
        <v>ALVARO MANUEL HERRERA COTRINAAUTOEVALUACION</v>
      </c>
      <c r="R363">
        <v>4</v>
      </c>
      <c r="S363" t="s">
        <v>7</v>
      </c>
      <c r="T363" t="s">
        <v>328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4</v>
      </c>
      <c r="X363" s="17" t="str" cm="1">
        <f t="array" ref="X363">_xlfn.IFS(W363=0,"No evidenciado",W363=1,"Novato",W363=2,"Principiante avanzado",W363=3,"Competente",W363=4,"Proficiente",W363=5,"Master")</f>
        <v>Proficiente</v>
      </c>
      <c r="Y363" s="17">
        <v>4</v>
      </c>
      <c r="Z363" s="17" t="str" cm="1">
        <f t="array" ref="Z363">_xlfn.IFS(Y363=0,"No evidenciado",Y363=1,"Novato",Y363=2,"Principiante avanzado",Y363=3,"Competente",Y363=4,"Proficiente",Y363=5,"Master")</f>
        <v>Proficiente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">
        <v>331</v>
      </c>
    </row>
    <row r="364" spans="1:31" x14ac:dyDescent="0.25">
      <c r="A364" t="s">
        <v>252</v>
      </c>
      <c r="B364" t="s">
        <v>253</v>
      </c>
      <c r="C364" t="s">
        <v>257</v>
      </c>
      <c r="D364" t="s">
        <v>207</v>
      </c>
      <c r="E364" t="s">
        <v>252</v>
      </c>
      <c r="F364" t="s">
        <v>253</v>
      </c>
      <c r="G364" t="s">
        <v>254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257</v>
      </c>
      <c r="M364" t="s">
        <v>326</v>
      </c>
      <c r="N364" t="s">
        <v>317</v>
      </c>
      <c r="O364" t="s">
        <v>314</v>
      </c>
      <c r="P364" t="str">
        <f t="shared" si="26"/>
        <v>ALVARO MANUEL HERRERA COTRINADesign ThinkingAUTOEVALUACION</v>
      </c>
      <c r="Q364" t="str">
        <f>BASE[[#This Row],[NombresCalificado]]&amp;BASE[[#This Row],[TipoEvaluacion]]</f>
        <v>ALVARO MANUEL HERRERA COTRINAAUTOEVALUACION</v>
      </c>
      <c r="R364">
        <v>3</v>
      </c>
      <c r="S364" t="s">
        <v>5</v>
      </c>
      <c r="T364" t="s">
        <v>328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4</v>
      </c>
      <c r="X364" s="17" t="str" cm="1">
        <f t="array" ref="X364">_xlfn.IFS(W364=0,"No evidenciado",W364=1,"Novato",W364=2,"Principiante avanzado",W364=3,"Competente",W364=4,"Proficiente",W364=5,"Master")</f>
        <v>Proficiente</v>
      </c>
      <c r="Y364" s="17">
        <v>4</v>
      </c>
      <c r="Z364" s="17" t="str" cm="1">
        <f t="array" ref="Z364">_xlfn.IFS(Y364=0,"No evidenciado",Y364=1,"Novato",Y364=2,"Principiante avanzado",Y364=3,"Competente",Y364=4,"Proficiente",Y364=5,"Master")</f>
        <v>Proficiente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">
        <v>331</v>
      </c>
    </row>
    <row r="365" spans="1:31" x14ac:dyDescent="0.25">
      <c r="A365" t="s">
        <v>252</v>
      </c>
      <c r="B365" t="s">
        <v>253</v>
      </c>
      <c r="C365" t="s">
        <v>257</v>
      </c>
      <c r="D365" t="s">
        <v>207</v>
      </c>
      <c r="E365" t="s">
        <v>252</v>
      </c>
      <c r="F365" t="s">
        <v>253</v>
      </c>
      <c r="G365" t="s">
        <v>254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257</v>
      </c>
      <c r="M365" t="s">
        <v>319</v>
      </c>
      <c r="N365" t="s">
        <v>317</v>
      </c>
      <c r="O365" t="s">
        <v>314</v>
      </c>
      <c r="P365" t="str">
        <f t="shared" si="26"/>
        <v>ALVARO MANUEL HERRERA COTRINABCP Design SystemAUTOEVALUACION</v>
      </c>
      <c r="Q365" t="str">
        <f>BASE[[#This Row],[NombresCalificado]]&amp;BASE[[#This Row],[TipoEvaluacion]]</f>
        <v>ALVARO MANUEL HERRERA COTRINAAUTOEVALUACION</v>
      </c>
      <c r="R365">
        <v>4</v>
      </c>
      <c r="S365" t="s">
        <v>7</v>
      </c>
      <c r="T365" t="s">
        <v>328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4</v>
      </c>
      <c r="X365" s="17" t="str" cm="1">
        <f t="array" ref="X365">_xlfn.IFS(W365=0,"No evidenciado",W365=1,"Novato",W365=2,"Principiante avanzado",W365=3,"Competente",W365=4,"Proficiente",W365=5,"Master")</f>
        <v>Proficiente</v>
      </c>
      <c r="Y365" s="17">
        <v>4</v>
      </c>
      <c r="Z365" s="17" t="str" cm="1">
        <f t="array" ref="Z365">_xlfn.IFS(Y365=0,"No evidenciado",Y365=1,"Novato",Y365=2,"Principiante avanzado",Y365=3,"Competente",Y365=4,"Proficiente",Y365=5,"Master")</f>
        <v>Proficiente</v>
      </c>
      <c r="AA365" s="17">
        <v>4</v>
      </c>
      <c r="AB365" s="17" t="str" cm="1">
        <f t="array" ref="AB365">_xlfn.IFS(AA365=0,"No evidenciado",AA365=1,"Novato",AA365=2,"Principiante avanzado",AA365=3,"Competente",AA365=4,"Proficiente",AA365=5,"Master")</f>
        <v>Proficiente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">
        <v>331</v>
      </c>
    </row>
    <row r="366" spans="1:31" x14ac:dyDescent="0.25">
      <c r="A366" t="s">
        <v>252</v>
      </c>
      <c r="B366" t="s">
        <v>253</v>
      </c>
      <c r="C366" t="s">
        <v>257</v>
      </c>
      <c r="D366" t="s">
        <v>207</v>
      </c>
      <c r="E366" t="s">
        <v>252</v>
      </c>
      <c r="F366" t="s">
        <v>253</v>
      </c>
      <c r="G366" t="s">
        <v>254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257</v>
      </c>
      <c r="M366" t="s">
        <v>187</v>
      </c>
      <c r="N366" t="s">
        <v>317</v>
      </c>
      <c r="O366" t="s">
        <v>314</v>
      </c>
      <c r="P366" t="str">
        <f t="shared" si="26"/>
        <v>ALVARO MANUEL HERRERA COTRINAPruebas para desarrolladoresAUTOEVALUACION</v>
      </c>
      <c r="Q366" t="str">
        <f>BASE[[#This Row],[NombresCalificado]]&amp;BASE[[#This Row],[TipoEvaluacion]]</f>
        <v>ALVARO MANUEL HERRERA COTRINAAUTOEVALUACION</v>
      </c>
      <c r="R366">
        <v>3</v>
      </c>
      <c r="S366" t="s">
        <v>5</v>
      </c>
      <c r="T366" t="s">
        <v>328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4</v>
      </c>
      <c r="X366" s="17" t="str" cm="1">
        <f t="array" ref="X366">_xlfn.IFS(W366=0,"No evidenciado",W366=1,"Novato",W366=2,"Principiante avanzado",W366=3,"Competente",W366=4,"Proficiente",W366=5,"Master")</f>
        <v>Proficiente</v>
      </c>
      <c r="Y366" s="17">
        <v>4</v>
      </c>
      <c r="Z366" s="17" t="str" cm="1">
        <f t="array" ref="Z366">_xlfn.IFS(Y366=0,"No evidenciado",Y366=1,"Novato",Y366=2,"Principiante avanzado",Y366=3,"Competente",Y366=4,"Proficiente",Y366=5,"Master")</f>
        <v>Proficiente</v>
      </c>
      <c r="AA366" s="17">
        <v>4</v>
      </c>
      <c r="AB366" s="17" t="str" cm="1">
        <f t="array" ref="AB366">_xlfn.IFS(AA366=0,"No evidenciado",AA366=1,"Novato",AA366=2,"Principiante avanzado",AA366=3,"Competente",AA366=4,"Proficiente",AA366=5,"Master")</f>
        <v>Proficiente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">
        <v>331</v>
      </c>
    </row>
    <row r="367" spans="1:31" x14ac:dyDescent="0.25">
      <c r="A367" t="s">
        <v>252</v>
      </c>
      <c r="B367" t="s">
        <v>253</v>
      </c>
      <c r="C367" t="s">
        <v>257</v>
      </c>
      <c r="D367" t="s">
        <v>207</v>
      </c>
      <c r="E367" t="s">
        <v>252</v>
      </c>
      <c r="F367" t="s">
        <v>253</v>
      </c>
      <c r="G367" t="s">
        <v>254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257</v>
      </c>
      <c r="M367" t="s">
        <v>186</v>
      </c>
      <c r="N367" t="s">
        <v>317</v>
      </c>
      <c r="O367" t="s">
        <v>314</v>
      </c>
      <c r="P367" t="str">
        <f t="shared" si="26"/>
        <v>ALVARO MANUEL HERRERA COTRINASREAUTOEVALUACION</v>
      </c>
      <c r="Q367" t="str">
        <f>BASE[[#This Row],[NombresCalificado]]&amp;BASE[[#This Row],[TipoEvaluacion]]</f>
        <v>ALVARO MANUEL HERRERA COTRINAAUTOEVALUACION</v>
      </c>
      <c r="R367">
        <v>3</v>
      </c>
      <c r="S367" t="s">
        <v>5</v>
      </c>
      <c r="T367" t="s">
        <v>328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4</v>
      </c>
      <c r="X367" s="17" t="str" cm="1">
        <f t="array" ref="X367">_xlfn.IFS(W367=0,"No evidenciado",W367=1,"Novato",W367=2,"Principiante avanzado",W367=3,"Competente",W367=4,"Proficiente",W367=5,"Master")</f>
        <v>Proficiente</v>
      </c>
      <c r="Y367" s="17">
        <v>4</v>
      </c>
      <c r="Z367" s="17" t="str" cm="1">
        <f t="array" ref="Z367">_xlfn.IFS(Y367=0,"No evidenciado",Y367=1,"Novato",Y367=2,"Principiante avanzado",Y367=3,"Competente",Y367=4,"Proficiente",Y367=5,"Master")</f>
        <v>Proficiente</v>
      </c>
      <c r="AA367" s="17">
        <v>4</v>
      </c>
      <c r="AB367" s="17" t="str" cm="1">
        <f t="array" ref="AB367">_xlfn.IFS(AA367=0,"No evidenciado",AA367=1,"Novato",AA367=2,"Principiante avanzado",AA367=3,"Competente",AA367=4,"Proficiente",AA367=5,"Master")</f>
        <v>Proficiente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">
        <v>331</v>
      </c>
    </row>
    <row r="368" spans="1:31" x14ac:dyDescent="0.25">
      <c r="A368" t="s">
        <v>252</v>
      </c>
      <c r="B368" t="s">
        <v>253</v>
      </c>
      <c r="C368" t="s">
        <v>257</v>
      </c>
      <c r="D368" t="s">
        <v>207</v>
      </c>
      <c r="E368" t="s">
        <v>252</v>
      </c>
      <c r="F368" t="s">
        <v>253</v>
      </c>
      <c r="G368" t="s">
        <v>254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257</v>
      </c>
      <c r="M368" t="s">
        <v>56</v>
      </c>
      <c r="N368" t="s">
        <v>315</v>
      </c>
      <c r="O368" t="s">
        <v>315</v>
      </c>
      <c r="P368" t="str">
        <f t="shared" si="26"/>
        <v>ALVARO MANUEL HERRERA COTRINAControl de versionesAUTOEVALUACION</v>
      </c>
      <c r="Q368" t="str">
        <f>BASE[[#This Row],[NombresCalificado]]&amp;BASE[[#This Row],[TipoEvaluacion]]</f>
        <v>ALVARO MANUEL HERRERA COTRINAAUTOEVALUACION</v>
      </c>
      <c r="R368">
        <v>4</v>
      </c>
      <c r="S368" t="s">
        <v>7</v>
      </c>
      <c r="T368" t="s">
        <v>328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4</v>
      </c>
      <c r="X368" s="17" t="str" cm="1">
        <f t="array" ref="X368">_xlfn.IFS(W368=0,"No evidenciado",W368=1,"Novato",W368=2,"Principiante avanzado",W368=3,"Competente",W368=4,"Proficiente",W368=5,"Master")</f>
        <v>Proficiente</v>
      </c>
      <c r="Y368" s="17">
        <v>4</v>
      </c>
      <c r="Z368" s="17" t="str" cm="1">
        <f t="array" ref="Z368">_xlfn.IFS(Y368=0,"No evidenciado",Y368=1,"Novato",Y368=2,"Principiante avanzado",Y368=3,"Competente",Y368=4,"Proficiente",Y368=5,"Master")</f>
        <v>Proficiente</v>
      </c>
      <c r="AA368" s="17">
        <v>4</v>
      </c>
      <c r="AB368" s="17" t="str" cm="1">
        <f t="array" ref="AB368">_xlfn.IFS(AA368=0,"No evidenciado",AA368=1,"Novato",AA368=2,"Principiante avanzado",AA368=3,"Competente",AA368=4,"Proficiente",AA368=5,"Master")</f>
        <v>Proficiente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">
        <v>331</v>
      </c>
    </row>
    <row r="369" spans="1:31" x14ac:dyDescent="0.25">
      <c r="A369" t="s">
        <v>252</v>
      </c>
      <c r="B369" t="s">
        <v>253</v>
      </c>
      <c r="C369" t="s">
        <v>257</v>
      </c>
      <c r="D369" t="s">
        <v>207</v>
      </c>
      <c r="E369" t="s">
        <v>252</v>
      </c>
      <c r="F369" t="s">
        <v>253</v>
      </c>
      <c r="G369" t="s">
        <v>254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257</v>
      </c>
      <c r="M369" t="s">
        <v>324</v>
      </c>
      <c r="N369" t="s">
        <v>317</v>
      </c>
      <c r="O369" t="s">
        <v>314</v>
      </c>
      <c r="P369" t="str">
        <f t="shared" si="26"/>
        <v>ALVARO MANUEL HERRERA COTRINAAccesibilidadAUTOEVALUACION</v>
      </c>
      <c r="Q369" t="str">
        <f>BASE[[#This Row],[NombresCalificado]]&amp;BASE[[#This Row],[TipoEvaluacion]]</f>
        <v>ALVARO MANUEL HERRERA COTRINAAUTOEVALUACION</v>
      </c>
      <c r="R369">
        <v>3</v>
      </c>
      <c r="S369" t="s">
        <v>5</v>
      </c>
      <c r="T369" t="s">
        <v>328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4</v>
      </c>
      <c r="X369" s="17" t="str" cm="1">
        <f t="array" ref="X369">_xlfn.IFS(W369=0,"No evidenciado",W369=1,"Novato",W369=2,"Principiante avanzado",W369=3,"Competente",W369=4,"Proficiente",W369=5,"Master")</f>
        <v>Proficiente</v>
      </c>
      <c r="Y369" s="17">
        <v>4</v>
      </c>
      <c r="Z369" s="17" t="str" cm="1">
        <f t="array" ref="Z369">_xlfn.IFS(Y369=0,"No evidenciado",Y369=1,"Novato",Y369=2,"Principiante avanzado",Y369=3,"Competente",Y369=4,"Proficiente",Y369=5,"Master")</f>
        <v>Proficiente</v>
      </c>
      <c r="AA369" s="17">
        <v>4</v>
      </c>
      <c r="AB369" s="17" t="str" cm="1">
        <f t="array" ref="AB369">_xlfn.IFS(AA369=0,"No evidenciado",AA369=1,"Novato",AA369=2,"Principiante avanzado",AA369=3,"Competente",AA369=4,"Proficiente",AA369=5,"Master")</f>
        <v>Proficiente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">
        <v>331</v>
      </c>
    </row>
    <row r="370" spans="1:31" x14ac:dyDescent="0.25">
      <c r="A370" t="s">
        <v>252</v>
      </c>
      <c r="B370" t="s">
        <v>253</v>
      </c>
      <c r="C370" t="s">
        <v>257</v>
      </c>
      <c r="D370" t="s">
        <v>207</v>
      </c>
      <c r="E370" t="s">
        <v>252</v>
      </c>
      <c r="F370" t="s">
        <v>253</v>
      </c>
      <c r="G370" t="s">
        <v>254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257</v>
      </c>
      <c r="M370" t="s">
        <v>325</v>
      </c>
      <c r="N370" t="s">
        <v>317</v>
      </c>
      <c r="O370" t="s">
        <v>314</v>
      </c>
      <c r="P370" t="str">
        <f t="shared" si="26"/>
        <v>ALVARO MANUEL HERRERA COTRINAFundamentos de diseño UXAUTOEVALUACION</v>
      </c>
      <c r="Q370" t="str">
        <f>BASE[[#This Row],[NombresCalificado]]&amp;BASE[[#This Row],[TipoEvaluacion]]</f>
        <v>ALVARO MANUEL HERRERA COTRINAAUTOEVALUACION</v>
      </c>
      <c r="R370">
        <v>4</v>
      </c>
      <c r="S370" t="s">
        <v>7</v>
      </c>
      <c r="T370" t="s">
        <v>328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4</v>
      </c>
      <c r="X370" s="17" t="str" cm="1">
        <f t="array" ref="X370">_xlfn.IFS(W370=0,"No evidenciado",W370=1,"Novato",W370=2,"Principiante avanzado",W370=3,"Competente",W370=4,"Proficiente",W370=5,"Master")</f>
        <v>Proficiente</v>
      </c>
      <c r="Y370" s="17">
        <v>4</v>
      </c>
      <c r="Z370" s="17" t="str" cm="1">
        <f t="array" ref="Z370">_xlfn.IFS(Y370=0,"No evidenciado",Y370=1,"Novato",Y370=2,"Principiante avanzado",Y370=3,"Competente",Y370=4,"Proficiente",Y370=5,"Master")</f>
        <v>Proficiente</v>
      </c>
      <c r="AA370" s="17">
        <v>4</v>
      </c>
      <c r="AB370" s="17" t="str" cm="1">
        <f t="array" ref="AB370">_xlfn.IFS(AA370=0,"No evidenciado",AA370=1,"Novato",AA370=2,"Principiante avanzado",AA370=3,"Competente",AA370=4,"Proficiente",AA370=5,"Master")</f>
        <v>Proficiente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">
        <v>331</v>
      </c>
    </row>
    <row r="371" spans="1:31" x14ac:dyDescent="0.25">
      <c r="A371" t="s">
        <v>252</v>
      </c>
      <c r="B371" t="s">
        <v>253</v>
      </c>
      <c r="C371" t="s">
        <v>257</v>
      </c>
      <c r="D371" t="s">
        <v>207</v>
      </c>
      <c r="E371" t="s">
        <v>252</v>
      </c>
      <c r="F371" t="s">
        <v>253</v>
      </c>
      <c r="G371" t="s">
        <v>254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257</v>
      </c>
      <c r="M371" t="s">
        <v>320</v>
      </c>
      <c r="N371" t="s">
        <v>317</v>
      </c>
      <c r="O371" t="s">
        <v>314</v>
      </c>
      <c r="P371" t="str">
        <f t="shared" si="26"/>
        <v>ALVARO MANUEL HERRERA COTRINAHuman InteractionAUTOEVALUACION</v>
      </c>
      <c r="Q371" t="str">
        <f>BASE[[#This Row],[NombresCalificado]]&amp;BASE[[#This Row],[TipoEvaluacion]]</f>
        <v>ALVARO MANUEL HERRERA COTRINAAUTOEVALUACION</v>
      </c>
      <c r="R371">
        <v>4</v>
      </c>
      <c r="S371" t="s">
        <v>7</v>
      </c>
      <c r="T371" t="s">
        <v>328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4</v>
      </c>
      <c r="X371" s="17" t="str" cm="1">
        <f t="array" ref="X371">_xlfn.IFS(W371=0,"No evidenciado",W371=1,"Novato",W371=2,"Principiante avanzado",W371=3,"Competente",W371=4,"Proficiente",W371=5,"Master")</f>
        <v>Proficiente</v>
      </c>
      <c r="Y371" s="17">
        <v>4</v>
      </c>
      <c r="Z371" s="17" t="str" cm="1">
        <f t="array" ref="Z371">_xlfn.IFS(Y371=0,"No evidenciado",Y371=1,"Novato",Y371=2,"Principiante avanzado",Y371=3,"Competente",Y371=4,"Proficiente",Y371=5,"Master")</f>
        <v>Proficiente</v>
      </c>
      <c r="AA371" s="17">
        <v>4</v>
      </c>
      <c r="AB371" s="17" t="str" cm="1">
        <f t="array" ref="AB371">_xlfn.IFS(AA371=0,"No evidenciado",AA371=1,"Novato",AA371=2,"Principiante avanzado",AA371=3,"Competente",AA371=4,"Proficiente",AA371=5,"Master")</f>
        <v>Proficiente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">
        <v>331</v>
      </c>
    </row>
    <row r="372" spans="1:31" x14ac:dyDescent="0.25">
      <c r="A372" t="s">
        <v>252</v>
      </c>
      <c r="B372" t="s">
        <v>253</v>
      </c>
      <c r="C372" t="s">
        <v>257</v>
      </c>
      <c r="D372" t="s">
        <v>207</v>
      </c>
      <c r="E372" t="s">
        <v>252</v>
      </c>
      <c r="F372" t="s">
        <v>253</v>
      </c>
      <c r="G372" t="s">
        <v>254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257</v>
      </c>
      <c r="M372" t="s">
        <v>313</v>
      </c>
      <c r="N372" t="s">
        <v>314</v>
      </c>
      <c r="O372" t="s">
        <v>314</v>
      </c>
      <c r="P372" t="str">
        <f t="shared" si="26"/>
        <v>ALVARO MANUEL HERRERA COTRINAHíbridoAUTOEVALUACION</v>
      </c>
      <c r="Q372" t="str">
        <f>BASE[[#This Row],[NombresCalificado]]&amp;BASE[[#This Row],[TipoEvaluacion]]</f>
        <v>ALVARO MANUEL HERRERA COTRINAAUTOEVALUACION</v>
      </c>
      <c r="R372">
        <v>3</v>
      </c>
      <c r="S372" t="s">
        <v>5</v>
      </c>
      <c r="T372" t="s">
        <v>328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4</v>
      </c>
      <c r="X372" s="17" t="str" cm="1">
        <f t="array" ref="X372">_xlfn.IFS(W372=0,"No evidenciado",W372=1,"Novato",W372=2,"Principiante avanzado",W372=3,"Competente",W372=4,"Proficiente",W372=5,"Master")</f>
        <v>Proficiente</v>
      </c>
      <c r="Y372" s="17">
        <v>4</v>
      </c>
      <c r="Z372" s="17" t="str" cm="1">
        <f t="array" ref="Z372">_xlfn.IFS(Y372=0,"No evidenciado",Y372=1,"Novato",Y372=2,"Principiante avanzado",Y372=3,"Competente",Y372=4,"Proficiente",Y372=5,"Master")</f>
        <v>Proficiente</v>
      </c>
      <c r="AA372" s="17">
        <v>4</v>
      </c>
      <c r="AB372" s="17" t="str" cm="1">
        <f t="array" ref="AB372">_xlfn.IFS(AA372=0,"No evidenciado",AA372=1,"Novato",AA372=2,"Principiante avanzado",AA372=3,"Competente",AA372=4,"Proficiente",AA372=5,"Master")</f>
        <v>Proficiente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">
        <v>331</v>
      </c>
    </row>
    <row r="373" spans="1:31" x14ac:dyDescent="0.25">
      <c r="A373" t="s">
        <v>252</v>
      </c>
      <c r="B373" t="s">
        <v>253</v>
      </c>
      <c r="C373" t="s">
        <v>257</v>
      </c>
      <c r="D373" t="s">
        <v>207</v>
      </c>
      <c r="E373" t="s">
        <v>252</v>
      </c>
      <c r="F373" t="s">
        <v>253</v>
      </c>
      <c r="G373" t="s">
        <v>254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257</v>
      </c>
      <c r="M373" t="s">
        <v>323</v>
      </c>
      <c r="N373" t="s">
        <v>317</v>
      </c>
      <c r="O373" t="s">
        <v>314</v>
      </c>
      <c r="P373" t="str">
        <f t="shared" si="26"/>
        <v>ALVARO MANUEL HERRERA COTRINAGestión de datosAUTOEVALUACION</v>
      </c>
      <c r="Q373" t="str">
        <f>BASE[[#This Row],[NombresCalificado]]&amp;BASE[[#This Row],[TipoEvaluacion]]</f>
        <v>ALVARO MANUEL HERRERA COTRINAAUTOEVALUACION</v>
      </c>
      <c r="R373">
        <v>3</v>
      </c>
      <c r="S373" t="s">
        <v>5</v>
      </c>
      <c r="T373" t="s">
        <v>328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4</v>
      </c>
      <c r="X373" s="17" t="str" cm="1">
        <f t="array" ref="X373">_xlfn.IFS(W373=0,"No evidenciado",W373=1,"Novato",W373=2,"Principiante avanzado",W373=3,"Competente",W373=4,"Proficiente",W373=5,"Master")</f>
        <v>Proficiente</v>
      </c>
      <c r="Y373" s="17">
        <v>4</v>
      </c>
      <c r="Z373" s="17" t="str" cm="1">
        <f t="array" ref="Z373">_xlfn.IFS(Y373=0,"No evidenciado",Y373=1,"Novato",Y373=2,"Principiante avanzado",Y373=3,"Competente",Y373=4,"Proficiente",Y373=5,"Master")</f>
        <v>Proficiente</v>
      </c>
      <c r="AA373" s="17">
        <v>4</v>
      </c>
      <c r="AB373" s="17" t="str" cm="1">
        <f t="array" ref="AB373">_xlfn.IFS(AA373=0,"No evidenciado",AA373=1,"Novato",AA373=2,"Principiante avanzado",AA373=3,"Competente",AA373=4,"Proficiente",AA373=5,"Master")</f>
        <v>Proficiente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">
        <v>331</v>
      </c>
    </row>
    <row r="374" spans="1:31" x14ac:dyDescent="0.25">
      <c r="A374" t="s">
        <v>252</v>
      </c>
      <c r="B374" t="s">
        <v>253</v>
      </c>
      <c r="C374" t="s">
        <v>257</v>
      </c>
      <c r="D374" t="s">
        <v>207</v>
      </c>
      <c r="E374" t="s">
        <v>252</v>
      </c>
      <c r="F374" t="s">
        <v>253</v>
      </c>
      <c r="G374" t="s">
        <v>254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257</v>
      </c>
      <c r="M374" t="s">
        <v>167</v>
      </c>
      <c r="N374" t="s">
        <v>317</v>
      </c>
      <c r="O374" t="s">
        <v>314</v>
      </c>
      <c r="P374" t="str">
        <f t="shared" si="26"/>
        <v>ALVARO MANUEL HERRERA COTRINACI-CDAUTOEVALUACION</v>
      </c>
      <c r="Q374" t="str">
        <f>BASE[[#This Row],[NombresCalificado]]&amp;BASE[[#This Row],[TipoEvaluacion]]</f>
        <v>ALVARO MANUEL HERRERA COTRINAAUTOEVALUACION</v>
      </c>
      <c r="R374">
        <v>3</v>
      </c>
      <c r="S374" t="s">
        <v>5</v>
      </c>
      <c r="T374" t="s">
        <v>328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4</v>
      </c>
      <c r="X374" s="17" t="str" cm="1">
        <f t="array" ref="X374">_xlfn.IFS(W374=0,"No evidenciado",W374=1,"Novato",W374=2,"Principiante avanzado",W374=3,"Competente",W374=4,"Proficiente",W374=5,"Master")</f>
        <v>Proficiente</v>
      </c>
      <c r="Y374" s="17">
        <v>4</v>
      </c>
      <c r="Z374" s="17" t="str" cm="1">
        <f t="array" ref="Z374">_xlfn.IFS(Y374=0,"No evidenciado",Y374=1,"Novato",Y374=2,"Principiante avanzado",Y374=3,"Competente",Y374=4,"Proficiente",Y374=5,"Master")</f>
        <v>Proficiente</v>
      </c>
      <c r="AA374" s="17">
        <v>4</v>
      </c>
      <c r="AB374" s="17" t="str" cm="1">
        <f t="array" ref="AB374">_xlfn.IFS(AA374=0,"No evidenciado",AA374=1,"Novato",AA374=2,"Principiante avanzado",AA374=3,"Competente",AA374=4,"Proficiente",AA374=5,"Master")</f>
        <v>Proficiente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">
        <v>331</v>
      </c>
    </row>
    <row r="375" spans="1:31" x14ac:dyDescent="0.25">
      <c r="A375" t="s">
        <v>252</v>
      </c>
      <c r="B375" t="s">
        <v>253</v>
      </c>
      <c r="C375" t="s">
        <v>257</v>
      </c>
      <c r="D375" t="s">
        <v>207</v>
      </c>
      <c r="E375" t="s">
        <v>252</v>
      </c>
      <c r="F375" t="s">
        <v>253</v>
      </c>
      <c r="G375" t="s">
        <v>254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257</v>
      </c>
      <c r="M375" t="s">
        <v>185</v>
      </c>
      <c r="N375" t="s">
        <v>317</v>
      </c>
      <c r="O375" t="s">
        <v>314</v>
      </c>
      <c r="P375" t="str">
        <f t="shared" si="26"/>
        <v>ALVARO MANUEL HERRERA COTRINASeguridadAUTOEVALUACION</v>
      </c>
      <c r="Q375" t="str">
        <f>BASE[[#This Row],[NombresCalificado]]&amp;BASE[[#This Row],[TipoEvaluacion]]</f>
        <v>ALVARO MANUEL HERRERA COTRINAAUTOEVALUACION</v>
      </c>
      <c r="R375">
        <v>3</v>
      </c>
      <c r="S375" t="s">
        <v>5</v>
      </c>
      <c r="T375" t="s">
        <v>328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4</v>
      </c>
      <c r="X375" s="17" t="str" cm="1">
        <f t="array" ref="X375">_xlfn.IFS(W375=0,"No evidenciado",W375=1,"Novato",W375=2,"Principiante avanzado",W375=3,"Competente",W375=4,"Proficiente",W375=5,"Master")</f>
        <v>Proficiente</v>
      </c>
      <c r="Y375" s="17">
        <v>4</v>
      </c>
      <c r="Z375" s="17" t="str" cm="1">
        <f t="array" ref="Z375">_xlfn.IFS(Y375=0,"No evidenciado",Y375=1,"Novato",Y375=2,"Principiante avanzado",Y375=3,"Competente",Y375=4,"Proficiente",Y375=5,"Master")</f>
        <v>Proficiente</v>
      </c>
      <c r="AA375" s="17">
        <v>4</v>
      </c>
      <c r="AB375" s="17" t="str" cm="1">
        <f t="array" ref="AB375">_xlfn.IFS(AA375=0,"No evidenciado",AA375=1,"Novato",AA375=2,"Principiante avanzado",AA375=3,"Competente",AA375=4,"Proficiente",AA375=5,"Master")</f>
        <v>Proficiente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">
        <v>331</v>
      </c>
    </row>
    <row r="376" spans="1:31" x14ac:dyDescent="0.25">
      <c r="A376" t="s">
        <v>252</v>
      </c>
      <c r="B376" t="s">
        <v>253</v>
      </c>
      <c r="C376" t="s">
        <v>257</v>
      </c>
      <c r="D376" t="s">
        <v>207</v>
      </c>
      <c r="E376" t="s">
        <v>252</v>
      </c>
      <c r="F376" t="s">
        <v>253</v>
      </c>
      <c r="G376" t="s">
        <v>254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257</v>
      </c>
      <c r="M376" t="s">
        <v>322</v>
      </c>
      <c r="N376" t="s">
        <v>315</v>
      </c>
      <c r="O376" t="s">
        <v>315</v>
      </c>
      <c r="P376" t="str">
        <f t="shared" si="26"/>
        <v>ALVARO MANUEL HERRERA COTRINAPatrones de arquitecturaAUTOEVALUACION</v>
      </c>
      <c r="Q376" t="str">
        <f>BASE[[#This Row],[NombresCalificado]]&amp;BASE[[#This Row],[TipoEvaluacion]]</f>
        <v>ALVARO MANUEL HERRERA COTRINAAUTOEVALUACION</v>
      </c>
      <c r="R376">
        <v>3</v>
      </c>
      <c r="S376" t="s">
        <v>5</v>
      </c>
      <c r="T376" t="s">
        <v>328</v>
      </c>
      <c r="U376" s="17">
        <v>3</v>
      </c>
      <c r="V376" s="17" t="str" cm="1">
        <f t="array" ref="V376">_xlfn.IFS(U376=0,"Prenovato",U376=1,"Novato",U376=2,"Principiante avanzado",U376=3,"Competente",U376=4,"Proficiente",U376=5,"Master")</f>
        <v>Competente</v>
      </c>
      <c r="W376" s="17">
        <v>4</v>
      </c>
      <c r="X376" s="17" t="str" cm="1">
        <f t="array" ref="X376">_xlfn.IFS(W376=0,"No evidenciado",W376=1,"Novato",W376=2,"Principiante avanzado",W376=3,"Competente",W376=4,"Proficiente",W376=5,"Master")</f>
        <v>Proficiente</v>
      </c>
      <c r="Y376" s="17">
        <v>4</v>
      </c>
      <c r="Z376" s="17" t="str" cm="1">
        <f t="array" ref="Z376">_xlfn.IFS(Y376=0,"No evidenciado",Y376=1,"Novato",Y376=2,"Principiante avanzado",Y376=3,"Competente",Y376=4,"Proficiente",Y376=5,"Master")</f>
        <v>Proficiente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3</v>
      </c>
      <c r="AD376" s="17" t="str" cm="1">
        <f t="array" ref="AD376">_xlfn.IFS(AC376=0,"Prenovato",AC376=1,"Novato",AC376=2,"Principiante avanzado",AC376=3,"Competente",AC376=4,"Proficiente",AC376=5,"Master")</f>
        <v>Competente</v>
      </c>
      <c r="AE376" s="17" t="s">
        <v>331</v>
      </c>
    </row>
    <row r="377" spans="1:31" x14ac:dyDescent="0.25">
      <c r="A377" t="s">
        <v>204</v>
      </c>
      <c r="B377" t="s">
        <v>205</v>
      </c>
      <c r="C377" t="s">
        <v>206</v>
      </c>
      <c r="D377" t="s">
        <v>207</v>
      </c>
      <c r="E377" t="s">
        <v>204</v>
      </c>
      <c r="F377" t="s">
        <v>205</v>
      </c>
      <c r="G377" t="s">
        <v>258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206</v>
      </c>
      <c r="M377" t="s">
        <v>55</v>
      </c>
      <c r="N377" t="s">
        <v>315</v>
      </c>
      <c r="O377" t="s">
        <v>315</v>
      </c>
      <c r="P377" t="str">
        <f t="shared" si="26"/>
        <v>VICTOR MANUEL ESPINOZA GARCIAProgramaciónAUTOEVALUACION</v>
      </c>
      <c r="Q377" t="str">
        <f>BASE[[#This Row],[NombresCalificado]]&amp;BASE[[#This Row],[TipoEvaluacion]]</f>
        <v>VICTOR MANUEL ESPINOZA GARCIAAUTOEVALUACION</v>
      </c>
      <c r="R377">
        <v>4</v>
      </c>
      <c r="S377" t="s">
        <v>7</v>
      </c>
      <c r="T377" t="s">
        <v>328</v>
      </c>
      <c r="U377" s="17">
        <v>3</v>
      </c>
      <c r="V377" s="17" t="str" cm="1">
        <f t="array" ref="V377">_xlfn.IFS(U377=0,"Prenovato",U377=1,"Novato",U377=2,"Principiante avanzado",U377=3,"Competente",U377=4,"Proficiente",U377=5,"Master")</f>
        <v>Competente</v>
      </c>
      <c r="W377" s="17">
        <v>4</v>
      </c>
      <c r="X377" s="17" t="str" cm="1">
        <f t="array" ref="X377">_xlfn.IFS(W377=0,"No evidenciado",W377=1,"Novato",W377=2,"Principiante avanzado",W377=3,"Competente",W377=4,"Proficiente",W377=5,"Master")</f>
        <v>Proficiente</v>
      </c>
      <c r="Y377" s="17">
        <v>5</v>
      </c>
      <c r="Z377" s="17" t="str" cm="1">
        <f t="array" ref="Z377">_xlfn.IFS(Y377=0,"No evidenciado",Y377=1,"Novato",Y377=2,"Principiante avanzado",Y377=3,"Competente",Y377=4,"Proficiente",Y377=5,"Master")</f>
        <v>Master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3</v>
      </c>
      <c r="AD377" s="17" t="str" cm="1">
        <f t="array" ref="AD377">_xlfn.IFS(AC377=0,"Prenovato",AC377=1,"Novato",AC377=2,"Principiante avanzado",AC377=3,"Competente",AC377=4,"Proficiente",AC377=5,"Master")</f>
        <v>Competente</v>
      </c>
      <c r="AE377" s="17" t="s">
        <v>331</v>
      </c>
    </row>
    <row r="378" spans="1:31" x14ac:dyDescent="0.25">
      <c r="A378" t="s">
        <v>204</v>
      </c>
      <c r="B378" t="s">
        <v>205</v>
      </c>
      <c r="C378" t="s">
        <v>206</v>
      </c>
      <c r="D378" t="s">
        <v>207</v>
      </c>
      <c r="E378" t="s">
        <v>204</v>
      </c>
      <c r="F378" t="s">
        <v>205</v>
      </c>
      <c r="G378" t="s">
        <v>258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206</v>
      </c>
      <c r="M378" t="s">
        <v>187</v>
      </c>
      <c r="N378" t="s">
        <v>315</v>
      </c>
      <c r="O378" t="s">
        <v>315</v>
      </c>
      <c r="P378" t="str">
        <f t="shared" si="26"/>
        <v>VICTOR MANUEL ESPINOZA GARCIAPruebas para desarrolladoresAUTOEVALUACION</v>
      </c>
      <c r="Q378" t="str">
        <f>BASE[[#This Row],[NombresCalificado]]&amp;BASE[[#This Row],[TipoEvaluacion]]</f>
        <v>VICTOR MANUEL ESPINOZA GARCIAAUTOEVALUACION</v>
      </c>
      <c r="R378">
        <v>3</v>
      </c>
      <c r="S378" t="s">
        <v>5</v>
      </c>
      <c r="T378" t="s">
        <v>328</v>
      </c>
      <c r="U378" s="17">
        <v>3</v>
      </c>
      <c r="V378" s="17" t="str" cm="1">
        <f t="array" ref="V378">_xlfn.IFS(U378=0,"Prenovato",U378=1,"Novato",U378=2,"Principiante avanzado",U378=3,"Competente",U378=4,"Proficiente",U378=5,"Master")</f>
        <v>Competente</v>
      </c>
      <c r="W378" s="17">
        <v>4</v>
      </c>
      <c r="X378" s="17" t="str" cm="1">
        <f t="array" ref="X378">_xlfn.IFS(W378=0,"No evidenciado",W378=1,"Novato",W378=2,"Principiante avanzado",W378=3,"Competente",W378=4,"Proficiente",W378=5,"Master")</f>
        <v>Proficiente</v>
      </c>
      <c r="Y378" s="17">
        <v>5</v>
      </c>
      <c r="Z378" s="17" t="str" cm="1">
        <f t="array" ref="Z378">_xlfn.IFS(Y378=0,"No evidenciado",Y378=1,"Novato",Y378=2,"Principiante avanzado",Y378=3,"Competente",Y378=4,"Proficiente",Y378=5,"Master")</f>
        <v>Master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3</v>
      </c>
      <c r="AD378" s="17" t="str" cm="1">
        <f t="array" ref="AD378">_xlfn.IFS(AC378=0,"Prenovato",AC378=1,"Novato",AC378=2,"Principiante avanzado",AC378=3,"Competente",AC378=4,"Proficiente",AC378=5,"Master")</f>
        <v>Competente</v>
      </c>
      <c r="AE378" s="17" t="s">
        <v>331</v>
      </c>
    </row>
    <row r="379" spans="1:31" x14ac:dyDescent="0.25">
      <c r="A379" t="s">
        <v>204</v>
      </c>
      <c r="B379" t="s">
        <v>205</v>
      </c>
      <c r="C379" t="s">
        <v>206</v>
      </c>
      <c r="D379" t="s">
        <v>207</v>
      </c>
      <c r="E379" t="s">
        <v>204</v>
      </c>
      <c r="F379" t="s">
        <v>205</v>
      </c>
      <c r="G379" t="s">
        <v>258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206</v>
      </c>
      <c r="M379" t="s">
        <v>56</v>
      </c>
      <c r="N379" t="s">
        <v>315</v>
      </c>
      <c r="O379" t="s">
        <v>315</v>
      </c>
      <c r="P379" t="str">
        <f t="shared" si="26"/>
        <v>VICTOR MANUEL ESPINOZA GARCIAControl de versionesAUTOEVALUACION</v>
      </c>
      <c r="Q379" t="str">
        <f>BASE[[#This Row],[NombresCalificado]]&amp;BASE[[#This Row],[TipoEvaluacion]]</f>
        <v>VICTOR MANUEL ESPINOZA GARCIAAUTOEVALUACION</v>
      </c>
      <c r="R379">
        <v>3</v>
      </c>
      <c r="S379" t="s">
        <v>5</v>
      </c>
      <c r="T379" t="s">
        <v>328</v>
      </c>
      <c r="U379" s="17">
        <v>3</v>
      </c>
      <c r="V379" s="17" t="str" cm="1">
        <f t="array" ref="V379">_xlfn.IFS(U379=0,"Prenovato",U379=1,"Novato",U379=2,"Principiante avanzado",U379=3,"Competente",U379=4,"Proficiente",U379=5,"Master")</f>
        <v>Competente</v>
      </c>
      <c r="W379" s="17">
        <v>4</v>
      </c>
      <c r="X379" s="17" t="str" cm="1">
        <f t="array" ref="X379">_xlfn.IFS(W379=0,"No evidenciado",W379=1,"Novato",W379=2,"Principiante avanzado",W379=3,"Competente",W379=4,"Proficiente",W379=5,"Master")</f>
        <v>Proficiente</v>
      </c>
      <c r="Y379" s="17">
        <v>5</v>
      </c>
      <c r="Z379" s="17" t="str" cm="1">
        <f t="array" ref="Z379">_xlfn.IFS(Y379=0,"No evidenciado",Y379=1,"Novato",Y379=2,"Principiante avanzado",Y379=3,"Competente",Y379=4,"Proficiente",Y379=5,"Master")</f>
        <v>Master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3</v>
      </c>
      <c r="AD379" s="17" t="str" cm="1">
        <f t="array" ref="AD379">_xlfn.IFS(AC379=0,"Prenovato",AC379=1,"Novato",AC379=2,"Principiante avanzado",AC379=3,"Competente",AC379=4,"Proficiente",AC379=5,"Master")</f>
        <v>Competente</v>
      </c>
      <c r="AE379" s="17" t="s">
        <v>331</v>
      </c>
    </row>
    <row r="380" spans="1:31" x14ac:dyDescent="0.25">
      <c r="A380" t="s">
        <v>204</v>
      </c>
      <c r="B380" t="s">
        <v>205</v>
      </c>
      <c r="C380" t="s">
        <v>206</v>
      </c>
      <c r="D380" t="s">
        <v>207</v>
      </c>
      <c r="E380" t="s">
        <v>204</v>
      </c>
      <c r="F380" t="s">
        <v>205</v>
      </c>
      <c r="G380" t="s">
        <v>258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NO</v>
      </c>
      <c r="L380" t="s">
        <v>206</v>
      </c>
      <c r="M380" t="s">
        <v>316</v>
      </c>
      <c r="N380" t="s">
        <v>315</v>
      </c>
      <c r="O380" t="s">
        <v>315</v>
      </c>
      <c r="P380" t="str">
        <f t="shared" si="26"/>
        <v>VICTOR MANUEL ESPINOZA GARCIARedes &amp; Integración de APIAUTOEVALUACION</v>
      </c>
      <c r="Q380" t="str">
        <f>BASE[[#This Row],[NombresCalificado]]&amp;BASE[[#This Row],[TipoEvaluacion]]</f>
        <v>VICTOR MANUEL ESPINOZA GARCIAAUTOEVALUACION</v>
      </c>
      <c r="R380">
        <v>4</v>
      </c>
      <c r="S380" t="s">
        <v>7</v>
      </c>
      <c r="T380" t="s">
        <v>328</v>
      </c>
      <c r="U380" s="17">
        <v>3</v>
      </c>
      <c r="V380" s="17" t="str" cm="1">
        <f t="array" ref="V380">_xlfn.IFS(U380=0,"Prenovato",U380=1,"Novato",U380=2,"Principiante avanzado",U380=3,"Competente",U380=4,"Proficiente",U380=5,"Master")</f>
        <v>Competente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5</v>
      </c>
      <c r="Z380" s="17" t="str" cm="1">
        <f t="array" ref="Z380">_xlfn.IFS(Y380=0,"No evidenciado",Y380=1,"Novato",Y380=2,"Principiante avanzado",Y380=3,"Competente",Y380=4,"Proficiente",Y380=5,"Master")</f>
        <v>Master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3</v>
      </c>
      <c r="AD380" s="17" t="str" cm="1">
        <f t="array" ref="AD380">_xlfn.IFS(AC380=0,"Prenovato",AC380=1,"Novato",AC380=2,"Principiante avanzado",AC380=3,"Competente",AC380=4,"Proficiente",AC380=5,"Master")</f>
        <v>Competente</v>
      </c>
      <c r="AE380" s="17" t="s">
        <v>331</v>
      </c>
    </row>
    <row r="381" spans="1:31" x14ac:dyDescent="0.25">
      <c r="A381" t="s">
        <v>204</v>
      </c>
      <c r="B381" t="s">
        <v>205</v>
      </c>
      <c r="C381" t="s">
        <v>206</v>
      </c>
      <c r="D381" t="s">
        <v>207</v>
      </c>
      <c r="E381" t="s">
        <v>204</v>
      </c>
      <c r="F381" t="s">
        <v>205</v>
      </c>
      <c r="G381" t="s">
        <v>258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NO</v>
      </c>
      <c r="L381" t="s">
        <v>206</v>
      </c>
      <c r="M381" t="s">
        <v>321</v>
      </c>
      <c r="N381" t="s">
        <v>315</v>
      </c>
      <c r="O381" t="s">
        <v>315</v>
      </c>
      <c r="P381" t="str">
        <f t="shared" si="26"/>
        <v>VICTOR MANUEL ESPINOZA GARCIANativoAUTOEVALUACION</v>
      </c>
      <c r="Q381" t="str">
        <f>BASE[[#This Row],[NombresCalificado]]&amp;BASE[[#This Row],[TipoEvaluacion]]</f>
        <v>VICTOR MANUEL ESPINOZA GARCIAAUTOEVALUACION</v>
      </c>
      <c r="R381">
        <v>4</v>
      </c>
      <c r="S381" t="s">
        <v>7</v>
      </c>
      <c r="T381" t="s">
        <v>328</v>
      </c>
      <c r="U381" s="17">
        <v>3</v>
      </c>
      <c r="V381" s="17" t="str" cm="1">
        <f t="array" ref="V381">_xlfn.IFS(U381=0,"Prenovato",U381=1,"Novato",U381=2,"Principiante avanzado",U381=3,"Competente",U381=4,"Proficiente",U381=5,"Master")</f>
        <v>Competente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5</v>
      </c>
      <c r="Z381" s="17" t="str" cm="1">
        <f t="array" ref="Z381">_xlfn.IFS(Y381=0,"No evidenciado",Y381=1,"Novato",Y381=2,"Principiante avanzado",Y381=3,"Competente",Y381=4,"Proficiente",Y381=5,"Master")</f>
        <v>Master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3</v>
      </c>
      <c r="AD381" s="17" t="str" cm="1">
        <f t="array" ref="AD381">_xlfn.IFS(AC381=0,"Prenovato",AC381=1,"Novato",AC381=2,"Principiante avanzado",AC381=3,"Competente",AC381=4,"Proficiente",AC381=5,"Master")</f>
        <v>Competente</v>
      </c>
      <c r="AE381" s="17" t="s">
        <v>331</v>
      </c>
    </row>
    <row r="382" spans="1:31" x14ac:dyDescent="0.25">
      <c r="A382" t="s">
        <v>204</v>
      </c>
      <c r="B382" t="s">
        <v>205</v>
      </c>
      <c r="C382" t="s">
        <v>206</v>
      </c>
      <c r="D382" t="s">
        <v>207</v>
      </c>
      <c r="E382" t="s">
        <v>204</v>
      </c>
      <c r="F382" t="s">
        <v>205</v>
      </c>
      <c r="G382" t="s">
        <v>258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NO</v>
      </c>
      <c r="L382" t="s">
        <v>206</v>
      </c>
      <c r="M382" t="s">
        <v>185</v>
      </c>
      <c r="N382" t="s">
        <v>317</v>
      </c>
      <c r="O382" t="s">
        <v>314</v>
      </c>
      <c r="P382" t="str">
        <f t="shared" si="26"/>
        <v>VICTOR MANUEL ESPINOZA GARCIASeguridadAUTOEVALUACION</v>
      </c>
      <c r="Q382" t="str">
        <f>BASE[[#This Row],[NombresCalificado]]&amp;BASE[[#This Row],[TipoEvaluacion]]</f>
        <v>VICTOR MANUEL ESPINOZA GARCIAAUTOEVALUACION</v>
      </c>
      <c r="R382">
        <v>3</v>
      </c>
      <c r="S382" t="s">
        <v>5</v>
      </c>
      <c r="T382" t="s">
        <v>328</v>
      </c>
      <c r="U382" s="17">
        <v>3</v>
      </c>
      <c r="V382" s="17" t="str" cm="1">
        <f t="array" ref="V382">_xlfn.IFS(U382=0,"Prenovato",U382=1,"Novato",U382=2,"Principiante avanzado",U382=3,"Competente",U382=4,"Proficiente",U382=5,"Master")</f>
        <v>Competente</v>
      </c>
      <c r="W382" s="17">
        <v>4</v>
      </c>
      <c r="X382" s="17" t="str" cm="1">
        <f t="array" ref="X382">_xlfn.IFS(W382=0,"No evidenciado",W382=1,"Novato",W382=2,"Principiante avanzado",W382=3,"Competente",W382=4,"Proficiente",W382=5,"Master")</f>
        <v>Proficiente</v>
      </c>
      <c r="Y382" s="17">
        <v>5</v>
      </c>
      <c r="Z382" s="17" t="str" cm="1">
        <f t="array" ref="Z382">_xlfn.IFS(Y382=0,"No evidenciado",Y382=1,"Novato",Y382=2,"Principiante avanzado",Y382=3,"Competente",Y382=4,"Proficiente",Y382=5,"Master")</f>
        <v>Master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3</v>
      </c>
      <c r="AD382" s="17" t="str" cm="1">
        <f t="array" ref="AD382">_xlfn.IFS(AC382=0,"Prenovato",AC382=1,"Novato",AC382=2,"Principiante avanzado",AC382=3,"Competente",AC382=4,"Proficiente",AC382=5,"Master")</f>
        <v>Competente</v>
      </c>
      <c r="AE382" s="17" t="s">
        <v>331</v>
      </c>
    </row>
    <row r="383" spans="1:31" x14ac:dyDescent="0.25">
      <c r="A383" t="s">
        <v>204</v>
      </c>
      <c r="B383" t="s">
        <v>205</v>
      </c>
      <c r="C383" t="s">
        <v>206</v>
      </c>
      <c r="D383" t="s">
        <v>207</v>
      </c>
      <c r="E383" t="s">
        <v>204</v>
      </c>
      <c r="F383" t="s">
        <v>205</v>
      </c>
      <c r="G383" t="s">
        <v>258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NO</v>
      </c>
      <c r="L383" t="s">
        <v>206</v>
      </c>
      <c r="M383" t="s">
        <v>322</v>
      </c>
      <c r="N383" t="s">
        <v>317</v>
      </c>
      <c r="O383" t="s">
        <v>314</v>
      </c>
      <c r="P383" t="str">
        <f t="shared" si="26"/>
        <v>VICTOR MANUEL ESPINOZA GARCIAPatrones de arquitecturaAUTOEVALUACION</v>
      </c>
      <c r="Q383" t="str">
        <f>BASE[[#This Row],[NombresCalificado]]&amp;BASE[[#This Row],[TipoEvaluacion]]</f>
        <v>VICTOR MANUEL ESPINOZA GARCIAAUTOEVALUACION</v>
      </c>
      <c r="R383">
        <v>3</v>
      </c>
      <c r="S383" t="s">
        <v>5</v>
      </c>
      <c r="T383" t="s">
        <v>328</v>
      </c>
      <c r="U383" s="17">
        <v>3</v>
      </c>
      <c r="V383" s="17" t="str" cm="1">
        <f t="array" ref="V383">_xlfn.IFS(U383=0,"Prenovato",U383=1,"Novato",U383=2,"Principiante avanzado",U383=3,"Competente",U383=4,"Proficiente",U383=5,"Master")</f>
        <v>Competente</v>
      </c>
      <c r="W383" s="17">
        <v>4</v>
      </c>
      <c r="X383" s="17" t="str" cm="1">
        <f t="array" ref="X383">_xlfn.IFS(W383=0,"No evidenciado",W383=1,"Novato",W383=2,"Principiante avanzado",W383=3,"Competente",W383=4,"Proficiente",W383=5,"Master")</f>
        <v>Proficiente</v>
      </c>
      <c r="Y383" s="17">
        <v>5</v>
      </c>
      <c r="Z383" s="17" t="str" cm="1">
        <f t="array" ref="Z383">_xlfn.IFS(Y383=0,"No evidenciado",Y383=1,"Novato",Y383=2,"Principiante avanzado",Y383=3,"Competente",Y383=4,"Proficiente",Y383=5,"Master")</f>
        <v>Master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3</v>
      </c>
      <c r="AD383" s="17" t="str" cm="1">
        <f t="array" ref="AD383">_xlfn.IFS(AC383=0,"Prenovato",AC383=1,"Novato",AC383=2,"Principiante avanzado",AC383=3,"Competente",AC383=4,"Proficiente",AC383=5,"Master")</f>
        <v>Competente</v>
      </c>
      <c r="AE383" s="17" t="s">
        <v>331</v>
      </c>
    </row>
    <row r="384" spans="1:31" x14ac:dyDescent="0.25">
      <c r="A384" t="s">
        <v>204</v>
      </c>
      <c r="B384" t="s">
        <v>205</v>
      </c>
      <c r="C384" t="s">
        <v>206</v>
      </c>
      <c r="D384" t="s">
        <v>207</v>
      </c>
      <c r="E384" t="s">
        <v>204</v>
      </c>
      <c r="F384" t="s">
        <v>205</v>
      </c>
      <c r="G384" t="s">
        <v>258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NO</v>
      </c>
      <c r="L384" t="s">
        <v>206</v>
      </c>
      <c r="M384" t="s">
        <v>323</v>
      </c>
      <c r="N384" t="s">
        <v>317</v>
      </c>
      <c r="O384" t="s">
        <v>314</v>
      </c>
      <c r="P384" t="str">
        <f t="shared" si="26"/>
        <v>VICTOR MANUEL ESPINOZA GARCIAGestión de datosAUTOEVALUACION</v>
      </c>
      <c r="Q384" t="str">
        <f>BASE[[#This Row],[NombresCalificado]]&amp;BASE[[#This Row],[TipoEvaluacion]]</f>
        <v>VICTOR MANUEL ESPINOZA GARCIAAUTOEVALUACION</v>
      </c>
      <c r="R384">
        <v>3</v>
      </c>
      <c r="S384" t="s">
        <v>5</v>
      </c>
      <c r="T384" t="s">
        <v>328</v>
      </c>
      <c r="U384" s="17">
        <v>3</v>
      </c>
      <c r="V384" s="17" t="str" cm="1">
        <f t="array" ref="V384">_xlfn.IFS(U384=0,"Prenovato",U384=1,"Novato",U384=2,"Principiante avanzado",U384=3,"Competente",U384=4,"Proficiente",U384=5,"Master")</f>
        <v>Competente</v>
      </c>
      <c r="W384" s="17">
        <v>4</v>
      </c>
      <c r="X384" s="17" t="str" cm="1">
        <f t="array" ref="X384">_xlfn.IFS(W384=0,"No evidenciado",W384=1,"Novato",W384=2,"Principiante avanzado",W384=3,"Competente",W384=4,"Proficiente",W384=5,"Master")</f>
        <v>Proficiente</v>
      </c>
      <c r="Y384" s="17">
        <v>5</v>
      </c>
      <c r="Z384" s="17" t="str" cm="1">
        <f t="array" ref="Z384">_xlfn.IFS(Y384=0,"No evidenciado",Y384=1,"Novato",Y384=2,"Principiante avanzado",Y384=3,"Competente",Y384=4,"Proficiente",Y384=5,"Master")</f>
        <v>Master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3</v>
      </c>
      <c r="AD384" s="17" t="str" cm="1">
        <f t="array" ref="AD384">_xlfn.IFS(AC384=0,"Prenovato",AC384=1,"Novato",AC384=2,"Principiante avanzado",AC384=3,"Competente",AC384=4,"Proficiente",AC384=5,"Master")</f>
        <v>Competente</v>
      </c>
      <c r="AE384" s="17" t="s">
        <v>331</v>
      </c>
    </row>
    <row r="385" spans="1:31" x14ac:dyDescent="0.25">
      <c r="A385" t="s">
        <v>204</v>
      </c>
      <c r="B385" t="s">
        <v>205</v>
      </c>
      <c r="C385" t="s">
        <v>206</v>
      </c>
      <c r="D385" t="s">
        <v>207</v>
      </c>
      <c r="E385" t="s">
        <v>204</v>
      </c>
      <c r="F385" t="s">
        <v>205</v>
      </c>
      <c r="G385" t="s">
        <v>258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NO</v>
      </c>
      <c r="L385" t="s">
        <v>206</v>
      </c>
      <c r="M385" t="s">
        <v>326</v>
      </c>
      <c r="N385" t="s">
        <v>317</v>
      </c>
      <c r="O385" t="s">
        <v>314</v>
      </c>
      <c r="P385" t="str">
        <f t="shared" si="26"/>
        <v>VICTOR MANUEL ESPINOZA GARCIADesign ThinkingAUTOEVALUACION</v>
      </c>
      <c r="Q385" t="str">
        <f>BASE[[#This Row],[NombresCalificado]]&amp;BASE[[#This Row],[TipoEvaluacion]]</f>
        <v>VICTOR MANUEL ESPINOZA GARCIAAUTOEVALUACION</v>
      </c>
      <c r="R385">
        <v>4</v>
      </c>
      <c r="S385" t="s">
        <v>7</v>
      </c>
      <c r="T385" t="s">
        <v>328</v>
      </c>
      <c r="U385" s="17">
        <v>3</v>
      </c>
      <c r="V385" s="17" t="str" cm="1">
        <f t="array" ref="V385">_xlfn.IFS(U385=0,"Prenovato",U385=1,"Novato",U385=2,"Principiante avanzado",U385=3,"Competente",U385=4,"Proficiente",U385=5,"Master")</f>
        <v>Competente</v>
      </c>
      <c r="W385" s="17">
        <v>4</v>
      </c>
      <c r="X385" s="17" t="str" cm="1">
        <f t="array" ref="X385">_xlfn.IFS(W385=0,"No evidenciado",W385=1,"Novato",W385=2,"Principiante avanzado",W385=3,"Competente",W385=4,"Proficiente",W385=5,"Master")</f>
        <v>Proficiente</v>
      </c>
      <c r="Y385" s="17">
        <v>5</v>
      </c>
      <c r="Z385" s="17" t="str" cm="1">
        <f t="array" ref="Z385">_xlfn.IFS(Y385=0,"No evidenciado",Y385=1,"Novato",Y385=2,"Principiante avanzado",Y385=3,"Competente",Y385=4,"Proficiente",Y385=5,"Master")</f>
        <v>Master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3</v>
      </c>
      <c r="AD385" s="17" t="str" cm="1">
        <f t="array" ref="AD385">_xlfn.IFS(AC385=0,"Prenovato",AC385=1,"Novato",AC385=2,"Principiante avanzado",AC385=3,"Competente",AC385=4,"Proficiente",AC385=5,"Master")</f>
        <v>Competente</v>
      </c>
      <c r="AE385" s="17" t="s">
        <v>331</v>
      </c>
    </row>
    <row r="386" spans="1:31" x14ac:dyDescent="0.25">
      <c r="A386" t="s">
        <v>204</v>
      </c>
      <c r="B386" t="s">
        <v>205</v>
      </c>
      <c r="C386" t="s">
        <v>206</v>
      </c>
      <c r="D386" t="s">
        <v>207</v>
      </c>
      <c r="E386" t="s">
        <v>204</v>
      </c>
      <c r="F386" t="s">
        <v>205</v>
      </c>
      <c r="G386" t="s">
        <v>258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NO</v>
      </c>
      <c r="L386" t="s">
        <v>206</v>
      </c>
      <c r="M386" t="s">
        <v>325</v>
      </c>
      <c r="N386" t="s">
        <v>317</v>
      </c>
      <c r="O386" t="s">
        <v>314</v>
      </c>
      <c r="P386" t="str">
        <f t="shared" si="26"/>
        <v>VICTOR MANUEL ESPINOZA GARCIAFundamentos de diseño UXAUTOEVALUACION</v>
      </c>
      <c r="Q386" t="str">
        <f>BASE[[#This Row],[NombresCalificado]]&amp;BASE[[#This Row],[TipoEvaluacion]]</f>
        <v>VICTOR MANUEL ESPINOZA GARCIAAUTOEVALUACION</v>
      </c>
      <c r="R386">
        <v>3</v>
      </c>
      <c r="S386" t="s">
        <v>5</v>
      </c>
      <c r="T386" t="s">
        <v>328</v>
      </c>
      <c r="U386" s="17">
        <v>3</v>
      </c>
      <c r="V386" s="17" t="str" cm="1">
        <f t="array" ref="V386">_xlfn.IFS(U386=0,"Prenovato",U386=1,"Novato",U386=2,"Principiante avanzado",U386=3,"Competente",U386=4,"Proficiente",U386=5,"Master")</f>
        <v>Competente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5</v>
      </c>
      <c r="Z386" s="17" t="str" cm="1">
        <f t="array" ref="Z386">_xlfn.IFS(Y386=0,"No evidenciado",Y386=1,"Novato",Y386=2,"Principiante avanzado",Y386=3,"Competente",Y386=4,"Proficiente",Y386=5,"Master")</f>
        <v>Master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3</v>
      </c>
      <c r="AD386" s="17" t="str" cm="1">
        <f t="array" ref="AD386">_xlfn.IFS(AC386=0,"Prenovato",AC386=1,"Novato",AC386=2,"Principiante avanzado",AC386=3,"Competente",AC386=4,"Proficiente",AC386=5,"Master")</f>
        <v>Competente</v>
      </c>
      <c r="AE386" s="17" t="s">
        <v>331</v>
      </c>
    </row>
    <row r="387" spans="1:31" x14ac:dyDescent="0.25">
      <c r="A387" t="s">
        <v>204</v>
      </c>
      <c r="B387" t="s">
        <v>205</v>
      </c>
      <c r="C387" t="s">
        <v>206</v>
      </c>
      <c r="D387" t="s">
        <v>207</v>
      </c>
      <c r="E387" t="s">
        <v>204</v>
      </c>
      <c r="F387" t="s">
        <v>205</v>
      </c>
      <c r="G387" t="s">
        <v>258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IF(COUNTIFS($E$2:$E$1566,E387,$O$2:$O$1566,"PRINCIPAL",$R$2:$R$1566,0)&gt;0,"SI","NO")</f>
        <v>NO</v>
      </c>
      <c r="L387" t="s">
        <v>206</v>
      </c>
      <c r="M387" t="s">
        <v>167</v>
      </c>
      <c r="N387" t="s">
        <v>317</v>
      </c>
      <c r="O387" t="s">
        <v>314</v>
      </c>
      <c r="P387" t="str">
        <f t="shared" ref="P387:P450" si="30">F387&amp;M387&amp;AE387</f>
        <v>VICTOR MANUEL ESPINOZA GARCIACI-CDAUTOEVALUACION</v>
      </c>
      <c r="Q387" t="str">
        <f>BASE[[#This Row],[NombresCalificado]]&amp;BASE[[#This Row],[TipoEvaluacion]]</f>
        <v>VICTOR MANUEL ESPINOZA GARCIAAUTOEVALUACION</v>
      </c>
      <c r="R387">
        <v>3</v>
      </c>
      <c r="S387" t="s">
        <v>5</v>
      </c>
      <c r="T387" t="s">
        <v>328</v>
      </c>
      <c r="U387" s="17">
        <v>3</v>
      </c>
      <c r="V387" s="17" t="str" cm="1">
        <f t="array" ref="V387">_xlfn.IFS(U387=0,"Prenovato",U387=1,"Novato",U387=2,"Principiante avanzado",U387=3,"Competente",U387=4,"Proficiente",U387=5,"Master")</f>
        <v>Competente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5</v>
      </c>
      <c r="Z387" s="17" t="str" cm="1">
        <f t="array" ref="Z387">_xlfn.IFS(Y387=0,"No evidenciado",Y387=1,"Novato",Y387=2,"Principiante avanzado",Y387=3,"Competente",Y387=4,"Proficiente",Y387=5,"Master")</f>
        <v>Master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3</v>
      </c>
      <c r="AD387" s="17" t="str" cm="1">
        <f t="array" ref="AD387">_xlfn.IFS(AC387=0,"Prenovato",AC387=1,"Novato",AC387=2,"Principiante avanzado",AC387=3,"Competente",AC387=4,"Proficiente",AC387=5,"Master")</f>
        <v>Competente</v>
      </c>
      <c r="AE387" s="17" t="s">
        <v>331</v>
      </c>
    </row>
    <row r="388" spans="1:31" x14ac:dyDescent="0.25">
      <c r="A388" t="s">
        <v>204</v>
      </c>
      <c r="B388" t="s">
        <v>205</v>
      </c>
      <c r="C388" t="s">
        <v>206</v>
      </c>
      <c r="D388" t="s">
        <v>207</v>
      </c>
      <c r="E388" t="s">
        <v>204</v>
      </c>
      <c r="F388" t="s">
        <v>205</v>
      </c>
      <c r="G388" t="s">
        <v>258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NO</v>
      </c>
      <c r="L388" t="s">
        <v>206</v>
      </c>
      <c r="M388" t="s">
        <v>313</v>
      </c>
      <c r="N388" t="s">
        <v>314</v>
      </c>
      <c r="O388" t="s">
        <v>314</v>
      </c>
      <c r="P388" t="str">
        <f t="shared" si="30"/>
        <v>VICTOR MANUEL ESPINOZA GARCIAHíbridoAUTOEVALUACION</v>
      </c>
      <c r="Q388" t="str">
        <f>BASE[[#This Row],[NombresCalificado]]&amp;BASE[[#This Row],[TipoEvaluacion]]</f>
        <v>VICTOR MANUEL ESPINOZA GARCIAAUTOEVALUACION</v>
      </c>
      <c r="R388">
        <v>1</v>
      </c>
      <c r="S388" t="s">
        <v>6</v>
      </c>
      <c r="T388" t="s">
        <v>328</v>
      </c>
      <c r="U388" s="17">
        <v>3</v>
      </c>
      <c r="V388" s="17" t="str" cm="1">
        <f t="array" ref="V388">_xlfn.IFS(U388=0,"Prenovato",U388=1,"Novato",U388=2,"Principiante avanzado",U388=3,"Competente",U388=4,"Proficiente",U388=5,"Master")</f>
        <v>Competente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5</v>
      </c>
      <c r="Z388" s="17" t="str" cm="1">
        <f t="array" ref="Z388">_xlfn.IFS(Y388=0,"No evidenciado",Y388=1,"Novato",Y388=2,"Principiante avanzado",Y388=3,"Competente",Y388=4,"Proficiente",Y388=5,"Master")</f>
        <v>Master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3</v>
      </c>
      <c r="AD388" s="17" t="str" cm="1">
        <f t="array" ref="AD388">_xlfn.IFS(AC388=0,"Prenovato",AC388=1,"Novato",AC388=2,"Principiante avanzado",AC388=3,"Competente",AC388=4,"Proficiente",AC388=5,"Master")</f>
        <v>Competente</v>
      </c>
      <c r="AE388" s="17" t="s">
        <v>331</v>
      </c>
    </row>
    <row r="389" spans="1:31" x14ac:dyDescent="0.25">
      <c r="A389" t="s">
        <v>204</v>
      </c>
      <c r="B389" t="s">
        <v>205</v>
      </c>
      <c r="C389" t="s">
        <v>206</v>
      </c>
      <c r="D389" t="s">
        <v>207</v>
      </c>
      <c r="E389" t="s">
        <v>204</v>
      </c>
      <c r="F389" t="s">
        <v>205</v>
      </c>
      <c r="G389" t="s">
        <v>258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NO</v>
      </c>
      <c r="L389" t="s">
        <v>206</v>
      </c>
      <c r="M389" t="s">
        <v>319</v>
      </c>
      <c r="N389" t="s">
        <v>317</v>
      </c>
      <c r="O389" t="s">
        <v>314</v>
      </c>
      <c r="P389" t="str">
        <f t="shared" si="30"/>
        <v>VICTOR MANUEL ESPINOZA GARCIABCP Design SystemAUTOEVALUACION</v>
      </c>
      <c r="Q389" t="str">
        <f>BASE[[#This Row],[NombresCalificado]]&amp;BASE[[#This Row],[TipoEvaluacion]]</f>
        <v>VICTOR MANUEL ESPINOZA GARCIAAUTOEVALUACION</v>
      </c>
      <c r="R389">
        <v>4</v>
      </c>
      <c r="S389" t="s">
        <v>7</v>
      </c>
      <c r="T389" t="s">
        <v>328</v>
      </c>
      <c r="U389" s="17">
        <v>3</v>
      </c>
      <c r="V389" s="17" t="str" cm="1">
        <f t="array" ref="V389">_xlfn.IFS(U389=0,"Prenovato",U389=1,"Novato",U389=2,"Principiante avanzado",U389=3,"Competente",U389=4,"Proficiente",U389=5,"Master")</f>
        <v>Competente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5</v>
      </c>
      <c r="Z389" s="17" t="str" cm="1">
        <f t="array" ref="Z389">_xlfn.IFS(Y389=0,"No evidenciado",Y389=1,"Novato",Y389=2,"Principiante avanzado",Y389=3,"Competente",Y389=4,"Proficiente",Y389=5,"Master")</f>
        <v>Master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3</v>
      </c>
      <c r="AD389" s="17" t="str" cm="1">
        <f t="array" ref="AD389">_xlfn.IFS(AC389=0,"Prenovato",AC389=1,"Novato",AC389=2,"Principiante avanzado",AC389=3,"Competente",AC389=4,"Proficiente",AC389=5,"Master")</f>
        <v>Competente</v>
      </c>
      <c r="AE389" s="17" t="s">
        <v>331</v>
      </c>
    </row>
    <row r="390" spans="1:31" x14ac:dyDescent="0.25">
      <c r="A390" t="s">
        <v>204</v>
      </c>
      <c r="B390" t="s">
        <v>205</v>
      </c>
      <c r="C390" t="s">
        <v>206</v>
      </c>
      <c r="D390" t="s">
        <v>207</v>
      </c>
      <c r="E390" t="s">
        <v>204</v>
      </c>
      <c r="F390" t="s">
        <v>205</v>
      </c>
      <c r="G390" t="s">
        <v>258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NO</v>
      </c>
      <c r="L390" t="s">
        <v>206</v>
      </c>
      <c r="M390" t="s">
        <v>318</v>
      </c>
      <c r="N390" t="s">
        <v>317</v>
      </c>
      <c r="O390" t="s">
        <v>314</v>
      </c>
      <c r="P390" t="str">
        <f t="shared" si="30"/>
        <v>VICTOR MANUEL ESPINOZA GARCIADistribución a tiendasAUTOEVALUACION</v>
      </c>
      <c r="Q390" t="str">
        <f>BASE[[#This Row],[NombresCalificado]]&amp;BASE[[#This Row],[TipoEvaluacion]]</f>
        <v>VICTOR MANUEL ESPINOZA GARCIAAUTOEVALUACION</v>
      </c>
      <c r="R390">
        <v>5</v>
      </c>
      <c r="S390" t="s">
        <v>183</v>
      </c>
      <c r="T390" t="s">
        <v>328</v>
      </c>
      <c r="U390" s="17">
        <v>3</v>
      </c>
      <c r="V390" s="17" t="str" cm="1">
        <f t="array" ref="V390">_xlfn.IFS(U390=0,"Prenovato",U390=1,"Novato",U390=2,"Principiante avanzado",U390=3,"Competente",U390=4,"Proficiente",U390=5,"Master")</f>
        <v>Competente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5</v>
      </c>
      <c r="Z390" s="17" t="str" cm="1">
        <f t="array" ref="Z390">_xlfn.IFS(Y390=0,"No evidenciado",Y390=1,"Novato",Y390=2,"Principiante avanzado",Y390=3,"Competente",Y390=4,"Proficiente",Y390=5,"Master")</f>
        <v>Master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3</v>
      </c>
      <c r="AD390" s="17" t="str" cm="1">
        <f t="array" ref="AD390">_xlfn.IFS(AC390=0,"Prenovato",AC390=1,"Novato",AC390=2,"Principiante avanzado",AC390=3,"Competente",AC390=4,"Proficiente",AC390=5,"Master")</f>
        <v>Competente</v>
      </c>
      <c r="AE390" s="17" t="s">
        <v>331</v>
      </c>
    </row>
    <row r="391" spans="1:31" x14ac:dyDescent="0.25">
      <c r="A391" t="s">
        <v>204</v>
      </c>
      <c r="B391" t="s">
        <v>205</v>
      </c>
      <c r="C391" t="s">
        <v>206</v>
      </c>
      <c r="D391" t="s">
        <v>207</v>
      </c>
      <c r="E391" t="s">
        <v>204</v>
      </c>
      <c r="F391" t="s">
        <v>205</v>
      </c>
      <c r="G391" t="s">
        <v>258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NO</v>
      </c>
      <c r="L391" t="s">
        <v>206</v>
      </c>
      <c r="M391" t="s">
        <v>324</v>
      </c>
      <c r="N391" t="s">
        <v>317</v>
      </c>
      <c r="O391" t="s">
        <v>314</v>
      </c>
      <c r="P391" t="str">
        <f t="shared" si="30"/>
        <v>VICTOR MANUEL ESPINOZA GARCIAAccesibilidadAUTOEVALUACION</v>
      </c>
      <c r="Q391" t="str">
        <f>BASE[[#This Row],[NombresCalificado]]&amp;BASE[[#This Row],[TipoEvaluacion]]</f>
        <v>VICTOR MANUEL ESPINOZA GARCIAAUTOEVALUACION</v>
      </c>
      <c r="R391">
        <v>2</v>
      </c>
      <c r="S391" t="s">
        <v>4</v>
      </c>
      <c r="T391" t="s">
        <v>328</v>
      </c>
      <c r="U391" s="17">
        <v>3</v>
      </c>
      <c r="V391" s="17" t="str" cm="1">
        <f t="array" ref="V391">_xlfn.IFS(U391=0,"Prenovato",U391=1,"Novato",U391=2,"Principiante avanzado",U391=3,"Competente",U391=4,"Proficiente",U391=5,"Master")</f>
        <v>Competente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5</v>
      </c>
      <c r="Z391" s="17" t="str" cm="1">
        <f t="array" ref="Z391">_xlfn.IFS(Y391=0,"No evidenciado",Y391=1,"Novato",Y391=2,"Principiante avanzado",Y391=3,"Competente",Y391=4,"Proficiente",Y391=5,"Master")</f>
        <v>Master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3</v>
      </c>
      <c r="AD391" s="17" t="str" cm="1">
        <f t="array" ref="AD391">_xlfn.IFS(AC391=0,"Prenovato",AC391=1,"Novato",AC391=2,"Principiante avanzado",AC391=3,"Competente",AC391=4,"Proficiente",AC391=5,"Master")</f>
        <v>Competente</v>
      </c>
      <c r="AE391" s="17" t="s">
        <v>331</v>
      </c>
    </row>
    <row r="392" spans="1:31" x14ac:dyDescent="0.25">
      <c r="A392" t="s">
        <v>204</v>
      </c>
      <c r="B392" t="s">
        <v>205</v>
      </c>
      <c r="C392" t="s">
        <v>206</v>
      </c>
      <c r="D392" t="s">
        <v>207</v>
      </c>
      <c r="E392" t="s">
        <v>204</v>
      </c>
      <c r="F392" t="s">
        <v>205</v>
      </c>
      <c r="G392" t="s">
        <v>258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NO</v>
      </c>
      <c r="L392" t="s">
        <v>206</v>
      </c>
      <c r="M392" t="s">
        <v>320</v>
      </c>
      <c r="N392" t="s">
        <v>317</v>
      </c>
      <c r="O392" t="s">
        <v>314</v>
      </c>
      <c r="P392" t="str">
        <f t="shared" si="30"/>
        <v>VICTOR MANUEL ESPINOZA GARCIAHuman InteractionAUTOEVALUACION</v>
      </c>
      <c r="Q392" t="str">
        <f>BASE[[#This Row],[NombresCalificado]]&amp;BASE[[#This Row],[TipoEvaluacion]]</f>
        <v>VICTOR MANUEL ESPINOZA GARCIAAUTOEVALUACION</v>
      </c>
      <c r="R392">
        <v>4</v>
      </c>
      <c r="S392" t="s">
        <v>7</v>
      </c>
      <c r="T392" t="s">
        <v>328</v>
      </c>
      <c r="U392" s="17">
        <v>3</v>
      </c>
      <c r="V392" s="17" t="str" cm="1">
        <f t="array" ref="V392">_xlfn.IFS(U392=0,"Prenovato",U392=1,"Novato",U392=2,"Principiante avanzado",U392=3,"Competente",U392=4,"Proficiente",U392=5,"Master")</f>
        <v>Competente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5</v>
      </c>
      <c r="Z392" s="17" t="str" cm="1">
        <f t="array" ref="Z392">_xlfn.IFS(Y392=0,"No evidenciado",Y392=1,"Novato",Y392=2,"Principiante avanzado",Y392=3,"Competente",Y392=4,"Proficiente",Y392=5,"Master")</f>
        <v>Master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3</v>
      </c>
      <c r="AD392" s="17" t="str" cm="1">
        <f t="array" ref="AD392">_xlfn.IFS(AC392=0,"Prenovato",AC392=1,"Novato",AC392=2,"Principiante avanzado",AC392=3,"Competente",AC392=4,"Proficiente",AC392=5,"Master")</f>
        <v>Competente</v>
      </c>
      <c r="AE392" s="17" t="s">
        <v>331</v>
      </c>
    </row>
    <row r="393" spans="1:31" x14ac:dyDescent="0.25">
      <c r="A393" t="s">
        <v>204</v>
      </c>
      <c r="B393" t="s">
        <v>205</v>
      </c>
      <c r="C393" t="s">
        <v>206</v>
      </c>
      <c r="D393" t="s">
        <v>207</v>
      </c>
      <c r="E393" t="s">
        <v>204</v>
      </c>
      <c r="F393" t="s">
        <v>205</v>
      </c>
      <c r="G393" t="s">
        <v>258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NO</v>
      </c>
      <c r="L393" t="s">
        <v>206</v>
      </c>
      <c r="M393" t="s">
        <v>186</v>
      </c>
      <c r="N393" t="s">
        <v>317</v>
      </c>
      <c r="O393" t="s">
        <v>314</v>
      </c>
      <c r="P393" t="str">
        <f t="shared" si="30"/>
        <v>VICTOR MANUEL ESPINOZA GARCIASREAUTOEVALUACION</v>
      </c>
      <c r="Q393" t="str">
        <f>BASE[[#This Row],[NombresCalificado]]&amp;BASE[[#This Row],[TipoEvaluacion]]</f>
        <v>VICTOR MANUEL ESPINOZA GARCIAAUTOEVALUACION</v>
      </c>
      <c r="R393">
        <v>2</v>
      </c>
      <c r="S393" t="s">
        <v>4</v>
      </c>
      <c r="T393" t="s">
        <v>328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5</v>
      </c>
      <c r="Z393" s="17" t="str" cm="1">
        <f t="array" ref="Z393">_xlfn.IFS(Y393=0,"No evidenciado",Y393=1,"Novato",Y393=2,"Principiante avanzado",Y393=3,"Competente",Y393=4,"Proficiente",Y393=5,"Master")</f>
        <v>Master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">
        <v>331</v>
      </c>
    </row>
    <row r="394" spans="1:31" x14ac:dyDescent="0.25">
      <c r="A394" t="s">
        <v>259</v>
      </c>
      <c r="B394" t="s">
        <v>260</v>
      </c>
      <c r="C394" t="s">
        <v>217</v>
      </c>
      <c r="D394" t="s">
        <v>207</v>
      </c>
      <c r="E394" t="s">
        <v>259</v>
      </c>
      <c r="F394" t="s">
        <v>260</v>
      </c>
      <c r="G394" t="s">
        <v>261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NO</v>
      </c>
      <c r="L394" t="s">
        <v>217</v>
      </c>
      <c r="M394" t="s">
        <v>319</v>
      </c>
      <c r="N394" t="s">
        <v>315</v>
      </c>
      <c r="O394" t="s">
        <v>315</v>
      </c>
      <c r="P394" t="str">
        <f t="shared" si="30"/>
        <v>JEFHERSON LEONIDAS HUARHUACHI CONTRERASBCP Design SystemAUTOEVALUACION</v>
      </c>
      <c r="Q394" t="str">
        <f>BASE[[#This Row],[NombresCalificado]]&amp;BASE[[#This Row],[TipoEvaluacion]]</f>
        <v>JEFHERSON LEONIDAS HUARHUACHI CONTRERASAUTOEVALUACION</v>
      </c>
      <c r="R394">
        <v>4</v>
      </c>
      <c r="S394" t="s">
        <v>7</v>
      </c>
      <c r="T394" t="s">
        <v>328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">
        <v>331</v>
      </c>
    </row>
    <row r="395" spans="1:31" x14ac:dyDescent="0.25">
      <c r="A395" t="s">
        <v>259</v>
      </c>
      <c r="B395" t="s">
        <v>260</v>
      </c>
      <c r="C395" t="s">
        <v>217</v>
      </c>
      <c r="D395" t="s">
        <v>207</v>
      </c>
      <c r="E395" t="s">
        <v>259</v>
      </c>
      <c r="F395" t="s">
        <v>260</v>
      </c>
      <c r="G395" t="s">
        <v>261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NO</v>
      </c>
      <c r="L395" t="s">
        <v>217</v>
      </c>
      <c r="M395" t="s">
        <v>55</v>
      </c>
      <c r="N395" t="s">
        <v>315</v>
      </c>
      <c r="O395" t="s">
        <v>315</v>
      </c>
      <c r="P395" t="str">
        <f t="shared" si="30"/>
        <v>JEFHERSON LEONIDAS HUARHUACHI CONTRERASProgramaciónAUTOEVALUACION</v>
      </c>
      <c r="Q395" t="str">
        <f>BASE[[#This Row],[NombresCalificado]]&amp;BASE[[#This Row],[TipoEvaluacion]]</f>
        <v>JEFHERSON LEONIDAS HUARHUACHI CONTRERASAUTOEVALUACION</v>
      </c>
      <c r="R395">
        <v>5</v>
      </c>
      <c r="S395" t="s">
        <v>183</v>
      </c>
      <c r="T395" t="s">
        <v>328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">
        <v>331</v>
      </c>
    </row>
    <row r="396" spans="1:31" x14ac:dyDescent="0.25">
      <c r="A396" t="s">
        <v>259</v>
      </c>
      <c r="B396" t="s">
        <v>260</v>
      </c>
      <c r="C396" t="s">
        <v>217</v>
      </c>
      <c r="D396" t="s">
        <v>207</v>
      </c>
      <c r="E396" t="s">
        <v>259</v>
      </c>
      <c r="F396" t="s">
        <v>260</v>
      </c>
      <c r="G396" t="s">
        <v>261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NO</v>
      </c>
      <c r="L396" t="s">
        <v>217</v>
      </c>
      <c r="M396" t="s">
        <v>321</v>
      </c>
      <c r="N396" t="s">
        <v>315</v>
      </c>
      <c r="O396" t="s">
        <v>315</v>
      </c>
      <c r="P396" t="str">
        <f t="shared" si="30"/>
        <v>JEFHERSON LEONIDAS HUARHUACHI CONTRERASNativoAUTOEVALUACION</v>
      </c>
      <c r="Q396" t="str">
        <f>BASE[[#This Row],[NombresCalificado]]&amp;BASE[[#This Row],[TipoEvaluacion]]</f>
        <v>JEFHERSON LEONIDAS HUARHUACHI CONTRERASAUTOEVALUACION</v>
      </c>
      <c r="R396">
        <v>5</v>
      </c>
      <c r="S396" t="s">
        <v>183</v>
      </c>
      <c r="T396" t="s">
        <v>328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">
        <v>331</v>
      </c>
    </row>
    <row r="397" spans="1:31" x14ac:dyDescent="0.25">
      <c r="A397" t="s">
        <v>259</v>
      </c>
      <c r="B397" t="s">
        <v>260</v>
      </c>
      <c r="C397" t="s">
        <v>217</v>
      </c>
      <c r="D397" t="s">
        <v>207</v>
      </c>
      <c r="E397" t="s">
        <v>259</v>
      </c>
      <c r="F397" t="s">
        <v>260</v>
      </c>
      <c r="G397" t="s">
        <v>261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NO</v>
      </c>
      <c r="L397" t="s">
        <v>217</v>
      </c>
      <c r="M397" t="s">
        <v>316</v>
      </c>
      <c r="N397" t="s">
        <v>315</v>
      </c>
      <c r="O397" t="s">
        <v>315</v>
      </c>
      <c r="P397" t="str">
        <f t="shared" si="30"/>
        <v>JEFHERSON LEONIDAS HUARHUACHI CONTRERASRedes &amp; Integración de APIAUTOEVALUACION</v>
      </c>
      <c r="Q397" t="str">
        <f>BASE[[#This Row],[NombresCalificado]]&amp;BASE[[#This Row],[TipoEvaluacion]]</f>
        <v>JEFHERSON LEONIDAS HUARHUACHI CONTRERASAUTOEVALUACION</v>
      </c>
      <c r="R397">
        <v>3</v>
      </c>
      <c r="S397" t="s">
        <v>5</v>
      </c>
      <c r="T397" t="s">
        <v>328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">
        <v>331</v>
      </c>
    </row>
    <row r="398" spans="1:31" x14ac:dyDescent="0.25">
      <c r="A398" t="s">
        <v>259</v>
      </c>
      <c r="B398" t="s">
        <v>260</v>
      </c>
      <c r="C398" t="s">
        <v>217</v>
      </c>
      <c r="D398" t="s">
        <v>207</v>
      </c>
      <c r="E398" t="s">
        <v>259</v>
      </c>
      <c r="F398" t="s">
        <v>260</v>
      </c>
      <c r="G398" t="s">
        <v>261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217</v>
      </c>
      <c r="M398" t="s">
        <v>187</v>
      </c>
      <c r="N398" t="s">
        <v>315</v>
      </c>
      <c r="O398" t="s">
        <v>315</v>
      </c>
      <c r="P398" t="str">
        <f t="shared" si="30"/>
        <v>JEFHERSON LEONIDAS HUARHUACHI CONTRERASPruebas para desarrolladoresAUTOEVALUACION</v>
      </c>
      <c r="Q398" t="str">
        <f>BASE[[#This Row],[NombresCalificado]]&amp;BASE[[#This Row],[TipoEvaluacion]]</f>
        <v>JEFHERSON LEONIDAS HUARHUACHI CONTRERASAUTOEVALUACION</v>
      </c>
      <c r="R398">
        <v>3</v>
      </c>
      <c r="S398" t="s">
        <v>5</v>
      </c>
      <c r="T398" t="s">
        <v>328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331</v>
      </c>
    </row>
    <row r="399" spans="1:31" x14ac:dyDescent="0.25">
      <c r="A399" t="s">
        <v>259</v>
      </c>
      <c r="B399" t="s">
        <v>260</v>
      </c>
      <c r="C399" t="s">
        <v>217</v>
      </c>
      <c r="D399" t="s">
        <v>207</v>
      </c>
      <c r="E399" t="s">
        <v>259</v>
      </c>
      <c r="F399" t="s">
        <v>260</v>
      </c>
      <c r="G399" t="s">
        <v>261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217</v>
      </c>
      <c r="M399" t="s">
        <v>320</v>
      </c>
      <c r="N399" t="s">
        <v>317</v>
      </c>
      <c r="O399" t="s">
        <v>314</v>
      </c>
      <c r="P399" t="str">
        <f t="shared" si="30"/>
        <v>JEFHERSON LEONIDAS HUARHUACHI CONTRERASHuman InteractionAUTOEVALUACION</v>
      </c>
      <c r="Q399" t="str">
        <f>BASE[[#This Row],[NombresCalificado]]&amp;BASE[[#This Row],[TipoEvaluacion]]</f>
        <v>JEFHERSON LEONIDAS HUARHUACHI CONTRERASAUTOEVALUACION</v>
      </c>
      <c r="R399">
        <v>4</v>
      </c>
      <c r="S399" t="s">
        <v>7</v>
      </c>
      <c r="T399" t="s">
        <v>328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331</v>
      </c>
    </row>
    <row r="400" spans="1:31" x14ac:dyDescent="0.25">
      <c r="A400" t="s">
        <v>259</v>
      </c>
      <c r="B400" t="s">
        <v>260</v>
      </c>
      <c r="C400" t="s">
        <v>217</v>
      </c>
      <c r="D400" t="s">
        <v>207</v>
      </c>
      <c r="E400" t="s">
        <v>259</v>
      </c>
      <c r="F400" t="s">
        <v>260</v>
      </c>
      <c r="G400" t="s">
        <v>261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217</v>
      </c>
      <c r="M400" t="s">
        <v>324</v>
      </c>
      <c r="N400" t="s">
        <v>317</v>
      </c>
      <c r="O400" t="s">
        <v>314</v>
      </c>
      <c r="P400" t="str">
        <f t="shared" si="30"/>
        <v>JEFHERSON LEONIDAS HUARHUACHI CONTRERASAccesibilidadAUTOEVALUACION</v>
      </c>
      <c r="Q400" t="str">
        <f>BASE[[#This Row],[NombresCalificado]]&amp;BASE[[#This Row],[TipoEvaluacion]]</f>
        <v>JEFHERSON LEONIDAS HUARHUACHI CONTRERASAUTOEVALUACION</v>
      </c>
      <c r="R400">
        <v>2</v>
      </c>
      <c r="S400" t="s">
        <v>4</v>
      </c>
      <c r="T400" t="s">
        <v>328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331</v>
      </c>
    </row>
    <row r="401" spans="1:31" x14ac:dyDescent="0.25">
      <c r="A401" t="s">
        <v>259</v>
      </c>
      <c r="B401" t="s">
        <v>260</v>
      </c>
      <c r="C401" t="s">
        <v>217</v>
      </c>
      <c r="D401" t="s">
        <v>207</v>
      </c>
      <c r="E401" t="s">
        <v>259</v>
      </c>
      <c r="F401" t="s">
        <v>260</v>
      </c>
      <c r="G401" t="s">
        <v>261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217</v>
      </c>
      <c r="M401" t="s">
        <v>325</v>
      </c>
      <c r="N401" t="s">
        <v>317</v>
      </c>
      <c r="O401" t="s">
        <v>314</v>
      </c>
      <c r="P401" t="str">
        <f t="shared" si="30"/>
        <v>JEFHERSON LEONIDAS HUARHUACHI CONTRERASFundamentos de diseño UXAUTOEVALUACION</v>
      </c>
      <c r="Q401" t="str">
        <f>BASE[[#This Row],[NombresCalificado]]&amp;BASE[[#This Row],[TipoEvaluacion]]</f>
        <v>JEFHERSON LEONIDAS HUARHUACHI CONTRERASAUTOEVALUACION</v>
      </c>
      <c r="R401">
        <v>4</v>
      </c>
      <c r="S401" t="s">
        <v>7</v>
      </c>
      <c r="T401" t="s">
        <v>328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">
        <v>331</v>
      </c>
    </row>
    <row r="402" spans="1:31" x14ac:dyDescent="0.25">
      <c r="A402" t="s">
        <v>259</v>
      </c>
      <c r="B402" t="s">
        <v>260</v>
      </c>
      <c r="C402" t="s">
        <v>217</v>
      </c>
      <c r="D402" t="s">
        <v>207</v>
      </c>
      <c r="E402" t="s">
        <v>259</v>
      </c>
      <c r="F402" t="s">
        <v>260</v>
      </c>
      <c r="G402" t="s">
        <v>261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217</v>
      </c>
      <c r="M402" t="s">
        <v>322</v>
      </c>
      <c r="N402" t="s">
        <v>317</v>
      </c>
      <c r="O402" t="s">
        <v>314</v>
      </c>
      <c r="P402" t="str">
        <f t="shared" si="30"/>
        <v>JEFHERSON LEONIDAS HUARHUACHI CONTRERASPatrones de arquitecturaAUTOEVALUACION</v>
      </c>
      <c r="Q402" t="str">
        <f>BASE[[#This Row],[NombresCalificado]]&amp;BASE[[#This Row],[TipoEvaluacion]]</f>
        <v>JEFHERSON LEONIDAS HUARHUACHI CONTRERASAUTOEVALUACION</v>
      </c>
      <c r="R402">
        <v>4</v>
      </c>
      <c r="S402" t="s">
        <v>7</v>
      </c>
      <c r="T402" t="s">
        <v>328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">
        <v>331</v>
      </c>
    </row>
    <row r="403" spans="1:31" x14ac:dyDescent="0.25">
      <c r="A403" t="s">
        <v>259</v>
      </c>
      <c r="B403" t="s">
        <v>260</v>
      </c>
      <c r="C403" t="s">
        <v>217</v>
      </c>
      <c r="D403" t="s">
        <v>207</v>
      </c>
      <c r="E403" t="s">
        <v>259</v>
      </c>
      <c r="F403" t="s">
        <v>260</v>
      </c>
      <c r="G403" t="s">
        <v>261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217</v>
      </c>
      <c r="M403" t="s">
        <v>323</v>
      </c>
      <c r="N403" t="s">
        <v>317</v>
      </c>
      <c r="O403" t="s">
        <v>314</v>
      </c>
      <c r="P403" t="str">
        <f t="shared" si="30"/>
        <v>JEFHERSON LEONIDAS HUARHUACHI CONTRERASGestión de datosAUTOEVALUACION</v>
      </c>
      <c r="Q403" t="str">
        <f>BASE[[#This Row],[NombresCalificado]]&amp;BASE[[#This Row],[TipoEvaluacion]]</f>
        <v>JEFHERSON LEONIDAS HUARHUACHI CONTRERASAUTOEVALUACION</v>
      </c>
      <c r="R403">
        <v>3</v>
      </c>
      <c r="S403" t="s">
        <v>5</v>
      </c>
      <c r="T403" t="s">
        <v>328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">
        <v>331</v>
      </c>
    </row>
    <row r="404" spans="1:31" x14ac:dyDescent="0.25">
      <c r="A404" t="s">
        <v>259</v>
      </c>
      <c r="B404" t="s">
        <v>260</v>
      </c>
      <c r="C404" t="s">
        <v>217</v>
      </c>
      <c r="D404" t="s">
        <v>207</v>
      </c>
      <c r="E404" t="s">
        <v>259</v>
      </c>
      <c r="F404" t="s">
        <v>260</v>
      </c>
      <c r="G404" t="s">
        <v>261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217</v>
      </c>
      <c r="M404" t="s">
        <v>326</v>
      </c>
      <c r="N404" t="s">
        <v>317</v>
      </c>
      <c r="O404" t="s">
        <v>314</v>
      </c>
      <c r="P404" t="str">
        <f t="shared" si="30"/>
        <v>JEFHERSON LEONIDAS HUARHUACHI CONTRERASDesign ThinkingAUTOEVALUACION</v>
      </c>
      <c r="Q404" t="str">
        <f>BASE[[#This Row],[NombresCalificado]]&amp;BASE[[#This Row],[TipoEvaluacion]]</f>
        <v>JEFHERSON LEONIDAS HUARHUACHI CONTRERASAUTOEVALUACION</v>
      </c>
      <c r="R404">
        <v>3</v>
      </c>
      <c r="S404" t="s">
        <v>5</v>
      </c>
      <c r="T404" t="s">
        <v>328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">
        <v>331</v>
      </c>
    </row>
    <row r="405" spans="1:31" x14ac:dyDescent="0.25">
      <c r="A405" t="s">
        <v>259</v>
      </c>
      <c r="B405" t="s">
        <v>260</v>
      </c>
      <c r="C405" t="s">
        <v>217</v>
      </c>
      <c r="D405" t="s">
        <v>207</v>
      </c>
      <c r="E405" t="s">
        <v>259</v>
      </c>
      <c r="F405" t="s">
        <v>260</v>
      </c>
      <c r="G405" t="s">
        <v>261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217</v>
      </c>
      <c r="M405" t="s">
        <v>56</v>
      </c>
      <c r="N405" t="s">
        <v>315</v>
      </c>
      <c r="O405" t="s">
        <v>315</v>
      </c>
      <c r="P405" t="str">
        <f t="shared" si="30"/>
        <v>JEFHERSON LEONIDAS HUARHUACHI CONTRERASControl de versionesAUTOEVALUACION</v>
      </c>
      <c r="Q405" t="str">
        <f>BASE[[#This Row],[NombresCalificado]]&amp;BASE[[#This Row],[TipoEvaluacion]]</f>
        <v>JEFHERSON LEONIDAS HUARHUACHI CONTRERASAUTOEVALUACION</v>
      </c>
      <c r="R405">
        <v>4</v>
      </c>
      <c r="S405" t="s">
        <v>7</v>
      </c>
      <c r="T405" t="s">
        <v>328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">
        <v>331</v>
      </c>
    </row>
    <row r="406" spans="1:31" x14ac:dyDescent="0.25">
      <c r="A406" t="s">
        <v>259</v>
      </c>
      <c r="B406" t="s">
        <v>260</v>
      </c>
      <c r="C406" t="s">
        <v>217</v>
      </c>
      <c r="D406" t="s">
        <v>207</v>
      </c>
      <c r="E406" t="s">
        <v>259</v>
      </c>
      <c r="F406" t="s">
        <v>260</v>
      </c>
      <c r="G406" t="s">
        <v>261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217</v>
      </c>
      <c r="M406" t="s">
        <v>313</v>
      </c>
      <c r="N406" t="s">
        <v>314</v>
      </c>
      <c r="O406" t="s">
        <v>314</v>
      </c>
      <c r="P406" t="str">
        <f t="shared" si="30"/>
        <v>JEFHERSON LEONIDAS HUARHUACHI CONTRERASHíbridoAUTOEVALUACION</v>
      </c>
      <c r="Q406" t="str">
        <f>BASE[[#This Row],[NombresCalificado]]&amp;BASE[[#This Row],[TipoEvaluacion]]</f>
        <v>JEFHERSON LEONIDAS HUARHUACHI CONTRERASAUTOEVALUACION</v>
      </c>
      <c r="R406">
        <v>2</v>
      </c>
      <c r="S406" t="s">
        <v>4</v>
      </c>
      <c r="T406" t="s">
        <v>328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">
        <v>331</v>
      </c>
    </row>
    <row r="407" spans="1:31" x14ac:dyDescent="0.25">
      <c r="A407" t="s">
        <v>259</v>
      </c>
      <c r="B407" t="s">
        <v>260</v>
      </c>
      <c r="C407" t="s">
        <v>217</v>
      </c>
      <c r="D407" t="s">
        <v>207</v>
      </c>
      <c r="E407" t="s">
        <v>259</v>
      </c>
      <c r="F407" t="s">
        <v>260</v>
      </c>
      <c r="G407" t="s">
        <v>261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217</v>
      </c>
      <c r="M407" t="s">
        <v>186</v>
      </c>
      <c r="N407" t="s">
        <v>314</v>
      </c>
      <c r="O407" t="s">
        <v>314</v>
      </c>
      <c r="P407" t="str">
        <f t="shared" si="30"/>
        <v>JEFHERSON LEONIDAS HUARHUACHI CONTRERASSREAUTOEVALUACION</v>
      </c>
      <c r="Q407" t="str">
        <f>BASE[[#This Row],[NombresCalificado]]&amp;BASE[[#This Row],[TipoEvaluacion]]</f>
        <v>JEFHERSON LEONIDAS HUARHUACHI CONTRERASAUTOEVALUACION</v>
      </c>
      <c r="R407">
        <v>3</v>
      </c>
      <c r="S407" t="s">
        <v>5</v>
      </c>
      <c r="T407" t="s">
        <v>328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">
        <v>331</v>
      </c>
    </row>
    <row r="408" spans="1:31" x14ac:dyDescent="0.25">
      <c r="A408" t="s">
        <v>259</v>
      </c>
      <c r="B408" t="s">
        <v>260</v>
      </c>
      <c r="C408" t="s">
        <v>217</v>
      </c>
      <c r="D408" t="s">
        <v>207</v>
      </c>
      <c r="E408" t="s">
        <v>259</v>
      </c>
      <c r="F408" t="s">
        <v>260</v>
      </c>
      <c r="G408" t="s">
        <v>261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217</v>
      </c>
      <c r="M408" t="s">
        <v>167</v>
      </c>
      <c r="N408" t="s">
        <v>317</v>
      </c>
      <c r="O408" t="s">
        <v>314</v>
      </c>
      <c r="P408" t="str">
        <f t="shared" si="30"/>
        <v>JEFHERSON LEONIDAS HUARHUACHI CONTRERASCI-CDAUTOEVALUACION</v>
      </c>
      <c r="Q408" t="str">
        <f>BASE[[#This Row],[NombresCalificado]]&amp;BASE[[#This Row],[TipoEvaluacion]]</f>
        <v>JEFHERSON LEONIDAS HUARHUACHI CONTRERASAUTOEVALUACION</v>
      </c>
      <c r="R408">
        <v>3</v>
      </c>
      <c r="S408" t="s">
        <v>5</v>
      </c>
      <c r="T408" t="s">
        <v>328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">
        <v>331</v>
      </c>
    </row>
    <row r="409" spans="1:31" x14ac:dyDescent="0.25">
      <c r="A409" t="s">
        <v>259</v>
      </c>
      <c r="B409" t="s">
        <v>260</v>
      </c>
      <c r="C409" t="s">
        <v>217</v>
      </c>
      <c r="D409" t="s">
        <v>207</v>
      </c>
      <c r="E409" t="s">
        <v>259</v>
      </c>
      <c r="F409" t="s">
        <v>260</v>
      </c>
      <c r="G409" t="s">
        <v>261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217</v>
      </c>
      <c r="M409" t="s">
        <v>318</v>
      </c>
      <c r="N409" t="s">
        <v>314</v>
      </c>
      <c r="O409" t="s">
        <v>314</v>
      </c>
      <c r="P409" t="str">
        <f t="shared" si="30"/>
        <v>JEFHERSON LEONIDAS HUARHUACHI CONTRERASDistribución a tiendasAUTOEVALUACION</v>
      </c>
      <c r="Q409" t="str">
        <f>BASE[[#This Row],[NombresCalificado]]&amp;BASE[[#This Row],[TipoEvaluacion]]</f>
        <v>JEFHERSON LEONIDAS HUARHUACHI CONTRERASAUTOEVALUACION</v>
      </c>
      <c r="R409">
        <v>4</v>
      </c>
      <c r="S409" t="s">
        <v>7</v>
      </c>
      <c r="T409" t="s">
        <v>328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">
        <v>331</v>
      </c>
    </row>
    <row r="410" spans="1:31" x14ac:dyDescent="0.25">
      <c r="A410" t="s">
        <v>259</v>
      </c>
      <c r="B410" t="s">
        <v>260</v>
      </c>
      <c r="C410" t="s">
        <v>217</v>
      </c>
      <c r="D410" t="s">
        <v>207</v>
      </c>
      <c r="E410" t="s">
        <v>259</v>
      </c>
      <c r="F410" t="s">
        <v>260</v>
      </c>
      <c r="G410" t="s">
        <v>261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217</v>
      </c>
      <c r="M410" t="s">
        <v>185</v>
      </c>
      <c r="N410" t="s">
        <v>317</v>
      </c>
      <c r="O410" t="s">
        <v>314</v>
      </c>
      <c r="P410" t="str">
        <f t="shared" si="30"/>
        <v>JEFHERSON LEONIDAS HUARHUACHI CONTRERASSeguridadAUTOEVALUACION</v>
      </c>
      <c r="Q410" t="str">
        <f>BASE[[#This Row],[NombresCalificado]]&amp;BASE[[#This Row],[TipoEvaluacion]]</f>
        <v>JEFHERSON LEONIDAS HUARHUACHI CONTRERASAUTOEVALUACION</v>
      </c>
      <c r="R410">
        <v>3</v>
      </c>
      <c r="S410" t="s">
        <v>5</v>
      </c>
      <c r="T410" t="s">
        <v>328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">
        <v>331</v>
      </c>
    </row>
    <row r="411" spans="1:31" x14ac:dyDescent="0.25">
      <c r="A411" t="s">
        <v>235</v>
      </c>
      <c r="B411" t="s">
        <v>236</v>
      </c>
      <c r="C411" t="s">
        <v>206</v>
      </c>
      <c r="D411" t="s">
        <v>207</v>
      </c>
      <c r="E411" t="s">
        <v>230</v>
      </c>
      <c r="F411" t="s">
        <v>231</v>
      </c>
      <c r="G411" t="s">
        <v>232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217</v>
      </c>
      <c r="M411" t="s">
        <v>316</v>
      </c>
      <c r="N411" t="s">
        <v>315</v>
      </c>
      <c r="O411" t="s">
        <v>315</v>
      </c>
      <c r="P411" t="str">
        <f t="shared" si="30"/>
        <v>ANDRÉ MAURICIO VALDIVIA BALLESTEROSRedes &amp; Integración de APIEVALUACION ANTERIOR</v>
      </c>
      <c r="Q411" t="str">
        <f>BASE[[#This Row],[NombresCalificado]]&amp;BASE[[#This Row],[TipoEvaluacion]]</f>
        <v>ANDRÉ MAURICIO VALDIVIA BALLESTEROSEVALUACION ANTERIOR</v>
      </c>
      <c r="R411">
        <v>3</v>
      </c>
      <c r="S411" t="s">
        <v>5</v>
      </c>
      <c r="T411" t="s">
        <v>327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">
        <v>330</v>
      </c>
    </row>
    <row r="412" spans="1:31" x14ac:dyDescent="0.25">
      <c r="A412" t="s">
        <v>235</v>
      </c>
      <c r="B412" t="s">
        <v>236</v>
      </c>
      <c r="C412" t="s">
        <v>206</v>
      </c>
      <c r="D412" t="s">
        <v>207</v>
      </c>
      <c r="E412" t="s">
        <v>230</v>
      </c>
      <c r="F412" t="s">
        <v>231</v>
      </c>
      <c r="G412" t="s">
        <v>232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217</v>
      </c>
      <c r="M412" t="s">
        <v>313</v>
      </c>
      <c r="N412" t="s">
        <v>314</v>
      </c>
      <c r="O412" t="s">
        <v>314</v>
      </c>
      <c r="P412" t="str">
        <f t="shared" si="30"/>
        <v>ANDRÉ MAURICIO VALDIVIA BALLESTEROSHíbridoEVALUACION ANTERIOR</v>
      </c>
      <c r="Q412" t="str">
        <f>BASE[[#This Row],[NombresCalificado]]&amp;BASE[[#This Row],[TipoEvaluacion]]</f>
        <v>ANDRÉ MAURICIO VALDIVIA BALLESTEROSEVALUACION ANTERIOR</v>
      </c>
      <c r="R412">
        <v>1</v>
      </c>
      <c r="S412" t="s">
        <v>6</v>
      </c>
      <c r="T412" t="s">
        <v>327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">
        <v>330</v>
      </c>
    </row>
    <row r="413" spans="1:31" x14ac:dyDescent="0.25">
      <c r="A413" t="s">
        <v>235</v>
      </c>
      <c r="B413" t="s">
        <v>236</v>
      </c>
      <c r="C413" t="s">
        <v>206</v>
      </c>
      <c r="D413" t="s">
        <v>207</v>
      </c>
      <c r="E413" t="s">
        <v>230</v>
      </c>
      <c r="F413" t="s">
        <v>231</v>
      </c>
      <c r="G413" t="s">
        <v>232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217</v>
      </c>
      <c r="M413" t="s">
        <v>187</v>
      </c>
      <c r="N413" t="s">
        <v>315</v>
      </c>
      <c r="O413" t="s">
        <v>315</v>
      </c>
      <c r="P413" t="str">
        <f t="shared" si="30"/>
        <v>ANDRÉ MAURICIO VALDIVIA BALLESTEROSPruebas para desarrolladoresEVALUACION ANTERIOR</v>
      </c>
      <c r="Q413" t="str">
        <f>BASE[[#This Row],[NombresCalificado]]&amp;BASE[[#This Row],[TipoEvaluacion]]</f>
        <v>ANDRÉ MAURICIO VALDIVIA BALLESTEROSEVALUACION ANTERIOR</v>
      </c>
      <c r="R413">
        <v>3</v>
      </c>
      <c r="S413" t="s">
        <v>5</v>
      </c>
      <c r="T413" t="s">
        <v>327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">
        <v>330</v>
      </c>
    </row>
    <row r="414" spans="1:31" x14ac:dyDescent="0.25">
      <c r="A414" t="s">
        <v>235</v>
      </c>
      <c r="B414" t="s">
        <v>236</v>
      </c>
      <c r="C414" t="s">
        <v>206</v>
      </c>
      <c r="D414" t="s">
        <v>207</v>
      </c>
      <c r="E414" t="s">
        <v>230</v>
      </c>
      <c r="F414" t="s">
        <v>231</v>
      </c>
      <c r="G414" t="s">
        <v>232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217</v>
      </c>
      <c r="M414" t="s">
        <v>167</v>
      </c>
      <c r="N414" t="s">
        <v>317</v>
      </c>
      <c r="O414" t="s">
        <v>314</v>
      </c>
      <c r="P414" t="str">
        <f t="shared" si="30"/>
        <v>ANDRÉ MAURICIO VALDIVIA BALLESTEROSCI-CDEVALUACION ANTERIOR</v>
      </c>
      <c r="Q414" t="str">
        <f>BASE[[#This Row],[NombresCalificado]]&amp;BASE[[#This Row],[TipoEvaluacion]]</f>
        <v>ANDRÉ MAURICIO VALDIVIA BALLESTEROSEVALUACION ANTERIOR</v>
      </c>
      <c r="R414">
        <v>2</v>
      </c>
      <c r="S414" t="s">
        <v>4</v>
      </c>
      <c r="T414" t="s">
        <v>327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">
        <v>330</v>
      </c>
    </row>
    <row r="415" spans="1:31" x14ac:dyDescent="0.25">
      <c r="A415" t="s">
        <v>235</v>
      </c>
      <c r="B415" t="s">
        <v>236</v>
      </c>
      <c r="C415" t="s">
        <v>206</v>
      </c>
      <c r="D415" t="s">
        <v>207</v>
      </c>
      <c r="E415" t="s">
        <v>230</v>
      </c>
      <c r="F415" t="s">
        <v>231</v>
      </c>
      <c r="G415" t="s">
        <v>232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217</v>
      </c>
      <c r="M415" t="s">
        <v>320</v>
      </c>
      <c r="N415" t="s">
        <v>317</v>
      </c>
      <c r="O415" t="s">
        <v>314</v>
      </c>
      <c r="P415" t="str">
        <f t="shared" si="30"/>
        <v>ANDRÉ MAURICIO VALDIVIA BALLESTEROSHuman InteractionEVALUACION ANTERIOR</v>
      </c>
      <c r="Q415" t="str">
        <f>BASE[[#This Row],[NombresCalificado]]&amp;BASE[[#This Row],[TipoEvaluacion]]</f>
        <v>ANDRÉ MAURICIO VALDIVIA BALLESTEROSEVALUACION ANTERIOR</v>
      </c>
      <c r="R415">
        <v>2</v>
      </c>
      <c r="S415" t="s">
        <v>4</v>
      </c>
      <c r="T415" t="s">
        <v>327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">
        <v>330</v>
      </c>
    </row>
    <row r="416" spans="1:31" x14ac:dyDescent="0.25">
      <c r="A416" t="s">
        <v>235</v>
      </c>
      <c r="B416" t="s">
        <v>236</v>
      </c>
      <c r="C416" t="s">
        <v>206</v>
      </c>
      <c r="D416" t="s">
        <v>207</v>
      </c>
      <c r="E416" t="s">
        <v>230</v>
      </c>
      <c r="F416" t="s">
        <v>231</v>
      </c>
      <c r="G416" t="s">
        <v>232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217</v>
      </c>
      <c r="M416" t="s">
        <v>318</v>
      </c>
      <c r="N416" t="s">
        <v>314</v>
      </c>
      <c r="O416" t="s">
        <v>314</v>
      </c>
      <c r="P416" t="str">
        <f t="shared" si="30"/>
        <v>ANDRÉ MAURICIO VALDIVIA BALLESTEROSDistribución a tiendasEVALUACION ANTERIOR</v>
      </c>
      <c r="Q416" t="str">
        <f>BASE[[#This Row],[NombresCalificado]]&amp;BASE[[#This Row],[TipoEvaluacion]]</f>
        <v>ANDRÉ MAURICIO VALDIVIA BALLESTEROSEVALUACION ANTERIOR</v>
      </c>
      <c r="R416">
        <v>3</v>
      </c>
      <c r="S416" t="s">
        <v>5</v>
      </c>
      <c r="T416" t="s">
        <v>327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3</v>
      </c>
      <c r="AD416" s="17" t="str" cm="1">
        <f t="array" ref="AD416">_xlfn.IFS(AC416=0,"Prenovato",AC416=1,"Novato",AC416=2,"Principiante avanzado",AC416=3,"Competente",AC416=4,"Proficiente",AC416=5,"Master")</f>
        <v>Competente</v>
      </c>
      <c r="AE416" s="17" t="s">
        <v>330</v>
      </c>
    </row>
    <row r="417" spans="1:31" x14ac:dyDescent="0.25">
      <c r="A417" t="s">
        <v>235</v>
      </c>
      <c r="B417" t="s">
        <v>236</v>
      </c>
      <c r="C417" t="s">
        <v>206</v>
      </c>
      <c r="D417" t="s">
        <v>207</v>
      </c>
      <c r="E417" t="s">
        <v>230</v>
      </c>
      <c r="F417" t="s">
        <v>231</v>
      </c>
      <c r="G417" t="s">
        <v>232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217</v>
      </c>
      <c r="M417" t="s">
        <v>319</v>
      </c>
      <c r="N417" t="s">
        <v>315</v>
      </c>
      <c r="O417" t="s">
        <v>315</v>
      </c>
      <c r="P417" t="str">
        <f t="shared" si="30"/>
        <v>ANDRÉ MAURICIO VALDIVIA BALLESTEROSBCP Design SystemEVALUACION ANTERIOR</v>
      </c>
      <c r="Q417" t="str">
        <f>BASE[[#This Row],[NombresCalificado]]&amp;BASE[[#This Row],[TipoEvaluacion]]</f>
        <v>ANDRÉ MAURICIO VALDIVIA BALLESTEROSEVALUACION ANTERIOR</v>
      </c>
      <c r="R417">
        <v>3</v>
      </c>
      <c r="S417" t="s">
        <v>5</v>
      </c>
      <c r="T417" t="s">
        <v>327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3</v>
      </c>
      <c r="AD417" s="17" t="str" cm="1">
        <f t="array" ref="AD417">_xlfn.IFS(AC417=0,"Prenovato",AC417=1,"Novato",AC417=2,"Principiante avanzado",AC417=3,"Competente",AC417=4,"Proficiente",AC417=5,"Master")</f>
        <v>Competente</v>
      </c>
      <c r="AE417" s="17" t="s">
        <v>330</v>
      </c>
    </row>
    <row r="418" spans="1:31" x14ac:dyDescent="0.25">
      <c r="A418" t="s">
        <v>235</v>
      </c>
      <c r="B418" t="s">
        <v>236</v>
      </c>
      <c r="C418" t="s">
        <v>206</v>
      </c>
      <c r="D418" t="s">
        <v>207</v>
      </c>
      <c r="E418" t="s">
        <v>230</v>
      </c>
      <c r="F418" t="s">
        <v>231</v>
      </c>
      <c r="G418" t="s">
        <v>232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217</v>
      </c>
      <c r="M418" t="s">
        <v>186</v>
      </c>
      <c r="N418" t="s">
        <v>314</v>
      </c>
      <c r="O418" t="s">
        <v>314</v>
      </c>
      <c r="P418" t="str">
        <f t="shared" si="30"/>
        <v>ANDRÉ MAURICIO VALDIVIA BALLESTEROSSREEVALUACION ANTERIOR</v>
      </c>
      <c r="Q418" t="str">
        <f>BASE[[#This Row],[NombresCalificado]]&amp;BASE[[#This Row],[TipoEvaluacion]]</f>
        <v>ANDRÉ MAURICIO VALDIVIA BALLESTEROSEVALUACION ANTERIOR</v>
      </c>
      <c r="R418">
        <v>2</v>
      </c>
      <c r="S418" t="s">
        <v>4</v>
      </c>
      <c r="T418" t="s">
        <v>327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3</v>
      </c>
      <c r="AD418" s="17" t="str" cm="1">
        <f t="array" ref="AD418">_xlfn.IFS(AC418=0,"Prenovato",AC418=1,"Novato",AC418=2,"Principiante avanzado",AC418=3,"Competente",AC418=4,"Proficiente",AC418=5,"Master")</f>
        <v>Competente</v>
      </c>
      <c r="AE418" s="17" t="s">
        <v>330</v>
      </c>
    </row>
    <row r="419" spans="1:31" x14ac:dyDescent="0.25">
      <c r="A419" t="s">
        <v>235</v>
      </c>
      <c r="B419" t="s">
        <v>236</v>
      </c>
      <c r="C419" t="s">
        <v>206</v>
      </c>
      <c r="D419" t="s">
        <v>207</v>
      </c>
      <c r="E419" t="s">
        <v>230</v>
      </c>
      <c r="F419" t="s">
        <v>231</v>
      </c>
      <c r="G419" t="s">
        <v>232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217</v>
      </c>
      <c r="M419" t="s">
        <v>325</v>
      </c>
      <c r="N419" t="s">
        <v>317</v>
      </c>
      <c r="O419" t="s">
        <v>314</v>
      </c>
      <c r="P419" t="str">
        <f t="shared" si="30"/>
        <v>ANDRÉ MAURICIO VALDIVIA BALLESTEROSFundamentos de diseño UXEVALUACION ANTERIOR</v>
      </c>
      <c r="Q419" t="str">
        <f>BASE[[#This Row],[NombresCalificado]]&amp;BASE[[#This Row],[TipoEvaluacion]]</f>
        <v>ANDRÉ MAURICIO VALDIVIA BALLESTEROSEVALUACION ANTERIOR</v>
      </c>
      <c r="R419">
        <v>2</v>
      </c>
      <c r="S419" t="s">
        <v>4</v>
      </c>
      <c r="T419" t="s">
        <v>327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3</v>
      </c>
      <c r="AD419" s="17" t="str" cm="1">
        <f t="array" ref="AD419">_xlfn.IFS(AC419=0,"Prenovato",AC419=1,"Novato",AC419=2,"Principiante avanzado",AC419=3,"Competente",AC419=4,"Proficiente",AC419=5,"Master")</f>
        <v>Competente</v>
      </c>
      <c r="AE419" s="17" t="s">
        <v>330</v>
      </c>
    </row>
    <row r="420" spans="1:31" x14ac:dyDescent="0.25">
      <c r="A420" t="s">
        <v>235</v>
      </c>
      <c r="B420" t="s">
        <v>236</v>
      </c>
      <c r="C420" t="s">
        <v>206</v>
      </c>
      <c r="D420" t="s">
        <v>207</v>
      </c>
      <c r="E420" t="s">
        <v>230</v>
      </c>
      <c r="F420" t="s">
        <v>231</v>
      </c>
      <c r="G420" t="s">
        <v>232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217</v>
      </c>
      <c r="M420" t="s">
        <v>323</v>
      </c>
      <c r="N420" t="s">
        <v>317</v>
      </c>
      <c r="O420" t="s">
        <v>314</v>
      </c>
      <c r="P420" t="str">
        <f t="shared" si="30"/>
        <v>ANDRÉ MAURICIO VALDIVIA BALLESTEROSGestión de datosEVALUACION ANTERIOR</v>
      </c>
      <c r="Q420" t="str">
        <f>BASE[[#This Row],[NombresCalificado]]&amp;BASE[[#This Row],[TipoEvaluacion]]</f>
        <v>ANDRÉ MAURICIO VALDIVIA BALLESTEROSEVALUACION ANTERIOR</v>
      </c>
      <c r="R420">
        <v>2</v>
      </c>
      <c r="S420" t="s">
        <v>4</v>
      </c>
      <c r="T420" t="s">
        <v>327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">
        <v>330</v>
      </c>
    </row>
    <row r="421" spans="1:31" x14ac:dyDescent="0.25">
      <c r="A421" t="s">
        <v>235</v>
      </c>
      <c r="B421" t="s">
        <v>236</v>
      </c>
      <c r="C421" t="s">
        <v>206</v>
      </c>
      <c r="D421" t="s">
        <v>207</v>
      </c>
      <c r="E421" t="s">
        <v>230</v>
      </c>
      <c r="F421" t="s">
        <v>231</v>
      </c>
      <c r="G421" t="s">
        <v>232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217</v>
      </c>
      <c r="M421" t="s">
        <v>185</v>
      </c>
      <c r="N421" t="s">
        <v>317</v>
      </c>
      <c r="O421" t="s">
        <v>314</v>
      </c>
      <c r="P421" t="str">
        <f t="shared" si="30"/>
        <v>ANDRÉ MAURICIO VALDIVIA BALLESTEROSSeguridadEVALUACION ANTERIOR</v>
      </c>
      <c r="Q421" t="str">
        <f>BASE[[#This Row],[NombresCalificado]]&amp;BASE[[#This Row],[TipoEvaluacion]]</f>
        <v>ANDRÉ MAURICIO VALDIVIA BALLESTEROSEVALUACION ANTERIOR</v>
      </c>
      <c r="R421">
        <v>2</v>
      </c>
      <c r="S421" t="s">
        <v>4</v>
      </c>
      <c r="T421" t="s">
        <v>327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">
        <v>330</v>
      </c>
    </row>
    <row r="422" spans="1:31" x14ac:dyDescent="0.25">
      <c r="A422" t="s">
        <v>235</v>
      </c>
      <c r="B422" t="s">
        <v>236</v>
      </c>
      <c r="C422" t="s">
        <v>206</v>
      </c>
      <c r="D422" t="s">
        <v>207</v>
      </c>
      <c r="E422" t="s">
        <v>230</v>
      </c>
      <c r="F422" t="s">
        <v>231</v>
      </c>
      <c r="G422" t="s">
        <v>232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217</v>
      </c>
      <c r="M422" t="s">
        <v>56</v>
      </c>
      <c r="N422" t="s">
        <v>315</v>
      </c>
      <c r="O422" t="s">
        <v>315</v>
      </c>
      <c r="P422" t="str">
        <f t="shared" si="30"/>
        <v>ANDRÉ MAURICIO VALDIVIA BALLESTEROSControl de versionesEVALUACION ANTERIOR</v>
      </c>
      <c r="Q422" t="str">
        <f>BASE[[#This Row],[NombresCalificado]]&amp;BASE[[#This Row],[TipoEvaluacion]]</f>
        <v>ANDRÉ MAURICIO VALDIVIA BALLESTEROSEVALUACION ANTERIOR</v>
      </c>
      <c r="R422">
        <v>3</v>
      </c>
      <c r="S422" t="s">
        <v>5</v>
      </c>
      <c r="T422" t="s">
        <v>327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">
        <v>330</v>
      </c>
    </row>
    <row r="423" spans="1:31" x14ac:dyDescent="0.25">
      <c r="A423" t="s">
        <v>235</v>
      </c>
      <c r="B423" t="s">
        <v>236</v>
      </c>
      <c r="C423" t="s">
        <v>206</v>
      </c>
      <c r="D423" t="s">
        <v>207</v>
      </c>
      <c r="E423" t="s">
        <v>230</v>
      </c>
      <c r="F423" t="s">
        <v>231</v>
      </c>
      <c r="G423" t="s">
        <v>232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217</v>
      </c>
      <c r="M423" t="s">
        <v>322</v>
      </c>
      <c r="N423" t="s">
        <v>317</v>
      </c>
      <c r="O423" t="s">
        <v>314</v>
      </c>
      <c r="P423" t="str">
        <f t="shared" si="30"/>
        <v>ANDRÉ MAURICIO VALDIVIA BALLESTEROSPatrones de arquitecturaEVALUACION ANTERIOR</v>
      </c>
      <c r="Q423" t="str">
        <f>BASE[[#This Row],[NombresCalificado]]&amp;BASE[[#This Row],[TipoEvaluacion]]</f>
        <v>ANDRÉ MAURICIO VALDIVIA BALLESTEROSEVALUACION ANTERIOR</v>
      </c>
      <c r="R423">
        <v>3</v>
      </c>
      <c r="S423" t="s">
        <v>5</v>
      </c>
      <c r="T423" t="s">
        <v>327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">
        <v>330</v>
      </c>
    </row>
    <row r="424" spans="1:31" x14ac:dyDescent="0.25">
      <c r="A424" t="s">
        <v>235</v>
      </c>
      <c r="B424" t="s">
        <v>236</v>
      </c>
      <c r="C424" t="s">
        <v>206</v>
      </c>
      <c r="D424" t="s">
        <v>207</v>
      </c>
      <c r="E424" t="s">
        <v>230</v>
      </c>
      <c r="F424" t="s">
        <v>231</v>
      </c>
      <c r="G424" t="s">
        <v>232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217</v>
      </c>
      <c r="M424" t="s">
        <v>321</v>
      </c>
      <c r="N424" t="s">
        <v>315</v>
      </c>
      <c r="O424" t="s">
        <v>315</v>
      </c>
      <c r="P424" t="str">
        <f t="shared" si="30"/>
        <v>ANDRÉ MAURICIO VALDIVIA BALLESTEROSNativoEVALUACION ANTERIOR</v>
      </c>
      <c r="Q424" t="str">
        <f>BASE[[#This Row],[NombresCalificado]]&amp;BASE[[#This Row],[TipoEvaluacion]]</f>
        <v>ANDRÉ MAURICIO VALDIVIA BALLESTEROSEVALUACION ANTERIOR</v>
      </c>
      <c r="R424">
        <v>4</v>
      </c>
      <c r="S424" t="s">
        <v>7</v>
      </c>
      <c r="T424" t="s">
        <v>327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">
        <v>330</v>
      </c>
    </row>
    <row r="425" spans="1:31" x14ac:dyDescent="0.25">
      <c r="A425" t="s">
        <v>235</v>
      </c>
      <c r="B425" t="s">
        <v>236</v>
      </c>
      <c r="C425" t="s">
        <v>206</v>
      </c>
      <c r="D425" t="s">
        <v>207</v>
      </c>
      <c r="E425" t="s">
        <v>230</v>
      </c>
      <c r="F425" t="s">
        <v>231</v>
      </c>
      <c r="G425" t="s">
        <v>232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217</v>
      </c>
      <c r="M425" t="s">
        <v>326</v>
      </c>
      <c r="N425" t="s">
        <v>317</v>
      </c>
      <c r="O425" t="s">
        <v>314</v>
      </c>
      <c r="P425" t="str">
        <f t="shared" si="30"/>
        <v>ANDRÉ MAURICIO VALDIVIA BALLESTEROSDesign ThinkingEVALUACION ANTERIOR</v>
      </c>
      <c r="Q425" t="str">
        <f>BASE[[#This Row],[NombresCalificado]]&amp;BASE[[#This Row],[TipoEvaluacion]]</f>
        <v>ANDRÉ MAURICIO VALDIVIA BALLESTEROSEVALUACION ANTERIOR</v>
      </c>
      <c r="R425">
        <v>2</v>
      </c>
      <c r="S425" t="s">
        <v>4</v>
      </c>
      <c r="T425" t="s">
        <v>327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">
        <v>330</v>
      </c>
    </row>
    <row r="426" spans="1:31" x14ac:dyDescent="0.25">
      <c r="A426" t="s">
        <v>235</v>
      </c>
      <c r="B426" t="s">
        <v>236</v>
      </c>
      <c r="C426" t="s">
        <v>206</v>
      </c>
      <c r="D426" t="s">
        <v>207</v>
      </c>
      <c r="E426" t="s">
        <v>230</v>
      </c>
      <c r="F426" t="s">
        <v>231</v>
      </c>
      <c r="G426" t="s">
        <v>232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217</v>
      </c>
      <c r="M426" t="s">
        <v>55</v>
      </c>
      <c r="N426" t="s">
        <v>315</v>
      </c>
      <c r="O426" t="s">
        <v>315</v>
      </c>
      <c r="P426" t="str">
        <f t="shared" si="30"/>
        <v>ANDRÉ MAURICIO VALDIVIA BALLESTEROSProgramaciónEVALUACION ANTERIOR</v>
      </c>
      <c r="Q426" t="str">
        <f>BASE[[#This Row],[NombresCalificado]]&amp;BASE[[#This Row],[TipoEvaluacion]]</f>
        <v>ANDRÉ MAURICIO VALDIVIA BALLESTEROSEVALUACION ANTERIOR</v>
      </c>
      <c r="R426">
        <v>4</v>
      </c>
      <c r="S426" t="s">
        <v>7</v>
      </c>
      <c r="T426" t="s">
        <v>327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3</v>
      </c>
      <c r="AD426" s="17" t="str" cm="1">
        <f t="array" ref="AD426">_xlfn.IFS(AC426=0,"Prenovato",AC426=1,"Novato",AC426=2,"Principiante avanzado",AC426=3,"Competente",AC426=4,"Proficiente",AC426=5,"Master")</f>
        <v>Competente</v>
      </c>
      <c r="AE426" s="17" t="s">
        <v>330</v>
      </c>
    </row>
    <row r="427" spans="1:31" x14ac:dyDescent="0.25">
      <c r="A427" t="s">
        <v>235</v>
      </c>
      <c r="B427" t="s">
        <v>236</v>
      </c>
      <c r="C427" t="s">
        <v>206</v>
      </c>
      <c r="D427" t="s">
        <v>207</v>
      </c>
      <c r="E427" t="s">
        <v>230</v>
      </c>
      <c r="F427" t="s">
        <v>231</v>
      </c>
      <c r="G427" t="s">
        <v>232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217</v>
      </c>
      <c r="M427" t="s">
        <v>324</v>
      </c>
      <c r="N427" t="s">
        <v>317</v>
      </c>
      <c r="O427" t="s">
        <v>314</v>
      </c>
      <c r="P427" t="str">
        <f t="shared" si="30"/>
        <v>ANDRÉ MAURICIO VALDIVIA BALLESTEROSAccesibilidadEVALUACION ANTERIOR</v>
      </c>
      <c r="Q427" t="str">
        <f>BASE[[#This Row],[NombresCalificado]]&amp;BASE[[#This Row],[TipoEvaluacion]]</f>
        <v>ANDRÉ MAURICIO VALDIVIA BALLESTEROSEVALUACION ANTERIOR</v>
      </c>
      <c r="R427">
        <v>2</v>
      </c>
      <c r="S427" t="s">
        <v>4</v>
      </c>
      <c r="T427" t="s">
        <v>327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3</v>
      </c>
      <c r="AD427" s="17" t="str" cm="1">
        <f t="array" ref="AD427">_xlfn.IFS(AC427=0,"Prenovato",AC427=1,"Novato",AC427=2,"Principiante avanzado",AC427=3,"Competente",AC427=4,"Proficiente",AC427=5,"Master")</f>
        <v>Competente</v>
      </c>
      <c r="AE427" s="17" t="s">
        <v>330</v>
      </c>
    </row>
    <row r="428" spans="1:31" x14ac:dyDescent="0.25">
      <c r="A428" t="s">
        <v>262</v>
      </c>
      <c r="B428" t="s">
        <v>263</v>
      </c>
      <c r="C428" t="s">
        <v>248</v>
      </c>
      <c r="D428" t="s">
        <v>207</v>
      </c>
      <c r="E428" t="s">
        <v>235</v>
      </c>
      <c r="F428" t="s">
        <v>236</v>
      </c>
      <c r="G428" t="s">
        <v>237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206</v>
      </c>
      <c r="M428" t="s">
        <v>321</v>
      </c>
      <c r="N428" t="s">
        <v>315</v>
      </c>
      <c r="O428" t="s">
        <v>315</v>
      </c>
      <c r="P428" t="str">
        <f t="shared" si="30"/>
        <v>PEDRO MIGUEL VERA RAFAELNativoEVALUACION ANTERIOR</v>
      </c>
      <c r="Q428" t="str">
        <f>BASE[[#This Row],[NombresCalificado]]&amp;BASE[[#This Row],[TipoEvaluacion]]</f>
        <v>PEDRO MIGUEL VERA RAFAELEVALUACION ANTERIOR</v>
      </c>
      <c r="R428">
        <v>4</v>
      </c>
      <c r="S428" t="s">
        <v>7</v>
      </c>
      <c r="T428" t="s">
        <v>327</v>
      </c>
      <c r="U428" s="17">
        <v>4</v>
      </c>
      <c r="V428" s="17" t="str" cm="1">
        <f t="array" ref="V428">_xlfn.IFS(U428=0,"Prenovato",U428=1,"Novato",U428=2,"Principiante avanzado",U428=3,"Competente",U428=4,"Proficiente",U428=5,"Master")</f>
        <v>Proficiente</v>
      </c>
      <c r="W428" s="17">
        <v>4</v>
      </c>
      <c r="X428" s="17" t="str" cm="1">
        <f t="array" ref="X428">_xlfn.IFS(W428=0,"No evidenciado",W428=1,"Novato",W428=2,"Principiante avanzado",W428=3,"Competente",W428=4,"Proficiente",W428=5,"Master")</f>
        <v>Proficiente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4</v>
      </c>
      <c r="AD428" s="17" t="str" cm="1">
        <f t="array" ref="AD428">_xlfn.IFS(AC428=0,"Prenovato",AC428=1,"Novato",AC428=2,"Principiante avanzado",AC428=3,"Competente",AC428=4,"Proficiente",AC428=5,"Master")</f>
        <v>Proficiente</v>
      </c>
      <c r="AE428" s="17" t="s">
        <v>330</v>
      </c>
    </row>
    <row r="429" spans="1:31" x14ac:dyDescent="0.25">
      <c r="A429" t="s">
        <v>262</v>
      </c>
      <c r="B429" t="s">
        <v>263</v>
      </c>
      <c r="C429" t="s">
        <v>248</v>
      </c>
      <c r="D429" t="s">
        <v>207</v>
      </c>
      <c r="E429" t="s">
        <v>235</v>
      </c>
      <c r="F429" t="s">
        <v>236</v>
      </c>
      <c r="G429" t="s">
        <v>237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206</v>
      </c>
      <c r="M429" t="s">
        <v>323</v>
      </c>
      <c r="N429" t="s">
        <v>317</v>
      </c>
      <c r="O429" t="s">
        <v>314</v>
      </c>
      <c r="P429" t="str">
        <f t="shared" si="30"/>
        <v>PEDRO MIGUEL VERA RAFAELGestión de datosEVALUACION ANTERIOR</v>
      </c>
      <c r="Q429" t="str">
        <f>BASE[[#This Row],[NombresCalificado]]&amp;BASE[[#This Row],[TipoEvaluacion]]</f>
        <v>PEDRO MIGUEL VERA RAFAELEVALUACION ANTERIOR</v>
      </c>
      <c r="R429">
        <v>4</v>
      </c>
      <c r="S429" t="s">
        <v>7</v>
      </c>
      <c r="T429" t="s">
        <v>327</v>
      </c>
      <c r="U429" s="17">
        <v>4</v>
      </c>
      <c r="V429" s="17" t="str" cm="1">
        <f t="array" ref="V429">_xlfn.IFS(U429=0,"Prenovato",U429=1,"Novato",U429=2,"Principiante avanzado",U429=3,"Competente",U429=4,"Proficiente",U429=5,"Master")</f>
        <v>Proficiente</v>
      </c>
      <c r="W429" s="17">
        <v>4</v>
      </c>
      <c r="X429" s="17" t="str" cm="1">
        <f t="array" ref="X429">_xlfn.IFS(W429=0,"No evidenciado",W429=1,"Novato",W429=2,"Principiante avanzado",W429=3,"Competente",W429=4,"Proficiente",W429=5,"Master")</f>
        <v>Proficiente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4</v>
      </c>
      <c r="AD429" s="17" t="str" cm="1">
        <f t="array" ref="AD429">_xlfn.IFS(AC429=0,"Prenovato",AC429=1,"Novato",AC429=2,"Principiante avanzado",AC429=3,"Competente",AC429=4,"Proficiente",AC429=5,"Master")</f>
        <v>Proficiente</v>
      </c>
      <c r="AE429" s="17" t="s">
        <v>330</v>
      </c>
    </row>
    <row r="430" spans="1:31" x14ac:dyDescent="0.25">
      <c r="A430" t="s">
        <v>262</v>
      </c>
      <c r="B430" t="s">
        <v>263</v>
      </c>
      <c r="C430" t="s">
        <v>248</v>
      </c>
      <c r="D430" t="s">
        <v>207</v>
      </c>
      <c r="E430" t="s">
        <v>235</v>
      </c>
      <c r="F430" t="s">
        <v>236</v>
      </c>
      <c r="G430" t="s">
        <v>237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206</v>
      </c>
      <c r="M430" t="s">
        <v>185</v>
      </c>
      <c r="N430" t="s">
        <v>317</v>
      </c>
      <c r="O430" t="s">
        <v>314</v>
      </c>
      <c r="P430" t="str">
        <f t="shared" si="30"/>
        <v>PEDRO MIGUEL VERA RAFAELSeguridadEVALUACION ANTERIOR</v>
      </c>
      <c r="Q430" t="str">
        <f>BASE[[#This Row],[NombresCalificado]]&amp;BASE[[#This Row],[TipoEvaluacion]]</f>
        <v>PEDRO MIGUEL VERA RAFAELEVALUACION ANTERIOR</v>
      </c>
      <c r="R430">
        <v>4</v>
      </c>
      <c r="S430" t="s">
        <v>7</v>
      </c>
      <c r="T430" t="s">
        <v>327</v>
      </c>
      <c r="U430" s="17">
        <v>4</v>
      </c>
      <c r="V430" s="17" t="str" cm="1">
        <f t="array" ref="V430">_xlfn.IFS(U430=0,"Prenovato",U430=1,"Novato",U430=2,"Principiante avanzado",U430=3,"Competente",U430=4,"Proficiente",U430=5,"Master")</f>
        <v>Proficiente</v>
      </c>
      <c r="W430" s="17">
        <v>4</v>
      </c>
      <c r="X430" s="17" t="str" cm="1">
        <f t="array" ref="X430">_xlfn.IFS(W430=0,"No evidenciado",W430=1,"Novato",W430=2,"Principiante avanzado",W430=3,"Competente",W430=4,"Proficiente",W430=5,"Master")</f>
        <v>Proficiente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4</v>
      </c>
      <c r="AD430" s="17" t="str" cm="1">
        <f t="array" ref="AD430">_xlfn.IFS(AC430=0,"Prenovato",AC430=1,"Novato",AC430=2,"Principiante avanzado",AC430=3,"Competente",AC430=4,"Proficiente",AC430=5,"Master")</f>
        <v>Proficiente</v>
      </c>
      <c r="AE430" s="17" t="s">
        <v>330</v>
      </c>
    </row>
    <row r="431" spans="1:31" x14ac:dyDescent="0.25">
      <c r="A431" t="s">
        <v>262</v>
      </c>
      <c r="B431" t="s">
        <v>263</v>
      </c>
      <c r="C431" t="s">
        <v>248</v>
      </c>
      <c r="D431" t="s">
        <v>207</v>
      </c>
      <c r="E431" t="s">
        <v>235</v>
      </c>
      <c r="F431" t="s">
        <v>236</v>
      </c>
      <c r="G431" t="s">
        <v>237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206</v>
      </c>
      <c r="M431" t="s">
        <v>55</v>
      </c>
      <c r="N431" t="s">
        <v>315</v>
      </c>
      <c r="O431" t="s">
        <v>315</v>
      </c>
      <c r="P431" t="str">
        <f t="shared" si="30"/>
        <v>PEDRO MIGUEL VERA RAFAELProgramaciónEVALUACION ANTERIOR</v>
      </c>
      <c r="Q431" t="str">
        <f>BASE[[#This Row],[NombresCalificado]]&amp;BASE[[#This Row],[TipoEvaluacion]]</f>
        <v>PEDRO MIGUEL VERA RAFAELEVALUACION ANTERIOR</v>
      </c>
      <c r="R431">
        <v>5</v>
      </c>
      <c r="S431" t="s">
        <v>183</v>
      </c>
      <c r="T431" t="s">
        <v>327</v>
      </c>
      <c r="U431" s="17">
        <v>4</v>
      </c>
      <c r="V431" s="17" t="str" cm="1">
        <f t="array" ref="V431">_xlfn.IFS(U431=0,"Prenovato",U431=1,"Novato",U431=2,"Principiante avanzado",U431=3,"Competente",U431=4,"Proficiente",U431=5,"Master")</f>
        <v>Proficiente</v>
      </c>
      <c r="W431" s="17">
        <v>4</v>
      </c>
      <c r="X431" s="17" t="str" cm="1">
        <f t="array" ref="X431">_xlfn.IFS(W431=0,"No evidenciado",W431=1,"Novato",W431=2,"Principiante avanzado",W431=3,"Competente",W431=4,"Proficiente",W431=5,"Master")</f>
        <v>Proficiente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4</v>
      </c>
      <c r="AD431" s="17" t="str" cm="1">
        <f t="array" ref="AD431">_xlfn.IFS(AC431=0,"Prenovato",AC431=1,"Novato",AC431=2,"Principiante avanzado",AC431=3,"Competente",AC431=4,"Proficiente",AC431=5,"Master")</f>
        <v>Proficiente</v>
      </c>
      <c r="AE431" s="17" t="s">
        <v>330</v>
      </c>
    </row>
    <row r="432" spans="1:31" x14ac:dyDescent="0.25">
      <c r="A432" t="s">
        <v>262</v>
      </c>
      <c r="B432" t="s">
        <v>263</v>
      </c>
      <c r="C432" t="s">
        <v>248</v>
      </c>
      <c r="D432" t="s">
        <v>207</v>
      </c>
      <c r="E432" t="s">
        <v>235</v>
      </c>
      <c r="F432" t="s">
        <v>236</v>
      </c>
      <c r="G432" t="s">
        <v>237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206</v>
      </c>
      <c r="M432" t="s">
        <v>326</v>
      </c>
      <c r="N432" t="s">
        <v>317</v>
      </c>
      <c r="O432" t="s">
        <v>314</v>
      </c>
      <c r="P432" t="str">
        <f t="shared" si="30"/>
        <v>PEDRO MIGUEL VERA RAFAELDesign ThinkingEVALUACION ANTERIOR</v>
      </c>
      <c r="Q432" t="str">
        <f>BASE[[#This Row],[NombresCalificado]]&amp;BASE[[#This Row],[TipoEvaluacion]]</f>
        <v>PEDRO MIGUEL VERA RAFAELEVALUACION ANTERIOR</v>
      </c>
      <c r="R432">
        <v>1</v>
      </c>
      <c r="S432" t="s">
        <v>6</v>
      </c>
      <c r="T432" t="s">
        <v>327</v>
      </c>
      <c r="U432" s="17">
        <v>4</v>
      </c>
      <c r="V432" s="17" t="str" cm="1">
        <f t="array" ref="V432">_xlfn.IFS(U432=0,"Prenovato",U432=1,"Novato",U432=2,"Principiante avanzado",U432=3,"Competente",U432=4,"Proficiente",U432=5,"Master")</f>
        <v>Proficiente</v>
      </c>
      <c r="W432" s="17">
        <v>4</v>
      </c>
      <c r="X432" s="17" t="str" cm="1">
        <f t="array" ref="X432">_xlfn.IFS(W432=0,"No evidenciado",W432=1,"Novato",W432=2,"Principiante avanzado",W432=3,"Competente",W432=4,"Proficiente",W432=5,"Master")</f>
        <v>Proficiente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4</v>
      </c>
      <c r="AD432" s="17" t="str" cm="1">
        <f t="array" ref="AD432">_xlfn.IFS(AC432=0,"Prenovato",AC432=1,"Novato",AC432=2,"Principiante avanzado",AC432=3,"Competente",AC432=4,"Proficiente",AC432=5,"Master")</f>
        <v>Proficiente</v>
      </c>
      <c r="AE432" s="17" t="s">
        <v>330</v>
      </c>
    </row>
    <row r="433" spans="1:31" x14ac:dyDescent="0.25">
      <c r="A433" t="s">
        <v>262</v>
      </c>
      <c r="B433" t="s">
        <v>263</v>
      </c>
      <c r="C433" t="s">
        <v>248</v>
      </c>
      <c r="D433" t="s">
        <v>207</v>
      </c>
      <c r="E433" t="s">
        <v>235</v>
      </c>
      <c r="F433" t="s">
        <v>236</v>
      </c>
      <c r="G433" t="s">
        <v>237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206</v>
      </c>
      <c r="M433" t="s">
        <v>324</v>
      </c>
      <c r="N433" t="s">
        <v>317</v>
      </c>
      <c r="O433" t="s">
        <v>314</v>
      </c>
      <c r="P433" t="str">
        <f t="shared" si="30"/>
        <v>PEDRO MIGUEL VERA RAFAELAccesibilidadEVALUACION ANTERIOR</v>
      </c>
      <c r="Q433" t="str">
        <f>BASE[[#This Row],[NombresCalificado]]&amp;BASE[[#This Row],[TipoEvaluacion]]</f>
        <v>PEDRO MIGUEL VERA RAFAELEVALUACION ANTERIOR</v>
      </c>
      <c r="R433">
        <v>2</v>
      </c>
      <c r="S433" t="s">
        <v>4</v>
      </c>
      <c r="T433" t="s">
        <v>327</v>
      </c>
      <c r="U433" s="17">
        <v>4</v>
      </c>
      <c r="V433" s="17" t="str" cm="1">
        <f t="array" ref="V433">_xlfn.IFS(U433=0,"Prenovato",U433=1,"Novato",U433=2,"Principiante avanzado",U433=3,"Competente",U433=4,"Proficiente",U433=5,"Master")</f>
        <v>Proficiente</v>
      </c>
      <c r="W433" s="17">
        <v>4</v>
      </c>
      <c r="X433" s="17" t="str" cm="1">
        <f t="array" ref="X433">_xlfn.IFS(W433=0,"No evidenciado",W433=1,"Novato",W433=2,"Principiante avanzado",W433=3,"Competente",W433=4,"Proficiente",W433=5,"Master")</f>
        <v>Proficiente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4</v>
      </c>
      <c r="AD433" s="17" t="str" cm="1">
        <f t="array" ref="AD433">_xlfn.IFS(AC433=0,"Prenovato",AC433=1,"Novato",AC433=2,"Principiante avanzado",AC433=3,"Competente",AC433=4,"Proficiente",AC433=5,"Master")</f>
        <v>Proficiente</v>
      </c>
      <c r="AE433" s="17" t="s">
        <v>330</v>
      </c>
    </row>
    <row r="434" spans="1:31" x14ac:dyDescent="0.25">
      <c r="A434" t="s">
        <v>262</v>
      </c>
      <c r="B434" t="s">
        <v>263</v>
      </c>
      <c r="C434" t="s">
        <v>248</v>
      </c>
      <c r="D434" t="s">
        <v>207</v>
      </c>
      <c r="E434" t="s">
        <v>235</v>
      </c>
      <c r="F434" t="s">
        <v>236</v>
      </c>
      <c r="G434" t="s">
        <v>237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206</v>
      </c>
      <c r="M434" t="s">
        <v>325</v>
      </c>
      <c r="N434" t="s">
        <v>317</v>
      </c>
      <c r="O434" t="s">
        <v>314</v>
      </c>
      <c r="P434" t="str">
        <f t="shared" si="30"/>
        <v>PEDRO MIGUEL VERA RAFAELFundamentos de diseño UXEVALUACION ANTERIOR</v>
      </c>
      <c r="Q434" t="str">
        <f>BASE[[#This Row],[NombresCalificado]]&amp;BASE[[#This Row],[TipoEvaluacion]]</f>
        <v>PEDRO MIGUEL VERA RAFAELEVALUACION ANTERIOR</v>
      </c>
      <c r="R434">
        <v>3</v>
      </c>
      <c r="S434" t="s">
        <v>5</v>
      </c>
      <c r="T434" t="s">
        <v>327</v>
      </c>
      <c r="U434" s="17">
        <v>4</v>
      </c>
      <c r="V434" s="17" t="str" cm="1">
        <f t="array" ref="V434">_xlfn.IFS(U434=0,"Prenovato",U434=1,"Novato",U434=2,"Principiante avanzado",U434=3,"Competente",U434=4,"Proficiente",U434=5,"Master")</f>
        <v>Proficiente</v>
      </c>
      <c r="W434" s="17">
        <v>4</v>
      </c>
      <c r="X434" s="17" t="str" cm="1">
        <f t="array" ref="X434">_xlfn.IFS(W434=0,"No evidenciado",W434=1,"Novato",W434=2,"Principiante avanzado",W434=3,"Competente",W434=4,"Proficiente",W434=5,"Master")</f>
        <v>Proficiente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4</v>
      </c>
      <c r="AD434" s="17" t="str" cm="1">
        <f t="array" ref="AD434">_xlfn.IFS(AC434=0,"Prenovato",AC434=1,"Novato",AC434=2,"Principiante avanzado",AC434=3,"Competente",AC434=4,"Proficiente",AC434=5,"Master")</f>
        <v>Proficiente</v>
      </c>
      <c r="AE434" s="17" t="s">
        <v>330</v>
      </c>
    </row>
    <row r="435" spans="1:31" x14ac:dyDescent="0.25">
      <c r="A435" t="s">
        <v>262</v>
      </c>
      <c r="B435" t="s">
        <v>263</v>
      </c>
      <c r="C435" t="s">
        <v>248</v>
      </c>
      <c r="D435" t="s">
        <v>207</v>
      </c>
      <c r="E435" t="s">
        <v>235</v>
      </c>
      <c r="F435" t="s">
        <v>236</v>
      </c>
      <c r="G435" t="s">
        <v>237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206</v>
      </c>
      <c r="M435" t="s">
        <v>56</v>
      </c>
      <c r="N435" t="s">
        <v>315</v>
      </c>
      <c r="O435" t="s">
        <v>315</v>
      </c>
      <c r="P435" t="str">
        <f t="shared" si="30"/>
        <v>PEDRO MIGUEL VERA RAFAELControl de versionesEVALUACION ANTERIOR</v>
      </c>
      <c r="Q435" t="str">
        <f>BASE[[#This Row],[NombresCalificado]]&amp;BASE[[#This Row],[TipoEvaluacion]]</f>
        <v>PEDRO MIGUEL VERA RAFAELEVALUACION ANTERIOR</v>
      </c>
      <c r="R435">
        <v>4</v>
      </c>
      <c r="S435" t="s">
        <v>7</v>
      </c>
      <c r="T435" t="s">
        <v>327</v>
      </c>
      <c r="U435" s="17">
        <v>4</v>
      </c>
      <c r="V435" s="17" t="str" cm="1">
        <f t="array" ref="V435">_xlfn.IFS(U435=0,"Prenovato",U435=1,"Novato",U435=2,"Principiante avanzado",U435=3,"Competente",U435=4,"Proficiente",U435=5,"Master")</f>
        <v>Proficiente</v>
      </c>
      <c r="W435" s="17">
        <v>4</v>
      </c>
      <c r="X435" s="17" t="str" cm="1">
        <f t="array" ref="X435">_xlfn.IFS(W435=0,"No evidenciado",W435=1,"Novato",W435=2,"Principiante avanzado",W435=3,"Competente",W435=4,"Proficiente",W435=5,"Master")</f>
        <v>Proficiente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4</v>
      </c>
      <c r="AD435" s="17" t="str" cm="1">
        <f t="array" ref="AD435">_xlfn.IFS(AC435=0,"Prenovato",AC435=1,"Novato",AC435=2,"Principiante avanzado",AC435=3,"Competente",AC435=4,"Proficiente",AC435=5,"Master")</f>
        <v>Proficiente</v>
      </c>
      <c r="AE435" s="17" t="s">
        <v>330</v>
      </c>
    </row>
    <row r="436" spans="1:31" x14ac:dyDescent="0.25">
      <c r="A436" t="s">
        <v>262</v>
      </c>
      <c r="B436" t="s">
        <v>263</v>
      </c>
      <c r="C436" t="s">
        <v>248</v>
      </c>
      <c r="D436" t="s">
        <v>207</v>
      </c>
      <c r="E436" t="s">
        <v>235</v>
      </c>
      <c r="F436" t="s">
        <v>236</v>
      </c>
      <c r="G436" t="s">
        <v>237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206</v>
      </c>
      <c r="M436" t="s">
        <v>322</v>
      </c>
      <c r="N436" t="s">
        <v>317</v>
      </c>
      <c r="O436" t="s">
        <v>314</v>
      </c>
      <c r="P436" t="str">
        <f t="shared" si="30"/>
        <v>PEDRO MIGUEL VERA RAFAELPatrones de arquitecturaEVALUACION ANTERIOR</v>
      </c>
      <c r="Q436" t="str">
        <f>BASE[[#This Row],[NombresCalificado]]&amp;BASE[[#This Row],[TipoEvaluacion]]</f>
        <v>PEDRO MIGUEL VERA RAFAELEVALUACION ANTERIOR</v>
      </c>
      <c r="R436">
        <v>4</v>
      </c>
      <c r="S436" t="s">
        <v>7</v>
      </c>
      <c r="T436" t="s">
        <v>327</v>
      </c>
      <c r="U436" s="17">
        <v>4</v>
      </c>
      <c r="V436" s="17" t="str" cm="1">
        <f t="array" ref="V436">_xlfn.IFS(U436=0,"Prenovato",U436=1,"Novato",U436=2,"Principiante avanzado",U436=3,"Competente",U436=4,"Proficiente",U436=5,"Master")</f>
        <v>Proficiente</v>
      </c>
      <c r="W436" s="17">
        <v>4</v>
      </c>
      <c r="X436" s="17" t="str" cm="1">
        <f t="array" ref="X436">_xlfn.IFS(W436=0,"No evidenciado",W436=1,"Novato",W436=2,"Principiante avanzado",W436=3,"Competente",W436=4,"Proficiente",W436=5,"Master")</f>
        <v>Proficiente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4</v>
      </c>
      <c r="AD436" s="17" t="str" cm="1">
        <f t="array" ref="AD436">_xlfn.IFS(AC436=0,"Prenovato",AC436=1,"Novato",AC436=2,"Principiante avanzado",AC436=3,"Competente",AC436=4,"Proficiente",AC436=5,"Master")</f>
        <v>Proficiente</v>
      </c>
      <c r="AE436" s="17" t="s">
        <v>330</v>
      </c>
    </row>
    <row r="437" spans="1:31" x14ac:dyDescent="0.25">
      <c r="A437" t="s">
        <v>262</v>
      </c>
      <c r="B437" t="s">
        <v>263</v>
      </c>
      <c r="C437" t="s">
        <v>248</v>
      </c>
      <c r="D437" t="s">
        <v>207</v>
      </c>
      <c r="E437" t="s">
        <v>235</v>
      </c>
      <c r="F437" t="s">
        <v>236</v>
      </c>
      <c r="G437" t="s">
        <v>237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206</v>
      </c>
      <c r="M437" t="s">
        <v>319</v>
      </c>
      <c r="N437" t="s">
        <v>317</v>
      </c>
      <c r="O437" t="s">
        <v>314</v>
      </c>
      <c r="P437" t="str">
        <f t="shared" si="30"/>
        <v>PEDRO MIGUEL VERA RAFAELBCP Design SystemEVALUACION ANTERIOR</v>
      </c>
      <c r="Q437" t="str">
        <f>BASE[[#This Row],[NombresCalificado]]&amp;BASE[[#This Row],[TipoEvaluacion]]</f>
        <v>PEDRO MIGUEL VERA RAFAELEVALUACION ANTERIOR</v>
      </c>
      <c r="R437">
        <v>4</v>
      </c>
      <c r="S437" t="s">
        <v>7</v>
      </c>
      <c r="T437" t="s">
        <v>327</v>
      </c>
      <c r="U437" s="17">
        <v>4</v>
      </c>
      <c r="V437" s="17" t="str" cm="1">
        <f t="array" ref="V437">_xlfn.IFS(U437=0,"Prenovato",U437=1,"Novato",U437=2,"Principiante avanzado",U437=3,"Competente",U437=4,"Proficiente",U437=5,"Master")</f>
        <v>Proficiente</v>
      </c>
      <c r="W437" s="17">
        <v>4</v>
      </c>
      <c r="X437" s="17" t="str" cm="1">
        <f t="array" ref="X437">_xlfn.IFS(W437=0,"No evidenciado",W437=1,"Novato",W437=2,"Principiante avanzado",W437=3,"Competente",W437=4,"Proficiente",W437=5,"Master")</f>
        <v>Proficiente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4</v>
      </c>
      <c r="AD437" s="17" t="str" cm="1">
        <f t="array" ref="AD437">_xlfn.IFS(AC437=0,"Prenovato",AC437=1,"Novato",AC437=2,"Principiante avanzado",AC437=3,"Competente",AC437=4,"Proficiente",AC437=5,"Master")</f>
        <v>Proficiente</v>
      </c>
      <c r="AE437" s="17" t="s">
        <v>330</v>
      </c>
    </row>
    <row r="438" spans="1:31" x14ac:dyDescent="0.25">
      <c r="A438" t="s">
        <v>262</v>
      </c>
      <c r="B438" t="s">
        <v>263</v>
      </c>
      <c r="C438" t="s">
        <v>248</v>
      </c>
      <c r="D438" t="s">
        <v>207</v>
      </c>
      <c r="E438" t="s">
        <v>235</v>
      </c>
      <c r="F438" t="s">
        <v>236</v>
      </c>
      <c r="G438" t="s">
        <v>237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206</v>
      </c>
      <c r="M438" t="s">
        <v>320</v>
      </c>
      <c r="N438" t="s">
        <v>317</v>
      </c>
      <c r="O438" t="s">
        <v>314</v>
      </c>
      <c r="P438" t="str">
        <f t="shared" si="30"/>
        <v>PEDRO MIGUEL VERA RAFAELHuman InteractionEVALUACION ANTERIOR</v>
      </c>
      <c r="Q438" t="str">
        <f>BASE[[#This Row],[NombresCalificado]]&amp;BASE[[#This Row],[TipoEvaluacion]]</f>
        <v>PEDRO MIGUEL VERA RAFAELEVALUACION ANTERIOR</v>
      </c>
      <c r="R438">
        <v>3</v>
      </c>
      <c r="S438" t="s">
        <v>5</v>
      </c>
      <c r="T438" t="s">
        <v>327</v>
      </c>
      <c r="U438" s="17">
        <v>4</v>
      </c>
      <c r="V438" s="17" t="str" cm="1">
        <f t="array" ref="V438">_xlfn.IFS(U438=0,"Prenovato",U438=1,"Novato",U438=2,"Principiante avanzado",U438=3,"Competente",U438=4,"Proficiente",U438=5,"Master")</f>
        <v>Proficiente</v>
      </c>
      <c r="W438" s="17">
        <v>4</v>
      </c>
      <c r="X438" s="17" t="str" cm="1">
        <f t="array" ref="X438">_xlfn.IFS(W438=0,"No evidenciado",W438=1,"Novato",W438=2,"Principiante avanzado",W438=3,"Competente",W438=4,"Proficiente",W438=5,"Master")</f>
        <v>Proficiente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4</v>
      </c>
      <c r="AD438" s="17" t="str" cm="1">
        <f t="array" ref="AD438">_xlfn.IFS(AC438=0,"Prenovato",AC438=1,"Novato",AC438=2,"Principiante avanzado",AC438=3,"Competente",AC438=4,"Proficiente",AC438=5,"Master")</f>
        <v>Proficiente</v>
      </c>
      <c r="AE438" s="17" t="s">
        <v>330</v>
      </c>
    </row>
    <row r="439" spans="1:31" x14ac:dyDescent="0.25">
      <c r="A439" t="s">
        <v>262</v>
      </c>
      <c r="B439" t="s">
        <v>263</v>
      </c>
      <c r="C439" t="s">
        <v>248</v>
      </c>
      <c r="D439" t="s">
        <v>207</v>
      </c>
      <c r="E439" t="s">
        <v>235</v>
      </c>
      <c r="F439" t="s">
        <v>236</v>
      </c>
      <c r="G439" t="s">
        <v>237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206</v>
      </c>
      <c r="M439" t="s">
        <v>186</v>
      </c>
      <c r="N439" t="s">
        <v>317</v>
      </c>
      <c r="O439" t="s">
        <v>314</v>
      </c>
      <c r="P439" t="str">
        <f t="shared" si="30"/>
        <v>PEDRO MIGUEL VERA RAFAELSREEVALUACION ANTERIOR</v>
      </c>
      <c r="Q439" t="str">
        <f>BASE[[#This Row],[NombresCalificado]]&amp;BASE[[#This Row],[TipoEvaluacion]]</f>
        <v>PEDRO MIGUEL VERA RAFAELEVALUACION ANTERIOR</v>
      </c>
      <c r="R439">
        <v>4</v>
      </c>
      <c r="S439" t="s">
        <v>7</v>
      </c>
      <c r="T439" t="s">
        <v>327</v>
      </c>
      <c r="U439" s="17">
        <v>4</v>
      </c>
      <c r="V439" s="17" t="str" cm="1">
        <f t="array" ref="V439">_xlfn.IFS(U439=0,"Prenovato",U439=1,"Novato",U439=2,"Principiante avanzado",U439=3,"Competente",U439=4,"Proficiente",U439=5,"Master")</f>
        <v>Proficiente</v>
      </c>
      <c r="W439" s="17">
        <v>4</v>
      </c>
      <c r="X439" s="17" t="str" cm="1">
        <f t="array" ref="X439">_xlfn.IFS(W439=0,"No evidenciado",W439=1,"Novato",W439=2,"Principiante avanzado",W439=3,"Competente",W439=4,"Proficiente",W439=5,"Master")</f>
        <v>Proficiente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4</v>
      </c>
      <c r="AD439" s="17" t="str" cm="1">
        <f t="array" ref="AD439">_xlfn.IFS(AC439=0,"Prenovato",AC439=1,"Novato",AC439=2,"Principiante avanzado",AC439=3,"Competente",AC439=4,"Proficiente",AC439=5,"Master")</f>
        <v>Proficiente</v>
      </c>
      <c r="AE439" s="17" t="s">
        <v>330</v>
      </c>
    </row>
    <row r="440" spans="1:31" x14ac:dyDescent="0.25">
      <c r="A440" t="s">
        <v>262</v>
      </c>
      <c r="B440" t="s">
        <v>263</v>
      </c>
      <c r="C440" t="s">
        <v>248</v>
      </c>
      <c r="D440" t="s">
        <v>207</v>
      </c>
      <c r="E440" t="s">
        <v>235</v>
      </c>
      <c r="F440" t="s">
        <v>236</v>
      </c>
      <c r="G440" t="s">
        <v>237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206</v>
      </c>
      <c r="M440" t="s">
        <v>318</v>
      </c>
      <c r="N440" t="s">
        <v>317</v>
      </c>
      <c r="O440" t="s">
        <v>314</v>
      </c>
      <c r="P440" t="str">
        <f t="shared" si="30"/>
        <v>PEDRO MIGUEL VERA RAFAELDistribución a tiendasEVALUACION ANTERIOR</v>
      </c>
      <c r="Q440" t="str">
        <f>BASE[[#This Row],[NombresCalificado]]&amp;BASE[[#This Row],[TipoEvaluacion]]</f>
        <v>PEDRO MIGUEL VERA RAFAELEVALUACION ANTERIOR</v>
      </c>
      <c r="R440">
        <v>4</v>
      </c>
      <c r="S440" t="s">
        <v>7</v>
      </c>
      <c r="T440" t="s">
        <v>327</v>
      </c>
      <c r="U440" s="17">
        <v>4</v>
      </c>
      <c r="V440" s="17" t="str" cm="1">
        <f t="array" ref="V440">_xlfn.IFS(U440=0,"Prenovato",U440=1,"Novato",U440=2,"Principiante avanzado",U440=3,"Competente",U440=4,"Proficiente",U440=5,"Master")</f>
        <v>Proficiente</v>
      </c>
      <c r="W440" s="17">
        <v>4</v>
      </c>
      <c r="X440" s="17" t="str" cm="1">
        <f t="array" ref="X440">_xlfn.IFS(W440=0,"No evidenciado",W440=1,"Novato",W440=2,"Principiante avanzado",W440=3,"Competente",W440=4,"Proficiente",W440=5,"Master")</f>
        <v>Proficiente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4</v>
      </c>
      <c r="AD440" s="17" t="str" cm="1">
        <f t="array" ref="AD440">_xlfn.IFS(AC440=0,"Prenovato",AC440=1,"Novato",AC440=2,"Principiante avanzado",AC440=3,"Competente",AC440=4,"Proficiente",AC440=5,"Master")</f>
        <v>Proficiente</v>
      </c>
      <c r="AE440" s="17" t="s">
        <v>330</v>
      </c>
    </row>
    <row r="441" spans="1:31" x14ac:dyDescent="0.25">
      <c r="A441" t="s">
        <v>262</v>
      </c>
      <c r="B441" t="s">
        <v>263</v>
      </c>
      <c r="C441" t="s">
        <v>248</v>
      </c>
      <c r="D441" t="s">
        <v>207</v>
      </c>
      <c r="E441" t="s">
        <v>235</v>
      </c>
      <c r="F441" t="s">
        <v>236</v>
      </c>
      <c r="G441" t="s">
        <v>237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NO</v>
      </c>
      <c r="L441" t="s">
        <v>206</v>
      </c>
      <c r="M441" t="s">
        <v>313</v>
      </c>
      <c r="N441" t="s">
        <v>314</v>
      </c>
      <c r="O441" t="s">
        <v>314</v>
      </c>
      <c r="P441" t="str">
        <f t="shared" si="30"/>
        <v>PEDRO MIGUEL VERA RAFAELHíbridoEVALUACION ANTERIOR</v>
      </c>
      <c r="Q441" t="str">
        <f>BASE[[#This Row],[NombresCalificado]]&amp;BASE[[#This Row],[TipoEvaluacion]]</f>
        <v>PEDRO MIGUEL VERA RAFAELEVALUACION ANTERIOR</v>
      </c>
      <c r="R441">
        <v>2</v>
      </c>
      <c r="S441" t="s">
        <v>4</v>
      </c>
      <c r="T441" t="s">
        <v>327</v>
      </c>
      <c r="U441" s="17">
        <v>4</v>
      </c>
      <c r="V441" s="17" t="str" cm="1">
        <f t="array" ref="V441">_xlfn.IFS(U441=0,"Prenovato",U441=1,"Novato",U441=2,"Principiante avanzado",U441=3,"Competente",U441=4,"Proficiente",U441=5,"Master")</f>
        <v>Proficiente</v>
      </c>
      <c r="W441" s="17">
        <v>4</v>
      </c>
      <c r="X441" s="17" t="str" cm="1">
        <f t="array" ref="X441">_xlfn.IFS(W441=0,"No evidenciado",W441=1,"Novato",W441=2,"Principiante avanzado",W441=3,"Competente",W441=4,"Proficiente",W441=5,"Master")</f>
        <v>Proficiente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4</v>
      </c>
      <c r="AD441" s="17" t="str" cm="1">
        <f t="array" ref="AD441">_xlfn.IFS(AC441=0,"Prenovato",AC441=1,"Novato",AC441=2,"Principiante avanzado",AC441=3,"Competente",AC441=4,"Proficiente",AC441=5,"Master")</f>
        <v>Proficiente</v>
      </c>
      <c r="AE441" s="17" t="s">
        <v>330</v>
      </c>
    </row>
    <row r="442" spans="1:31" x14ac:dyDescent="0.25">
      <c r="A442" t="s">
        <v>262</v>
      </c>
      <c r="B442" t="s">
        <v>263</v>
      </c>
      <c r="C442" t="s">
        <v>248</v>
      </c>
      <c r="D442" t="s">
        <v>207</v>
      </c>
      <c r="E442" t="s">
        <v>235</v>
      </c>
      <c r="F442" t="s">
        <v>236</v>
      </c>
      <c r="G442" t="s">
        <v>237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NO</v>
      </c>
      <c r="L442" t="s">
        <v>206</v>
      </c>
      <c r="M442" t="s">
        <v>187</v>
      </c>
      <c r="N442" t="s">
        <v>315</v>
      </c>
      <c r="O442" t="s">
        <v>315</v>
      </c>
      <c r="P442" t="str">
        <f t="shared" si="30"/>
        <v>PEDRO MIGUEL VERA RAFAELPruebas para desarrolladoresEVALUACION ANTERIOR</v>
      </c>
      <c r="Q442" t="str">
        <f>BASE[[#This Row],[NombresCalificado]]&amp;BASE[[#This Row],[TipoEvaluacion]]</f>
        <v>PEDRO MIGUEL VERA RAFAELEVALUACION ANTERIOR</v>
      </c>
      <c r="R442">
        <v>4</v>
      </c>
      <c r="S442" t="s">
        <v>7</v>
      </c>
      <c r="T442" t="s">
        <v>327</v>
      </c>
      <c r="U442" s="17">
        <v>4</v>
      </c>
      <c r="V442" s="17" t="str" cm="1">
        <f t="array" ref="V442">_xlfn.IFS(U442=0,"Prenovato",U442=1,"Novato",U442=2,"Principiante avanzado",U442=3,"Competente",U442=4,"Proficiente",U442=5,"Master")</f>
        <v>Proficiente</v>
      </c>
      <c r="W442" s="17">
        <v>4</v>
      </c>
      <c r="X442" s="17" t="str" cm="1">
        <f t="array" ref="X442">_xlfn.IFS(W442=0,"No evidenciado",W442=1,"Novato",W442=2,"Principiante avanzado",W442=3,"Competente",W442=4,"Proficiente",W442=5,"Master")</f>
        <v>Proficiente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4</v>
      </c>
      <c r="AD442" s="17" t="str" cm="1">
        <f t="array" ref="AD442">_xlfn.IFS(AC442=0,"Prenovato",AC442=1,"Novato",AC442=2,"Principiante avanzado",AC442=3,"Competente",AC442=4,"Proficiente",AC442=5,"Master")</f>
        <v>Proficiente</v>
      </c>
      <c r="AE442" s="17" t="s">
        <v>330</v>
      </c>
    </row>
    <row r="443" spans="1:31" x14ac:dyDescent="0.25">
      <c r="A443" t="s">
        <v>262</v>
      </c>
      <c r="B443" t="s">
        <v>263</v>
      </c>
      <c r="C443" t="s">
        <v>248</v>
      </c>
      <c r="D443" t="s">
        <v>207</v>
      </c>
      <c r="E443" t="s">
        <v>235</v>
      </c>
      <c r="F443" t="s">
        <v>236</v>
      </c>
      <c r="G443" t="s">
        <v>237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NO</v>
      </c>
      <c r="L443" t="s">
        <v>206</v>
      </c>
      <c r="M443" t="s">
        <v>316</v>
      </c>
      <c r="N443" t="s">
        <v>315</v>
      </c>
      <c r="O443" t="s">
        <v>315</v>
      </c>
      <c r="P443" t="str">
        <f t="shared" si="30"/>
        <v>PEDRO MIGUEL VERA RAFAELRedes &amp; Integración de APIEVALUACION ANTERIOR</v>
      </c>
      <c r="Q443" t="str">
        <f>BASE[[#This Row],[NombresCalificado]]&amp;BASE[[#This Row],[TipoEvaluacion]]</f>
        <v>PEDRO MIGUEL VERA RAFAELEVALUACION ANTERIOR</v>
      </c>
      <c r="R443">
        <v>4</v>
      </c>
      <c r="S443" t="s">
        <v>7</v>
      </c>
      <c r="T443" t="s">
        <v>327</v>
      </c>
      <c r="U443" s="17">
        <v>4</v>
      </c>
      <c r="V443" s="17" t="str" cm="1">
        <f t="array" ref="V443">_xlfn.IFS(U443=0,"Prenovato",U443=1,"Novato",U443=2,"Principiante avanzado",U443=3,"Competente",U443=4,"Proficiente",U443=5,"Master")</f>
        <v>Proficiente</v>
      </c>
      <c r="W443" s="17">
        <v>4</v>
      </c>
      <c r="X443" s="17" t="str" cm="1">
        <f t="array" ref="X443">_xlfn.IFS(W443=0,"No evidenciado",W443=1,"Novato",W443=2,"Principiante avanzado",W443=3,"Competente",W443=4,"Proficiente",W443=5,"Master")</f>
        <v>Proficiente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4</v>
      </c>
      <c r="AD443" s="17" t="str" cm="1">
        <f t="array" ref="AD443">_xlfn.IFS(AC443=0,"Prenovato",AC443=1,"Novato",AC443=2,"Principiante avanzado",AC443=3,"Competente",AC443=4,"Proficiente",AC443=5,"Master")</f>
        <v>Proficiente</v>
      </c>
      <c r="AE443" s="17" t="s">
        <v>330</v>
      </c>
    </row>
    <row r="444" spans="1:31" x14ac:dyDescent="0.25">
      <c r="A444" t="s">
        <v>262</v>
      </c>
      <c r="B444" t="s">
        <v>263</v>
      </c>
      <c r="C444" t="s">
        <v>248</v>
      </c>
      <c r="D444" t="s">
        <v>207</v>
      </c>
      <c r="E444" t="s">
        <v>235</v>
      </c>
      <c r="F444" t="s">
        <v>236</v>
      </c>
      <c r="G444" t="s">
        <v>237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NO</v>
      </c>
      <c r="L444" t="s">
        <v>206</v>
      </c>
      <c r="M444" t="s">
        <v>167</v>
      </c>
      <c r="N444" t="s">
        <v>317</v>
      </c>
      <c r="O444" t="s">
        <v>314</v>
      </c>
      <c r="P444" t="str">
        <f t="shared" si="30"/>
        <v>PEDRO MIGUEL VERA RAFAELCI-CDEVALUACION ANTERIOR</v>
      </c>
      <c r="Q444" t="str">
        <f>BASE[[#This Row],[NombresCalificado]]&amp;BASE[[#This Row],[TipoEvaluacion]]</f>
        <v>PEDRO MIGUEL VERA RAFAELEVALUACION ANTERIOR</v>
      </c>
      <c r="R444">
        <v>4</v>
      </c>
      <c r="S444" t="s">
        <v>7</v>
      </c>
      <c r="T444" t="s">
        <v>327</v>
      </c>
      <c r="U444" s="17">
        <v>4</v>
      </c>
      <c r="V444" s="17" t="str" cm="1">
        <f t="array" ref="V444">_xlfn.IFS(U444=0,"Prenovato",U444=1,"Novato",U444=2,"Principiante avanzado",U444=3,"Competente",U444=4,"Proficiente",U444=5,"Master")</f>
        <v>Proficiente</v>
      </c>
      <c r="W444" s="17">
        <v>4</v>
      </c>
      <c r="X444" s="17" t="str" cm="1">
        <f t="array" ref="X444">_xlfn.IFS(W444=0,"No evidenciado",W444=1,"Novato",W444=2,"Principiante avanzado",W444=3,"Competente",W444=4,"Proficiente",W444=5,"Master")</f>
        <v>Proficiente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4</v>
      </c>
      <c r="AD444" s="17" t="str" cm="1">
        <f t="array" ref="AD444">_xlfn.IFS(AC444=0,"Prenovato",AC444=1,"Novato",AC444=2,"Principiante avanzado",AC444=3,"Competente",AC444=4,"Proficiente",AC444=5,"Master")</f>
        <v>Proficiente</v>
      </c>
      <c r="AE444" s="17" t="s">
        <v>330</v>
      </c>
    </row>
    <row r="445" spans="1:31" x14ac:dyDescent="0.25">
      <c r="A445" t="s">
        <v>238</v>
      </c>
      <c r="B445" t="s">
        <v>239</v>
      </c>
      <c r="C445" t="s">
        <v>206</v>
      </c>
      <c r="D445" t="s">
        <v>207</v>
      </c>
      <c r="E445" t="s">
        <v>240</v>
      </c>
      <c r="F445" t="s">
        <v>241</v>
      </c>
      <c r="G445" t="s">
        <v>242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NO</v>
      </c>
      <c r="L445" t="s">
        <v>217</v>
      </c>
      <c r="M445" t="s">
        <v>187</v>
      </c>
      <c r="N445" t="s">
        <v>315</v>
      </c>
      <c r="O445" t="s">
        <v>315</v>
      </c>
      <c r="P445" t="str">
        <f t="shared" si="30"/>
        <v>JOSE MARIO SEGURA BERNALPruebas para desarrolladoresEVALUACION ANTERIOR</v>
      </c>
      <c r="Q445" t="str">
        <f>BASE[[#This Row],[NombresCalificado]]&amp;BASE[[#This Row],[TipoEvaluacion]]</f>
        <v>JOSE MARIO SEGURA BERNALEVALUACION ANTERIOR</v>
      </c>
      <c r="R445">
        <v>3</v>
      </c>
      <c r="S445" t="s">
        <v>5</v>
      </c>
      <c r="T445" t="s">
        <v>327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4</v>
      </c>
      <c r="X445" s="17" t="str" cm="1">
        <f t="array" ref="X445">_xlfn.IFS(W445=0,"No evidenciado",W445=1,"Novato",W445=2,"Principiante avanzado",W445=3,"Competente",W445=4,"Proficiente",W445=5,"Master")</f>
        <v>Proficiente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330</v>
      </c>
    </row>
    <row r="446" spans="1:31" x14ac:dyDescent="0.25">
      <c r="A446" t="s">
        <v>238</v>
      </c>
      <c r="B446" t="s">
        <v>239</v>
      </c>
      <c r="C446" t="s">
        <v>206</v>
      </c>
      <c r="D446" t="s">
        <v>207</v>
      </c>
      <c r="E446" t="s">
        <v>240</v>
      </c>
      <c r="F446" t="s">
        <v>241</v>
      </c>
      <c r="G446" t="s">
        <v>242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NO</v>
      </c>
      <c r="L446" t="s">
        <v>217</v>
      </c>
      <c r="M446" t="s">
        <v>167</v>
      </c>
      <c r="N446" t="s">
        <v>317</v>
      </c>
      <c r="O446" t="s">
        <v>314</v>
      </c>
      <c r="P446" t="str">
        <f t="shared" si="30"/>
        <v>JOSE MARIO SEGURA BERNALCI-CDEVALUACION ANTERIOR</v>
      </c>
      <c r="Q446" t="str">
        <f>BASE[[#This Row],[NombresCalificado]]&amp;BASE[[#This Row],[TipoEvaluacion]]</f>
        <v>JOSE MARIO SEGURA BERNALEVALUACION ANTERIOR</v>
      </c>
      <c r="R446">
        <v>3</v>
      </c>
      <c r="S446" t="s">
        <v>5</v>
      </c>
      <c r="T446" t="s">
        <v>327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4</v>
      </c>
      <c r="X446" s="17" t="str" cm="1">
        <f t="array" ref="X446">_xlfn.IFS(W446=0,"No evidenciado",W446=1,"Novato",W446=2,"Principiante avanzado",W446=3,"Competente",W446=4,"Proficiente",W446=5,"Master")</f>
        <v>Proficiente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330</v>
      </c>
    </row>
    <row r="447" spans="1:31" x14ac:dyDescent="0.25">
      <c r="A447" t="s">
        <v>238</v>
      </c>
      <c r="B447" t="s">
        <v>239</v>
      </c>
      <c r="C447" t="s">
        <v>206</v>
      </c>
      <c r="D447" t="s">
        <v>207</v>
      </c>
      <c r="E447" t="s">
        <v>240</v>
      </c>
      <c r="F447" t="s">
        <v>241</v>
      </c>
      <c r="G447" t="s">
        <v>242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NO</v>
      </c>
      <c r="L447" t="s">
        <v>217</v>
      </c>
      <c r="M447" t="s">
        <v>313</v>
      </c>
      <c r="N447" t="s">
        <v>314</v>
      </c>
      <c r="O447" t="s">
        <v>314</v>
      </c>
      <c r="P447" t="str">
        <f t="shared" si="30"/>
        <v>JOSE MARIO SEGURA BERNALHíbridoEVALUACION ANTERIOR</v>
      </c>
      <c r="Q447" t="str">
        <f>BASE[[#This Row],[NombresCalificado]]&amp;BASE[[#This Row],[TipoEvaluacion]]</f>
        <v>JOSE MARIO SEGURA BERNALEVALUACION ANTERIOR</v>
      </c>
      <c r="R447">
        <v>0</v>
      </c>
      <c r="S447" t="s">
        <v>188</v>
      </c>
      <c r="T447" t="s">
        <v>327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4</v>
      </c>
      <c r="X447" s="17" t="str" cm="1">
        <f t="array" ref="X447">_xlfn.IFS(W447=0,"No evidenciado",W447=1,"Novato",W447=2,"Principiante avanzado",W447=3,"Competente",W447=4,"Proficiente",W447=5,"Master")</f>
        <v>Proficiente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330</v>
      </c>
    </row>
    <row r="448" spans="1:31" x14ac:dyDescent="0.25">
      <c r="A448" t="s">
        <v>238</v>
      </c>
      <c r="B448" t="s">
        <v>239</v>
      </c>
      <c r="C448" t="s">
        <v>206</v>
      </c>
      <c r="D448" t="s">
        <v>207</v>
      </c>
      <c r="E448" t="s">
        <v>240</v>
      </c>
      <c r="F448" t="s">
        <v>241</v>
      </c>
      <c r="G448" t="s">
        <v>242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NO</v>
      </c>
      <c r="L448" t="s">
        <v>217</v>
      </c>
      <c r="M448" t="s">
        <v>316</v>
      </c>
      <c r="N448" t="s">
        <v>315</v>
      </c>
      <c r="O448" t="s">
        <v>315</v>
      </c>
      <c r="P448" t="str">
        <f t="shared" si="30"/>
        <v>JOSE MARIO SEGURA BERNALRedes &amp; Integración de APIEVALUACION ANTERIOR</v>
      </c>
      <c r="Q448" t="str">
        <f>BASE[[#This Row],[NombresCalificado]]&amp;BASE[[#This Row],[TipoEvaluacion]]</f>
        <v>JOSE MARIO SEGURA BERNALEVALUACION ANTERIOR</v>
      </c>
      <c r="R448">
        <v>4</v>
      </c>
      <c r="S448" t="s">
        <v>7</v>
      </c>
      <c r="T448" t="s">
        <v>327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4</v>
      </c>
      <c r="X448" s="17" t="str" cm="1">
        <f t="array" ref="X448">_xlfn.IFS(W448=0,"No evidenciado",W448=1,"Novato",W448=2,"Principiante avanzado",W448=3,"Competente",W448=4,"Proficiente",W448=5,"Master")</f>
        <v>Proficiente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330</v>
      </c>
    </row>
    <row r="449" spans="1:31" x14ac:dyDescent="0.25">
      <c r="A449" t="s">
        <v>238</v>
      </c>
      <c r="B449" t="s">
        <v>239</v>
      </c>
      <c r="C449" t="s">
        <v>206</v>
      </c>
      <c r="D449" t="s">
        <v>207</v>
      </c>
      <c r="E449" t="s">
        <v>240</v>
      </c>
      <c r="F449" t="s">
        <v>241</v>
      </c>
      <c r="G449" t="s">
        <v>242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NO</v>
      </c>
      <c r="L449" t="s">
        <v>217</v>
      </c>
      <c r="M449" t="s">
        <v>186</v>
      </c>
      <c r="N449" t="s">
        <v>314</v>
      </c>
      <c r="O449" t="s">
        <v>314</v>
      </c>
      <c r="P449" t="str">
        <f t="shared" si="30"/>
        <v>JOSE MARIO SEGURA BERNALSREEVALUACION ANTERIOR</v>
      </c>
      <c r="Q449" t="str">
        <f>BASE[[#This Row],[NombresCalificado]]&amp;BASE[[#This Row],[TipoEvaluacion]]</f>
        <v>JOSE MARIO SEGURA BERNALEVALUACION ANTERIOR</v>
      </c>
      <c r="R449">
        <v>3</v>
      </c>
      <c r="S449" t="s">
        <v>5</v>
      </c>
      <c r="T449" t="s">
        <v>327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4</v>
      </c>
      <c r="X449" s="17" t="str" cm="1">
        <f t="array" ref="X449">_xlfn.IFS(W449=0,"No evidenciado",W449=1,"Novato",W449=2,"Principiante avanzado",W449=3,"Competente",W449=4,"Proficiente",W449=5,"Master")</f>
        <v>Proficiente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330</v>
      </c>
    </row>
    <row r="450" spans="1:31" x14ac:dyDescent="0.25">
      <c r="A450" t="s">
        <v>238</v>
      </c>
      <c r="B450" t="s">
        <v>239</v>
      </c>
      <c r="C450" t="s">
        <v>206</v>
      </c>
      <c r="D450" t="s">
        <v>207</v>
      </c>
      <c r="E450" t="s">
        <v>240</v>
      </c>
      <c r="F450" t="s">
        <v>241</v>
      </c>
      <c r="G450" t="s">
        <v>242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NO</v>
      </c>
      <c r="L450" t="s">
        <v>217</v>
      </c>
      <c r="M450" t="s">
        <v>320</v>
      </c>
      <c r="N450" t="s">
        <v>317</v>
      </c>
      <c r="O450" t="s">
        <v>314</v>
      </c>
      <c r="P450" t="str">
        <f t="shared" si="30"/>
        <v>JOSE MARIO SEGURA BERNALHuman InteractionEVALUACION ANTERIOR</v>
      </c>
      <c r="Q450" t="str">
        <f>BASE[[#This Row],[NombresCalificado]]&amp;BASE[[#This Row],[TipoEvaluacion]]</f>
        <v>JOSE MARIO SEGURA BERNALEVALUACION ANTERIOR</v>
      </c>
      <c r="R450">
        <v>3</v>
      </c>
      <c r="S450" t="s">
        <v>5</v>
      </c>
      <c r="T450" t="s">
        <v>327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4</v>
      </c>
      <c r="X450" s="17" t="str" cm="1">
        <f t="array" ref="X450">_xlfn.IFS(W450=0,"No evidenciado",W450=1,"Novato",W450=2,"Principiante avanzado",W450=3,"Competente",W450=4,"Proficiente",W450=5,"Master")</f>
        <v>Proficiente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330</v>
      </c>
    </row>
    <row r="451" spans="1:31" x14ac:dyDescent="0.25">
      <c r="A451" t="s">
        <v>238</v>
      </c>
      <c r="B451" t="s">
        <v>239</v>
      </c>
      <c r="C451" t="s">
        <v>206</v>
      </c>
      <c r="D451" t="s">
        <v>207</v>
      </c>
      <c r="E451" t="s">
        <v>240</v>
      </c>
      <c r="F451" t="s">
        <v>241</v>
      </c>
      <c r="G451" t="s">
        <v>242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IF(COUNTIFS($E$2:$E$1566,E451,$O$2:$O$1566,"PRINCIPAL",$R$2:$R$1566,0)&gt;0,"SI","NO")</f>
        <v>NO</v>
      </c>
      <c r="L451" t="s">
        <v>217</v>
      </c>
      <c r="M451" t="s">
        <v>319</v>
      </c>
      <c r="N451" t="s">
        <v>315</v>
      </c>
      <c r="O451" t="s">
        <v>315</v>
      </c>
      <c r="P451" t="str">
        <f t="shared" ref="P451:P514" si="34">F451&amp;M451&amp;AE451</f>
        <v>JOSE MARIO SEGURA BERNALBCP Design SystemEVALUACION ANTERIOR</v>
      </c>
      <c r="Q451" t="str">
        <f>BASE[[#This Row],[NombresCalificado]]&amp;BASE[[#This Row],[TipoEvaluacion]]</f>
        <v>JOSE MARIO SEGURA BERNALEVALUACION ANTERIOR</v>
      </c>
      <c r="R451">
        <v>3</v>
      </c>
      <c r="S451" t="s">
        <v>5</v>
      </c>
      <c r="T451" t="s">
        <v>327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4</v>
      </c>
      <c r="X451" s="17" t="str" cm="1">
        <f t="array" ref="X451">_xlfn.IFS(W451=0,"No evidenciado",W451=1,"Novato",W451=2,"Principiante avanzado",W451=3,"Competente",W451=4,"Proficiente",W451=5,"Master")</f>
        <v>Proficiente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330</v>
      </c>
    </row>
    <row r="452" spans="1:31" x14ac:dyDescent="0.25">
      <c r="A452" t="s">
        <v>238</v>
      </c>
      <c r="B452" t="s">
        <v>239</v>
      </c>
      <c r="C452" t="s">
        <v>206</v>
      </c>
      <c r="D452" t="s">
        <v>207</v>
      </c>
      <c r="E452" t="s">
        <v>240</v>
      </c>
      <c r="F452" t="s">
        <v>241</v>
      </c>
      <c r="G452" t="s">
        <v>242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217</v>
      </c>
      <c r="M452" t="s">
        <v>318</v>
      </c>
      <c r="N452" t="s">
        <v>314</v>
      </c>
      <c r="O452" t="s">
        <v>314</v>
      </c>
      <c r="P452" t="str">
        <f t="shared" si="34"/>
        <v>JOSE MARIO SEGURA BERNALDistribución a tiendasEVALUACION ANTERIOR</v>
      </c>
      <c r="Q452" t="str">
        <f>BASE[[#This Row],[NombresCalificado]]&amp;BASE[[#This Row],[TipoEvaluacion]]</f>
        <v>JOSE MARIO SEGURA BERNALEVALUACION ANTERIOR</v>
      </c>
      <c r="R452">
        <v>4</v>
      </c>
      <c r="S452" t="s">
        <v>7</v>
      </c>
      <c r="T452" t="s">
        <v>327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4</v>
      </c>
      <c r="X452" s="17" t="str" cm="1">
        <f t="array" ref="X452">_xlfn.IFS(W452=0,"No evidenciado",W452=1,"Novato",W452=2,"Principiante avanzado",W452=3,"Competente",W452=4,"Proficiente",W452=5,"Master")</f>
        <v>Proficiente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330</v>
      </c>
    </row>
    <row r="453" spans="1:31" x14ac:dyDescent="0.25">
      <c r="A453" t="s">
        <v>238</v>
      </c>
      <c r="B453" t="s">
        <v>239</v>
      </c>
      <c r="C453" t="s">
        <v>206</v>
      </c>
      <c r="D453" t="s">
        <v>207</v>
      </c>
      <c r="E453" t="s">
        <v>240</v>
      </c>
      <c r="F453" t="s">
        <v>241</v>
      </c>
      <c r="G453" t="s">
        <v>242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217</v>
      </c>
      <c r="M453" t="s">
        <v>321</v>
      </c>
      <c r="N453" t="s">
        <v>315</v>
      </c>
      <c r="O453" t="s">
        <v>315</v>
      </c>
      <c r="P453" t="str">
        <f t="shared" si="34"/>
        <v>JOSE MARIO SEGURA BERNALNativoEVALUACION ANTERIOR</v>
      </c>
      <c r="Q453" t="str">
        <f>BASE[[#This Row],[NombresCalificado]]&amp;BASE[[#This Row],[TipoEvaluacion]]</f>
        <v>JOSE MARIO SEGURA BERNALEVALUACION ANTERIOR</v>
      </c>
      <c r="R453">
        <v>4</v>
      </c>
      <c r="S453" t="s">
        <v>7</v>
      </c>
      <c r="T453" t="s">
        <v>327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4</v>
      </c>
      <c r="X453" s="17" t="str" cm="1">
        <f t="array" ref="X453">_xlfn.IFS(W453=0,"No evidenciado",W453=1,"Novato",W453=2,"Principiante avanzado",W453=3,"Competente",W453=4,"Proficiente",W453=5,"Master")</f>
        <v>Proficiente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330</v>
      </c>
    </row>
    <row r="454" spans="1:31" x14ac:dyDescent="0.25">
      <c r="A454" t="s">
        <v>238</v>
      </c>
      <c r="B454" t="s">
        <v>239</v>
      </c>
      <c r="C454" t="s">
        <v>206</v>
      </c>
      <c r="D454" t="s">
        <v>207</v>
      </c>
      <c r="E454" t="s">
        <v>240</v>
      </c>
      <c r="F454" t="s">
        <v>241</v>
      </c>
      <c r="G454" t="s">
        <v>242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217</v>
      </c>
      <c r="M454" t="s">
        <v>322</v>
      </c>
      <c r="N454" t="s">
        <v>317</v>
      </c>
      <c r="O454" t="s">
        <v>314</v>
      </c>
      <c r="P454" t="str">
        <f t="shared" si="34"/>
        <v>JOSE MARIO SEGURA BERNALPatrones de arquitecturaEVALUACION ANTERIOR</v>
      </c>
      <c r="Q454" t="str">
        <f>BASE[[#This Row],[NombresCalificado]]&amp;BASE[[#This Row],[TipoEvaluacion]]</f>
        <v>JOSE MARIO SEGURA BERNALEVALUACION ANTERIOR</v>
      </c>
      <c r="R454">
        <v>3</v>
      </c>
      <c r="S454" t="s">
        <v>5</v>
      </c>
      <c r="T454" t="s">
        <v>327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4</v>
      </c>
      <c r="X454" s="17" t="str" cm="1">
        <f t="array" ref="X454">_xlfn.IFS(W454=0,"No evidenciado",W454=1,"Novato",W454=2,"Principiante avanzado",W454=3,"Competente",W454=4,"Proficiente",W454=5,"Master")</f>
        <v>Proficiente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330</v>
      </c>
    </row>
    <row r="455" spans="1:31" x14ac:dyDescent="0.25">
      <c r="A455" t="s">
        <v>238</v>
      </c>
      <c r="B455" t="s">
        <v>239</v>
      </c>
      <c r="C455" t="s">
        <v>206</v>
      </c>
      <c r="D455" t="s">
        <v>207</v>
      </c>
      <c r="E455" t="s">
        <v>240</v>
      </c>
      <c r="F455" t="s">
        <v>241</v>
      </c>
      <c r="G455" t="s">
        <v>242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217</v>
      </c>
      <c r="M455" t="s">
        <v>323</v>
      </c>
      <c r="N455" t="s">
        <v>317</v>
      </c>
      <c r="O455" t="s">
        <v>314</v>
      </c>
      <c r="P455" t="str">
        <f t="shared" si="34"/>
        <v>JOSE MARIO SEGURA BERNALGestión de datosEVALUACION ANTERIOR</v>
      </c>
      <c r="Q455" t="str">
        <f>BASE[[#This Row],[NombresCalificado]]&amp;BASE[[#This Row],[TipoEvaluacion]]</f>
        <v>JOSE MARIO SEGURA BERNALEVALUACION ANTERIOR</v>
      </c>
      <c r="R455">
        <v>3</v>
      </c>
      <c r="S455" t="s">
        <v>5</v>
      </c>
      <c r="T455" t="s">
        <v>327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4</v>
      </c>
      <c r="X455" s="17" t="str" cm="1">
        <f t="array" ref="X455">_xlfn.IFS(W455=0,"No evidenciado",W455=1,"Novato",W455=2,"Principiante avanzado",W455=3,"Competente",W455=4,"Proficiente",W455=5,"Master")</f>
        <v>Proficiente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330</v>
      </c>
    </row>
    <row r="456" spans="1:31" x14ac:dyDescent="0.25">
      <c r="A456" t="s">
        <v>238</v>
      </c>
      <c r="B456" t="s">
        <v>239</v>
      </c>
      <c r="C456" t="s">
        <v>206</v>
      </c>
      <c r="D456" t="s">
        <v>207</v>
      </c>
      <c r="E456" t="s">
        <v>240</v>
      </c>
      <c r="F456" t="s">
        <v>241</v>
      </c>
      <c r="G456" t="s">
        <v>242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217</v>
      </c>
      <c r="M456" t="s">
        <v>185</v>
      </c>
      <c r="N456" t="s">
        <v>317</v>
      </c>
      <c r="O456" t="s">
        <v>314</v>
      </c>
      <c r="P456" t="str">
        <f t="shared" si="34"/>
        <v>JOSE MARIO SEGURA BERNALSeguridadEVALUACION ANTERIOR</v>
      </c>
      <c r="Q456" t="str">
        <f>BASE[[#This Row],[NombresCalificado]]&amp;BASE[[#This Row],[TipoEvaluacion]]</f>
        <v>JOSE MARIO SEGURA BERNALEVALUACION ANTERIOR</v>
      </c>
      <c r="R456">
        <v>3</v>
      </c>
      <c r="S456" t="s">
        <v>5</v>
      </c>
      <c r="T456" t="s">
        <v>327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4</v>
      </c>
      <c r="X456" s="17" t="str" cm="1">
        <f t="array" ref="X456">_xlfn.IFS(W456=0,"No evidenciado",W456=1,"Novato",W456=2,"Principiante avanzado",W456=3,"Competente",W456=4,"Proficiente",W456=5,"Master")</f>
        <v>Proficiente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330</v>
      </c>
    </row>
    <row r="457" spans="1:31" x14ac:dyDescent="0.25">
      <c r="A457" t="s">
        <v>238</v>
      </c>
      <c r="B457" t="s">
        <v>239</v>
      </c>
      <c r="C457" t="s">
        <v>206</v>
      </c>
      <c r="D457" t="s">
        <v>207</v>
      </c>
      <c r="E457" t="s">
        <v>240</v>
      </c>
      <c r="F457" t="s">
        <v>241</v>
      </c>
      <c r="G457" t="s">
        <v>242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217</v>
      </c>
      <c r="M457" t="s">
        <v>56</v>
      </c>
      <c r="N457" t="s">
        <v>315</v>
      </c>
      <c r="O457" t="s">
        <v>315</v>
      </c>
      <c r="P457" t="str">
        <f t="shared" si="34"/>
        <v>JOSE MARIO SEGURA BERNALControl de versionesEVALUACION ANTERIOR</v>
      </c>
      <c r="Q457" t="str">
        <f>BASE[[#This Row],[NombresCalificado]]&amp;BASE[[#This Row],[TipoEvaluacion]]</f>
        <v>JOSE MARIO SEGURA BERNALEVALUACION ANTERIOR</v>
      </c>
      <c r="R457">
        <v>3</v>
      </c>
      <c r="S457" t="s">
        <v>5</v>
      </c>
      <c r="T457" t="s">
        <v>327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4</v>
      </c>
      <c r="X457" s="17" t="str" cm="1">
        <f t="array" ref="X457">_xlfn.IFS(W457=0,"No evidenciado",W457=1,"Novato",W457=2,"Principiante avanzado",W457=3,"Competente",W457=4,"Proficiente",W457=5,"Master")</f>
        <v>Proficiente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330</v>
      </c>
    </row>
    <row r="458" spans="1:31" x14ac:dyDescent="0.25">
      <c r="A458" t="s">
        <v>238</v>
      </c>
      <c r="B458" t="s">
        <v>239</v>
      </c>
      <c r="C458" t="s">
        <v>206</v>
      </c>
      <c r="D458" t="s">
        <v>207</v>
      </c>
      <c r="E458" t="s">
        <v>240</v>
      </c>
      <c r="F458" t="s">
        <v>241</v>
      </c>
      <c r="G458" t="s">
        <v>242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217</v>
      </c>
      <c r="M458" t="s">
        <v>326</v>
      </c>
      <c r="N458" t="s">
        <v>317</v>
      </c>
      <c r="O458" t="s">
        <v>314</v>
      </c>
      <c r="P458" t="str">
        <f t="shared" si="34"/>
        <v>JOSE MARIO SEGURA BERNALDesign ThinkingEVALUACION ANTERIOR</v>
      </c>
      <c r="Q458" t="str">
        <f>BASE[[#This Row],[NombresCalificado]]&amp;BASE[[#This Row],[TipoEvaluacion]]</f>
        <v>JOSE MARIO SEGURA BERNALEVALUACION ANTERIOR</v>
      </c>
      <c r="R458">
        <v>3</v>
      </c>
      <c r="S458" t="s">
        <v>5</v>
      </c>
      <c r="T458" t="s">
        <v>327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4</v>
      </c>
      <c r="X458" s="17" t="str" cm="1">
        <f t="array" ref="X458">_xlfn.IFS(W458=0,"No evidenciado",W458=1,"Novato",W458=2,"Principiante avanzado",W458=3,"Competente",W458=4,"Proficiente",W458=5,"Master")</f>
        <v>Proficiente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330</v>
      </c>
    </row>
    <row r="459" spans="1:31" x14ac:dyDescent="0.25">
      <c r="A459" t="s">
        <v>238</v>
      </c>
      <c r="B459" t="s">
        <v>239</v>
      </c>
      <c r="C459" t="s">
        <v>206</v>
      </c>
      <c r="D459" t="s">
        <v>207</v>
      </c>
      <c r="E459" t="s">
        <v>240</v>
      </c>
      <c r="F459" t="s">
        <v>241</v>
      </c>
      <c r="G459" t="s">
        <v>242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217</v>
      </c>
      <c r="M459" t="s">
        <v>55</v>
      </c>
      <c r="N459" t="s">
        <v>315</v>
      </c>
      <c r="O459" t="s">
        <v>315</v>
      </c>
      <c r="P459" t="str">
        <f t="shared" si="34"/>
        <v>JOSE MARIO SEGURA BERNALProgramaciónEVALUACION ANTERIOR</v>
      </c>
      <c r="Q459" t="str">
        <f>BASE[[#This Row],[NombresCalificado]]&amp;BASE[[#This Row],[TipoEvaluacion]]</f>
        <v>JOSE MARIO SEGURA BERNALEVALUACION ANTERIOR</v>
      </c>
      <c r="R459">
        <v>3</v>
      </c>
      <c r="S459" t="s">
        <v>5</v>
      </c>
      <c r="T459" t="s">
        <v>327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4</v>
      </c>
      <c r="X459" s="17" t="str" cm="1">
        <f t="array" ref="X459">_xlfn.IFS(W459=0,"No evidenciado",W459=1,"Novato",W459=2,"Principiante avanzado",W459=3,"Competente",W459=4,"Proficiente",W459=5,"Master")</f>
        <v>Proficiente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330</v>
      </c>
    </row>
    <row r="460" spans="1:31" x14ac:dyDescent="0.25">
      <c r="A460" t="s">
        <v>238</v>
      </c>
      <c r="B460" t="s">
        <v>239</v>
      </c>
      <c r="C460" t="s">
        <v>206</v>
      </c>
      <c r="D460" t="s">
        <v>207</v>
      </c>
      <c r="E460" t="s">
        <v>240</v>
      </c>
      <c r="F460" t="s">
        <v>241</v>
      </c>
      <c r="G460" t="s">
        <v>242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217</v>
      </c>
      <c r="M460" t="s">
        <v>324</v>
      </c>
      <c r="N460" t="s">
        <v>317</v>
      </c>
      <c r="O460" t="s">
        <v>314</v>
      </c>
      <c r="P460" t="str">
        <f t="shared" si="34"/>
        <v>JOSE MARIO SEGURA BERNALAccesibilidadEVALUACION ANTERIOR</v>
      </c>
      <c r="Q460" t="str">
        <f>BASE[[#This Row],[NombresCalificado]]&amp;BASE[[#This Row],[TipoEvaluacion]]</f>
        <v>JOSE MARIO SEGURA BERNALEVALUACION ANTERIOR</v>
      </c>
      <c r="R460">
        <v>2</v>
      </c>
      <c r="S460" t="s">
        <v>4</v>
      </c>
      <c r="T460" t="s">
        <v>327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4</v>
      </c>
      <c r="X460" s="17" t="str" cm="1">
        <f t="array" ref="X460">_xlfn.IFS(W460=0,"No evidenciado",W460=1,"Novato",W460=2,"Principiante avanzado",W460=3,"Competente",W460=4,"Proficiente",W460=5,"Master")</f>
        <v>Proficiente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330</v>
      </c>
    </row>
    <row r="461" spans="1:31" x14ac:dyDescent="0.25">
      <c r="A461" t="s">
        <v>238</v>
      </c>
      <c r="B461" t="s">
        <v>239</v>
      </c>
      <c r="C461" t="s">
        <v>206</v>
      </c>
      <c r="D461" t="s">
        <v>207</v>
      </c>
      <c r="E461" t="s">
        <v>240</v>
      </c>
      <c r="F461" t="s">
        <v>241</v>
      </c>
      <c r="G461" t="s">
        <v>242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217</v>
      </c>
      <c r="M461" t="s">
        <v>325</v>
      </c>
      <c r="N461" t="s">
        <v>317</v>
      </c>
      <c r="O461" t="s">
        <v>314</v>
      </c>
      <c r="P461" t="str">
        <f t="shared" si="34"/>
        <v>JOSE MARIO SEGURA BERNALFundamentos de diseño UXEVALUACION ANTERIOR</v>
      </c>
      <c r="Q461" t="str">
        <f>BASE[[#This Row],[NombresCalificado]]&amp;BASE[[#This Row],[TipoEvaluacion]]</f>
        <v>JOSE MARIO SEGURA BERNALEVALUACION ANTERIOR</v>
      </c>
      <c r="R461">
        <v>3</v>
      </c>
      <c r="S461" t="s">
        <v>5</v>
      </c>
      <c r="T461" t="s">
        <v>327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3</v>
      </c>
      <c r="AD461" s="17" t="str" cm="1">
        <f t="array" ref="AD461">_xlfn.IFS(AC461=0,"Prenovato",AC461=1,"Novato",AC461=2,"Principiante avanzado",AC461=3,"Competente",AC461=4,"Proficiente",AC461=5,"Master")</f>
        <v>Competente</v>
      </c>
      <c r="AE461" s="17" t="s">
        <v>330</v>
      </c>
    </row>
    <row r="462" spans="1:31" x14ac:dyDescent="0.25">
      <c r="A462" t="s">
        <v>204</v>
      </c>
      <c r="B462" t="s">
        <v>205</v>
      </c>
      <c r="C462" t="s">
        <v>206</v>
      </c>
      <c r="D462" t="s">
        <v>207</v>
      </c>
      <c r="E462" t="s">
        <v>243</v>
      </c>
      <c r="F462" t="s">
        <v>244</v>
      </c>
      <c r="G462" t="s">
        <v>245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217</v>
      </c>
      <c r="M462" t="s">
        <v>325</v>
      </c>
      <c r="N462" t="s">
        <v>317</v>
      </c>
      <c r="O462" t="s">
        <v>314</v>
      </c>
      <c r="P462" t="str">
        <f t="shared" si="34"/>
        <v>MOISES ALMEYDA LEVANOFundamentos de diseño UXEVALUACION ANTERIOR</v>
      </c>
      <c r="Q462" t="str">
        <f>BASE[[#This Row],[NombresCalificado]]&amp;BASE[[#This Row],[TipoEvaluacion]]</f>
        <v>MOISES ALMEYDA LEVANOEVALUACION ANTERIOR</v>
      </c>
      <c r="R462">
        <v>3</v>
      </c>
      <c r="S462" t="s">
        <v>5</v>
      </c>
      <c r="T462" t="s">
        <v>327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330</v>
      </c>
    </row>
    <row r="463" spans="1:31" x14ac:dyDescent="0.25">
      <c r="A463" t="s">
        <v>204</v>
      </c>
      <c r="B463" t="s">
        <v>205</v>
      </c>
      <c r="C463" t="s">
        <v>206</v>
      </c>
      <c r="D463" t="s">
        <v>207</v>
      </c>
      <c r="E463" t="s">
        <v>243</v>
      </c>
      <c r="F463" t="s">
        <v>244</v>
      </c>
      <c r="G463" t="s">
        <v>245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217</v>
      </c>
      <c r="M463" t="s">
        <v>55</v>
      </c>
      <c r="N463" t="s">
        <v>315</v>
      </c>
      <c r="O463" t="s">
        <v>315</v>
      </c>
      <c r="P463" t="str">
        <f t="shared" si="34"/>
        <v>MOISES ALMEYDA LEVANOProgramaciónEVALUACION ANTERIOR</v>
      </c>
      <c r="Q463" t="str">
        <f>BASE[[#This Row],[NombresCalificado]]&amp;BASE[[#This Row],[TipoEvaluacion]]</f>
        <v>MOISES ALMEYDA LEVANOEVALUACION ANTERIOR</v>
      </c>
      <c r="R463">
        <v>4</v>
      </c>
      <c r="S463" t="s">
        <v>7</v>
      </c>
      <c r="T463" t="s">
        <v>327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330</v>
      </c>
    </row>
    <row r="464" spans="1:31" x14ac:dyDescent="0.25">
      <c r="A464" t="s">
        <v>204</v>
      </c>
      <c r="B464" t="s">
        <v>205</v>
      </c>
      <c r="C464" t="s">
        <v>206</v>
      </c>
      <c r="D464" t="s">
        <v>207</v>
      </c>
      <c r="E464" t="s">
        <v>243</v>
      </c>
      <c r="F464" t="s">
        <v>244</v>
      </c>
      <c r="G464" t="s">
        <v>245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217</v>
      </c>
      <c r="M464" t="s">
        <v>324</v>
      </c>
      <c r="N464" t="s">
        <v>317</v>
      </c>
      <c r="O464" t="s">
        <v>314</v>
      </c>
      <c r="P464" t="str">
        <f t="shared" si="34"/>
        <v>MOISES ALMEYDA LEVANOAccesibilidadEVALUACION ANTERIOR</v>
      </c>
      <c r="Q464" t="str">
        <f>BASE[[#This Row],[NombresCalificado]]&amp;BASE[[#This Row],[TipoEvaluacion]]</f>
        <v>MOISES ALMEYDA LEVANOEVALUACION ANTERIOR</v>
      </c>
      <c r="R464">
        <v>0</v>
      </c>
      <c r="S464" t="s">
        <v>188</v>
      </c>
      <c r="T464" t="s">
        <v>327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330</v>
      </c>
    </row>
    <row r="465" spans="1:31" x14ac:dyDescent="0.25">
      <c r="A465" t="s">
        <v>204</v>
      </c>
      <c r="B465" t="s">
        <v>205</v>
      </c>
      <c r="C465" t="s">
        <v>206</v>
      </c>
      <c r="D465" t="s">
        <v>207</v>
      </c>
      <c r="E465" t="s">
        <v>243</v>
      </c>
      <c r="F465" t="s">
        <v>244</v>
      </c>
      <c r="G465" t="s">
        <v>245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217</v>
      </c>
      <c r="M465" t="s">
        <v>326</v>
      </c>
      <c r="N465" t="s">
        <v>317</v>
      </c>
      <c r="O465" t="s">
        <v>314</v>
      </c>
      <c r="P465" t="str">
        <f t="shared" si="34"/>
        <v>MOISES ALMEYDA LEVANODesign ThinkingEVALUACION ANTERIOR</v>
      </c>
      <c r="Q465" t="str">
        <f>BASE[[#This Row],[NombresCalificado]]&amp;BASE[[#This Row],[TipoEvaluacion]]</f>
        <v>MOISES ALMEYDA LEVANOEVALUACION ANTERIOR</v>
      </c>
      <c r="R465">
        <v>2</v>
      </c>
      <c r="S465" t="s">
        <v>4</v>
      </c>
      <c r="T465" t="s">
        <v>327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330</v>
      </c>
    </row>
    <row r="466" spans="1:31" x14ac:dyDescent="0.25">
      <c r="A466" t="s">
        <v>204</v>
      </c>
      <c r="B466" t="s">
        <v>205</v>
      </c>
      <c r="C466" t="s">
        <v>206</v>
      </c>
      <c r="D466" t="s">
        <v>207</v>
      </c>
      <c r="E466" t="s">
        <v>243</v>
      </c>
      <c r="F466" t="s">
        <v>244</v>
      </c>
      <c r="G466" t="s">
        <v>245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217</v>
      </c>
      <c r="M466" t="s">
        <v>319</v>
      </c>
      <c r="N466" t="s">
        <v>315</v>
      </c>
      <c r="O466" t="s">
        <v>315</v>
      </c>
      <c r="P466" t="str">
        <f t="shared" si="34"/>
        <v>MOISES ALMEYDA LEVANOBCP Design SystemEVALUACION ANTERIOR</v>
      </c>
      <c r="Q466" t="str">
        <f>BASE[[#This Row],[NombresCalificado]]&amp;BASE[[#This Row],[TipoEvaluacion]]</f>
        <v>MOISES ALMEYDA LEVANOEVALUACION ANTERIOR</v>
      </c>
      <c r="R466">
        <v>3</v>
      </c>
      <c r="S466" t="s">
        <v>5</v>
      </c>
      <c r="T466" t="s">
        <v>327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330</v>
      </c>
    </row>
    <row r="467" spans="1:31" x14ac:dyDescent="0.25">
      <c r="A467" t="s">
        <v>204</v>
      </c>
      <c r="B467" t="s">
        <v>205</v>
      </c>
      <c r="C467" t="s">
        <v>206</v>
      </c>
      <c r="D467" t="s">
        <v>207</v>
      </c>
      <c r="E467" t="s">
        <v>243</v>
      </c>
      <c r="F467" t="s">
        <v>244</v>
      </c>
      <c r="G467" t="s">
        <v>245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217</v>
      </c>
      <c r="M467" t="s">
        <v>320</v>
      </c>
      <c r="N467" t="s">
        <v>317</v>
      </c>
      <c r="O467" t="s">
        <v>314</v>
      </c>
      <c r="P467" t="str">
        <f t="shared" si="34"/>
        <v>MOISES ALMEYDA LEVANOHuman InteractionEVALUACION ANTERIOR</v>
      </c>
      <c r="Q467" t="str">
        <f>BASE[[#This Row],[NombresCalificado]]&amp;BASE[[#This Row],[TipoEvaluacion]]</f>
        <v>MOISES ALMEYDA LEVANOEVALUACION ANTERIOR</v>
      </c>
      <c r="R467">
        <v>2</v>
      </c>
      <c r="S467" t="s">
        <v>4</v>
      </c>
      <c r="T467" t="s">
        <v>327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330</v>
      </c>
    </row>
    <row r="468" spans="1:31" x14ac:dyDescent="0.25">
      <c r="A468" t="s">
        <v>204</v>
      </c>
      <c r="B468" t="s">
        <v>205</v>
      </c>
      <c r="C468" t="s">
        <v>206</v>
      </c>
      <c r="D468" t="s">
        <v>207</v>
      </c>
      <c r="E468" t="s">
        <v>243</v>
      </c>
      <c r="F468" t="s">
        <v>244</v>
      </c>
      <c r="G468" t="s">
        <v>245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217</v>
      </c>
      <c r="M468" t="s">
        <v>318</v>
      </c>
      <c r="N468" t="s">
        <v>314</v>
      </c>
      <c r="O468" t="s">
        <v>314</v>
      </c>
      <c r="P468" t="str">
        <f t="shared" si="34"/>
        <v>MOISES ALMEYDA LEVANODistribución a tiendasEVALUACION ANTERIOR</v>
      </c>
      <c r="Q468" t="str">
        <f>BASE[[#This Row],[NombresCalificado]]&amp;BASE[[#This Row],[TipoEvaluacion]]</f>
        <v>MOISES ALMEYDA LEVANOEVALUACION ANTERIOR</v>
      </c>
      <c r="R468">
        <v>2</v>
      </c>
      <c r="S468" t="s">
        <v>4</v>
      </c>
      <c r="T468" t="s">
        <v>327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330</v>
      </c>
    </row>
    <row r="469" spans="1:31" x14ac:dyDescent="0.25">
      <c r="A469" t="s">
        <v>204</v>
      </c>
      <c r="B469" t="s">
        <v>205</v>
      </c>
      <c r="C469" t="s">
        <v>206</v>
      </c>
      <c r="D469" t="s">
        <v>207</v>
      </c>
      <c r="E469" t="s">
        <v>243</v>
      </c>
      <c r="F469" t="s">
        <v>244</v>
      </c>
      <c r="G469" t="s">
        <v>245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217</v>
      </c>
      <c r="M469" t="s">
        <v>186</v>
      </c>
      <c r="N469" t="s">
        <v>314</v>
      </c>
      <c r="O469" t="s">
        <v>314</v>
      </c>
      <c r="P469" t="str">
        <f t="shared" si="34"/>
        <v>MOISES ALMEYDA LEVANOSREEVALUACION ANTERIOR</v>
      </c>
      <c r="Q469" t="str">
        <f>BASE[[#This Row],[NombresCalificado]]&amp;BASE[[#This Row],[TipoEvaluacion]]</f>
        <v>MOISES ALMEYDA LEVANOEVALUACION ANTERIOR</v>
      </c>
      <c r="R469">
        <v>2</v>
      </c>
      <c r="S469" t="s">
        <v>4</v>
      </c>
      <c r="T469" t="s">
        <v>327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330</v>
      </c>
    </row>
    <row r="470" spans="1:31" x14ac:dyDescent="0.25">
      <c r="A470" t="s">
        <v>204</v>
      </c>
      <c r="B470" t="s">
        <v>205</v>
      </c>
      <c r="C470" t="s">
        <v>206</v>
      </c>
      <c r="D470" t="s">
        <v>207</v>
      </c>
      <c r="E470" t="s">
        <v>243</v>
      </c>
      <c r="F470" t="s">
        <v>244</v>
      </c>
      <c r="G470" t="s">
        <v>245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217</v>
      </c>
      <c r="M470" t="s">
        <v>321</v>
      </c>
      <c r="N470" t="s">
        <v>315</v>
      </c>
      <c r="O470" t="s">
        <v>315</v>
      </c>
      <c r="P470" t="str">
        <f t="shared" si="34"/>
        <v>MOISES ALMEYDA LEVANONativoEVALUACION ANTERIOR</v>
      </c>
      <c r="Q470" t="str">
        <f>BASE[[#This Row],[NombresCalificado]]&amp;BASE[[#This Row],[TipoEvaluacion]]</f>
        <v>MOISES ALMEYDA LEVANOEVALUACION ANTERIOR</v>
      </c>
      <c r="R470">
        <v>4</v>
      </c>
      <c r="S470" t="s">
        <v>7</v>
      </c>
      <c r="T470" t="s">
        <v>327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330</v>
      </c>
    </row>
    <row r="471" spans="1:31" x14ac:dyDescent="0.25">
      <c r="A471" t="s">
        <v>204</v>
      </c>
      <c r="B471" t="s">
        <v>205</v>
      </c>
      <c r="C471" t="s">
        <v>206</v>
      </c>
      <c r="D471" t="s">
        <v>207</v>
      </c>
      <c r="E471" t="s">
        <v>243</v>
      </c>
      <c r="F471" t="s">
        <v>244</v>
      </c>
      <c r="G471" t="s">
        <v>245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217</v>
      </c>
      <c r="M471" t="s">
        <v>56</v>
      </c>
      <c r="N471" t="s">
        <v>315</v>
      </c>
      <c r="O471" t="s">
        <v>315</v>
      </c>
      <c r="P471" t="str">
        <f t="shared" si="34"/>
        <v>MOISES ALMEYDA LEVANOControl de versionesEVALUACION ANTERIOR</v>
      </c>
      <c r="Q471" t="str">
        <f>BASE[[#This Row],[NombresCalificado]]&amp;BASE[[#This Row],[TipoEvaluacion]]</f>
        <v>MOISES ALMEYDA LEVANOEVALUACION ANTERIOR</v>
      </c>
      <c r="R471">
        <v>3</v>
      </c>
      <c r="S471" t="s">
        <v>5</v>
      </c>
      <c r="T471" t="s">
        <v>327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330</v>
      </c>
    </row>
    <row r="472" spans="1:31" x14ac:dyDescent="0.25">
      <c r="A472" t="s">
        <v>204</v>
      </c>
      <c r="B472" t="s">
        <v>205</v>
      </c>
      <c r="C472" t="s">
        <v>206</v>
      </c>
      <c r="D472" t="s">
        <v>207</v>
      </c>
      <c r="E472" t="s">
        <v>243</v>
      </c>
      <c r="F472" t="s">
        <v>244</v>
      </c>
      <c r="G472" t="s">
        <v>245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217</v>
      </c>
      <c r="M472" t="s">
        <v>323</v>
      </c>
      <c r="N472" t="s">
        <v>317</v>
      </c>
      <c r="O472" t="s">
        <v>314</v>
      </c>
      <c r="P472" t="str">
        <f t="shared" si="34"/>
        <v>MOISES ALMEYDA LEVANOGestión de datosEVALUACION ANTERIOR</v>
      </c>
      <c r="Q472" t="str">
        <f>BASE[[#This Row],[NombresCalificado]]&amp;BASE[[#This Row],[TipoEvaluacion]]</f>
        <v>MOISES ALMEYDA LEVANOEVALUACION ANTERIOR</v>
      </c>
      <c r="R472">
        <v>3</v>
      </c>
      <c r="S472" t="s">
        <v>5</v>
      </c>
      <c r="T472" t="s">
        <v>327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330</v>
      </c>
    </row>
    <row r="473" spans="1:31" x14ac:dyDescent="0.25">
      <c r="A473" t="s">
        <v>204</v>
      </c>
      <c r="B473" t="s">
        <v>205</v>
      </c>
      <c r="C473" t="s">
        <v>206</v>
      </c>
      <c r="D473" t="s">
        <v>207</v>
      </c>
      <c r="E473" t="s">
        <v>243</v>
      </c>
      <c r="F473" t="s">
        <v>244</v>
      </c>
      <c r="G473" t="s">
        <v>245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217</v>
      </c>
      <c r="M473" t="s">
        <v>322</v>
      </c>
      <c r="N473" t="s">
        <v>317</v>
      </c>
      <c r="O473" t="s">
        <v>314</v>
      </c>
      <c r="P473" t="str">
        <f t="shared" si="34"/>
        <v>MOISES ALMEYDA LEVANOPatrones de arquitecturaEVALUACION ANTERIOR</v>
      </c>
      <c r="Q473" t="str">
        <f>BASE[[#This Row],[NombresCalificado]]&amp;BASE[[#This Row],[TipoEvaluacion]]</f>
        <v>MOISES ALMEYDA LEVANOEVALUACION ANTERIOR</v>
      </c>
      <c r="R473">
        <v>3</v>
      </c>
      <c r="S473" t="s">
        <v>5</v>
      </c>
      <c r="T473" t="s">
        <v>327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330</v>
      </c>
    </row>
    <row r="474" spans="1:31" x14ac:dyDescent="0.25">
      <c r="A474" t="s">
        <v>204</v>
      </c>
      <c r="B474" t="s">
        <v>205</v>
      </c>
      <c r="C474" t="s">
        <v>206</v>
      </c>
      <c r="D474" t="s">
        <v>207</v>
      </c>
      <c r="E474" t="s">
        <v>243</v>
      </c>
      <c r="F474" t="s">
        <v>244</v>
      </c>
      <c r="G474" t="s">
        <v>245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217</v>
      </c>
      <c r="M474" t="s">
        <v>185</v>
      </c>
      <c r="N474" t="s">
        <v>317</v>
      </c>
      <c r="O474" t="s">
        <v>314</v>
      </c>
      <c r="P474" t="str">
        <f t="shared" si="34"/>
        <v>MOISES ALMEYDA LEVANOSeguridadEVALUACION ANTERIOR</v>
      </c>
      <c r="Q474" t="str">
        <f>BASE[[#This Row],[NombresCalificado]]&amp;BASE[[#This Row],[TipoEvaluacion]]</f>
        <v>MOISES ALMEYDA LEVANOEVALUACION ANTERIOR</v>
      </c>
      <c r="R474">
        <v>4</v>
      </c>
      <c r="S474" t="s">
        <v>7</v>
      </c>
      <c r="T474" t="s">
        <v>327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330</v>
      </c>
    </row>
    <row r="475" spans="1:31" x14ac:dyDescent="0.25">
      <c r="A475" t="s">
        <v>204</v>
      </c>
      <c r="B475" t="s">
        <v>205</v>
      </c>
      <c r="C475" t="s">
        <v>206</v>
      </c>
      <c r="D475" t="s">
        <v>207</v>
      </c>
      <c r="E475" t="s">
        <v>243</v>
      </c>
      <c r="F475" t="s">
        <v>244</v>
      </c>
      <c r="G475" t="s">
        <v>245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217</v>
      </c>
      <c r="M475" t="s">
        <v>167</v>
      </c>
      <c r="N475" t="s">
        <v>317</v>
      </c>
      <c r="O475" t="s">
        <v>314</v>
      </c>
      <c r="P475" t="str">
        <f t="shared" si="34"/>
        <v>MOISES ALMEYDA LEVANOCI-CDEVALUACION ANTERIOR</v>
      </c>
      <c r="Q475" t="str">
        <f>BASE[[#This Row],[NombresCalificado]]&amp;BASE[[#This Row],[TipoEvaluacion]]</f>
        <v>MOISES ALMEYDA LEVANOEVALUACION ANTERIOR</v>
      </c>
      <c r="R475">
        <v>3</v>
      </c>
      <c r="S475" t="s">
        <v>5</v>
      </c>
      <c r="T475" t="s">
        <v>327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330</v>
      </c>
    </row>
    <row r="476" spans="1:31" x14ac:dyDescent="0.25">
      <c r="A476" t="s">
        <v>204</v>
      </c>
      <c r="B476" t="s">
        <v>205</v>
      </c>
      <c r="C476" t="s">
        <v>206</v>
      </c>
      <c r="D476" t="s">
        <v>207</v>
      </c>
      <c r="E476" t="s">
        <v>243</v>
      </c>
      <c r="F476" t="s">
        <v>244</v>
      </c>
      <c r="G476" t="s">
        <v>245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217</v>
      </c>
      <c r="M476" t="s">
        <v>313</v>
      </c>
      <c r="N476" t="s">
        <v>314</v>
      </c>
      <c r="O476" t="s">
        <v>314</v>
      </c>
      <c r="P476" t="str">
        <f t="shared" si="34"/>
        <v>MOISES ALMEYDA LEVANOHíbridoEVALUACION ANTERIOR</v>
      </c>
      <c r="Q476" t="str">
        <f>BASE[[#This Row],[NombresCalificado]]&amp;BASE[[#This Row],[TipoEvaluacion]]</f>
        <v>MOISES ALMEYDA LEVANOEVALUACION ANTERIOR</v>
      </c>
      <c r="R476">
        <v>0</v>
      </c>
      <c r="S476" t="s">
        <v>188</v>
      </c>
      <c r="T476" t="s">
        <v>327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330</v>
      </c>
    </row>
    <row r="477" spans="1:31" x14ac:dyDescent="0.25">
      <c r="A477" t="s">
        <v>204</v>
      </c>
      <c r="B477" t="s">
        <v>205</v>
      </c>
      <c r="C477" t="s">
        <v>206</v>
      </c>
      <c r="D477" t="s">
        <v>207</v>
      </c>
      <c r="E477" t="s">
        <v>243</v>
      </c>
      <c r="F477" t="s">
        <v>244</v>
      </c>
      <c r="G477" t="s">
        <v>245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217</v>
      </c>
      <c r="M477" t="s">
        <v>316</v>
      </c>
      <c r="N477" t="s">
        <v>315</v>
      </c>
      <c r="O477" t="s">
        <v>315</v>
      </c>
      <c r="P477" t="str">
        <f t="shared" si="34"/>
        <v>MOISES ALMEYDA LEVANORedes &amp; Integración de APIEVALUACION ANTERIOR</v>
      </c>
      <c r="Q477" t="str">
        <f>BASE[[#This Row],[NombresCalificado]]&amp;BASE[[#This Row],[TipoEvaluacion]]</f>
        <v>MOISES ALMEYDA LEVANOEVALUACION ANTERIOR</v>
      </c>
      <c r="R477">
        <v>4</v>
      </c>
      <c r="S477" t="s">
        <v>7</v>
      </c>
      <c r="T477" t="s">
        <v>327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330</v>
      </c>
    </row>
    <row r="478" spans="1:31" x14ac:dyDescent="0.25">
      <c r="A478" t="s">
        <v>204</v>
      </c>
      <c r="B478" t="s">
        <v>205</v>
      </c>
      <c r="C478" t="s">
        <v>206</v>
      </c>
      <c r="D478" t="s">
        <v>207</v>
      </c>
      <c r="E478" t="s">
        <v>243</v>
      </c>
      <c r="F478" t="s">
        <v>244</v>
      </c>
      <c r="G478" t="s">
        <v>245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217</v>
      </c>
      <c r="M478" t="s">
        <v>187</v>
      </c>
      <c r="N478" t="s">
        <v>315</v>
      </c>
      <c r="O478" t="s">
        <v>315</v>
      </c>
      <c r="P478" t="str">
        <f t="shared" si="34"/>
        <v>MOISES ALMEYDA LEVANOPruebas para desarrolladoresEVALUACION ANTERIOR</v>
      </c>
      <c r="Q478" t="str">
        <f>BASE[[#This Row],[NombresCalificado]]&amp;BASE[[#This Row],[TipoEvaluacion]]</f>
        <v>MOISES ALMEYDA LEVANOEVALUACION ANTERIOR</v>
      </c>
      <c r="R478">
        <v>2</v>
      </c>
      <c r="S478" t="s">
        <v>4</v>
      </c>
      <c r="T478" t="s">
        <v>327</v>
      </c>
      <c r="U478" s="17">
        <v>2</v>
      </c>
      <c r="V478" s="17" t="str" cm="1">
        <f t="array" ref="V478">_xlfn.IFS(U478=0,"Prenovato",U478=1,"Novato",U478=2,"Principiante avanzado",U478=3,"Competente",U478=4,"Proficiente",U478=5,"Master")</f>
        <v>Principiante avanzado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330</v>
      </c>
    </row>
    <row r="479" spans="1:31" x14ac:dyDescent="0.25">
      <c r="A479" t="s">
        <v>262</v>
      </c>
      <c r="B479" t="s">
        <v>263</v>
      </c>
      <c r="C479" t="s">
        <v>248</v>
      </c>
      <c r="D479" t="s">
        <v>207</v>
      </c>
      <c r="E479" t="s">
        <v>238</v>
      </c>
      <c r="F479" t="s">
        <v>239</v>
      </c>
      <c r="G479" t="s">
        <v>249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206</v>
      </c>
      <c r="M479" t="s">
        <v>320</v>
      </c>
      <c r="N479" t="s">
        <v>317</v>
      </c>
      <c r="O479" t="s">
        <v>314</v>
      </c>
      <c r="P479" t="str">
        <f t="shared" si="34"/>
        <v>DANNY ALEXANDER ALVA ROJASHuman InteractionEVALUACION ANTERIOR</v>
      </c>
      <c r="Q479" t="str">
        <f>BASE[[#This Row],[NombresCalificado]]&amp;BASE[[#This Row],[TipoEvaluacion]]</f>
        <v>DANNY ALEXANDER ALVA ROJASEVALUACION ANTERIOR</v>
      </c>
      <c r="R479">
        <v>3</v>
      </c>
      <c r="S479" t="s">
        <v>5</v>
      </c>
      <c r="T479" t="s">
        <v>327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3</v>
      </c>
      <c r="AD479" s="17" t="str" cm="1">
        <f t="array" ref="AD479">_xlfn.IFS(AC479=0,"Prenovato",AC479=1,"Novato",AC479=2,"Principiante avanzado",AC479=3,"Competente",AC479=4,"Proficiente",AC479=5,"Master")</f>
        <v>Competente</v>
      </c>
      <c r="AE479" s="17" t="s">
        <v>330</v>
      </c>
    </row>
    <row r="480" spans="1:31" x14ac:dyDescent="0.25">
      <c r="A480" t="s">
        <v>262</v>
      </c>
      <c r="B480" t="s">
        <v>263</v>
      </c>
      <c r="C480" t="s">
        <v>248</v>
      </c>
      <c r="D480" t="s">
        <v>207</v>
      </c>
      <c r="E480" t="s">
        <v>238</v>
      </c>
      <c r="F480" t="s">
        <v>239</v>
      </c>
      <c r="G480" t="s">
        <v>249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206</v>
      </c>
      <c r="M480" t="s">
        <v>319</v>
      </c>
      <c r="N480" t="s">
        <v>317</v>
      </c>
      <c r="O480" t="s">
        <v>314</v>
      </c>
      <c r="P480" t="str">
        <f t="shared" si="34"/>
        <v>DANNY ALEXANDER ALVA ROJASBCP Design SystemEVALUACION ANTERIOR</v>
      </c>
      <c r="Q480" t="str">
        <f>BASE[[#This Row],[NombresCalificado]]&amp;BASE[[#This Row],[TipoEvaluacion]]</f>
        <v>DANNY ALEXANDER ALVA ROJASEVALUACION ANTERIOR</v>
      </c>
      <c r="R480">
        <v>3</v>
      </c>
      <c r="S480" t="s">
        <v>5</v>
      </c>
      <c r="T480" t="s">
        <v>327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3</v>
      </c>
      <c r="AD480" s="17" t="str" cm="1">
        <f t="array" ref="AD480">_xlfn.IFS(AC480=0,"Prenovato",AC480=1,"Novato",AC480=2,"Principiante avanzado",AC480=3,"Competente",AC480=4,"Proficiente",AC480=5,"Master")</f>
        <v>Competente</v>
      </c>
      <c r="AE480" s="17" t="s">
        <v>330</v>
      </c>
    </row>
    <row r="481" spans="1:31" x14ac:dyDescent="0.25">
      <c r="A481" t="s">
        <v>262</v>
      </c>
      <c r="B481" t="s">
        <v>263</v>
      </c>
      <c r="C481" t="s">
        <v>248</v>
      </c>
      <c r="D481" t="s">
        <v>207</v>
      </c>
      <c r="E481" t="s">
        <v>238</v>
      </c>
      <c r="F481" t="s">
        <v>239</v>
      </c>
      <c r="G481" t="s">
        <v>249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206</v>
      </c>
      <c r="M481" t="s">
        <v>186</v>
      </c>
      <c r="N481" t="s">
        <v>317</v>
      </c>
      <c r="O481" t="s">
        <v>314</v>
      </c>
      <c r="P481" t="str">
        <f t="shared" si="34"/>
        <v>DANNY ALEXANDER ALVA ROJASSREEVALUACION ANTERIOR</v>
      </c>
      <c r="Q481" t="str">
        <f>BASE[[#This Row],[NombresCalificado]]&amp;BASE[[#This Row],[TipoEvaluacion]]</f>
        <v>DANNY ALEXANDER ALVA ROJASEVALUACION ANTERIOR</v>
      </c>
      <c r="R481">
        <v>3</v>
      </c>
      <c r="S481" t="s">
        <v>5</v>
      </c>
      <c r="T481" t="s">
        <v>327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3</v>
      </c>
      <c r="AD481" s="17" t="str" cm="1">
        <f t="array" ref="AD481">_xlfn.IFS(AC481=0,"Prenovato",AC481=1,"Novato",AC481=2,"Principiante avanzado",AC481=3,"Competente",AC481=4,"Proficiente",AC481=5,"Master")</f>
        <v>Competente</v>
      </c>
      <c r="AE481" s="17" t="s">
        <v>330</v>
      </c>
    </row>
    <row r="482" spans="1:31" x14ac:dyDescent="0.25">
      <c r="A482" t="s">
        <v>262</v>
      </c>
      <c r="B482" t="s">
        <v>263</v>
      </c>
      <c r="C482" t="s">
        <v>248</v>
      </c>
      <c r="D482" t="s">
        <v>207</v>
      </c>
      <c r="E482" t="s">
        <v>238</v>
      </c>
      <c r="F482" t="s">
        <v>239</v>
      </c>
      <c r="G482" t="s">
        <v>249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206</v>
      </c>
      <c r="M482" t="s">
        <v>318</v>
      </c>
      <c r="N482" t="s">
        <v>317</v>
      </c>
      <c r="O482" t="s">
        <v>314</v>
      </c>
      <c r="P482" t="str">
        <f t="shared" si="34"/>
        <v>DANNY ALEXANDER ALVA ROJASDistribución a tiendasEVALUACION ANTERIOR</v>
      </c>
      <c r="Q482" t="str">
        <f>BASE[[#This Row],[NombresCalificado]]&amp;BASE[[#This Row],[TipoEvaluacion]]</f>
        <v>DANNY ALEXANDER ALVA ROJASEVALUACION ANTERIOR</v>
      </c>
      <c r="R482">
        <v>4</v>
      </c>
      <c r="S482" t="s">
        <v>7</v>
      </c>
      <c r="T482" t="s">
        <v>327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3</v>
      </c>
      <c r="AD482" s="17" t="str" cm="1">
        <f t="array" ref="AD482">_xlfn.IFS(AC482=0,"Prenovato",AC482=1,"Novato",AC482=2,"Principiante avanzado",AC482=3,"Competente",AC482=4,"Proficiente",AC482=5,"Master")</f>
        <v>Competente</v>
      </c>
      <c r="AE482" s="17" t="s">
        <v>330</v>
      </c>
    </row>
    <row r="483" spans="1:31" x14ac:dyDescent="0.25">
      <c r="A483" t="s">
        <v>262</v>
      </c>
      <c r="B483" t="s">
        <v>263</v>
      </c>
      <c r="C483" t="s">
        <v>248</v>
      </c>
      <c r="D483" t="s">
        <v>207</v>
      </c>
      <c r="E483" t="s">
        <v>238</v>
      </c>
      <c r="F483" t="s">
        <v>239</v>
      </c>
      <c r="G483" t="s">
        <v>249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206</v>
      </c>
      <c r="M483" t="s">
        <v>316</v>
      </c>
      <c r="N483" t="s">
        <v>315</v>
      </c>
      <c r="O483" t="s">
        <v>315</v>
      </c>
      <c r="P483" t="str">
        <f t="shared" si="34"/>
        <v>DANNY ALEXANDER ALVA ROJASRedes &amp; Integración de APIEVALUACION ANTERIOR</v>
      </c>
      <c r="Q483" t="str">
        <f>BASE[[#This Row],[NombresCalificado]]&amp;BASE[[#This Row],[TipoEvaluacion]]</f>
        <v>DANNY ALEXANDER ALVA ROJASEVALUACION ANTERIOR</v>
      </c>
      <c r="R483">
        <v>4</v>
      </c>
      <c r="S483" t="s">
        <v>7</v>
      </c>
      <c r="T483" t="s">
        <v>327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3</v>
      </c>
      <c r="AD483" s="17" t="str" cm="1">
        <f t="array" ref="AD483">_xlfn.IFS(AC483=0,"Prenovato",AC483=1,"Novato",AC483=2,"Principiante avanzado",AC483=3,"Competente",AC483=4,"Proficiente",AC483=5,"Master")</f>
        <v>Competente</v>
      </c>
      <c r="AE483" s="17" t="s">
        <v>330</v>
      </c>
    </row>
    <row r="484" spans="1:31" x14ac:dyDescent="0.25">
      <c r="A484" t="s">
        <v>262</v>
      </c>
      <c r="B484" t="s">
        <v>263</v>
      </c>
      <c r="C484" t="s">
        <v>248</v>
      </c>
      <c r="D484" t="s">
        <v>207</v>
      </c>
      <c r="E484" t="s">
        <v>238</v>
      </c>
      <c r="F484" t="s">
        <v>239</v>
      </c>
      <c r="G484" t="s">
        <v>249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206</v>
      </c>
      <c r="M484" t="s">
        <v>187</v>
      </c>
      <c r="N484" t="s">
        <v>315</v>
      </c>
      <c r="O484" t="s">
        <v>315</v>
      </c>
      <c r="P484" t="str">
        <f t="shared" si="34"/>
        <v>DANNY ALEXANDER ALVA ROJASPruebas para desarrolladoresEVALUACION ANTERIOR</v>
      </c>
      <c r="Q484" t="str">
        <f>BASE[[#This Row],[NombresCalificado]]&amp;BASE[[#This Row],[TipoEvaluacion]]</f>
        <v>DANNY ALEXANDER ALVA ROJASEVALUACION ANTERIOR</v>
      </c>
      <c r="R484">
        <v>3</v>
      </c>
      <c r="S484" t="s">
        <v>5</v>
      </c>
      <c r="T484" t="s">
        <v>327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3</v>
      </c>
      <c r="AD484" s="17" t="str" cm="1">
        <f t="array" ref="AD484">_xlfn.IFS(AC484=0,"Prenovato",AC484=1,"Novato",AC484=2,"Principiante avanzado",AC484=3,"Competente",AC484=4,"Proficiente",AC484=5,"Master")</f>
        <v>Competente</v>
      </c>
      <c r="AE484" s="17" t="s">
        <v>330</v>
      </c>
    </row>
    <row r="485" spans="1:31" x14ac:dyDescent="0.25">
      <c r="A485" t="s">
        <v>262</v>
      </c>
      <c r="B485" t="s">
        <v>263</v>
      </c>
      <c r="C485" t="s">
        <v>248</v>
      </c>
      <c r="D485" t="s">
        <v>207</v>
      </c>
      <c r="E485" t="s">
        <v>238</v>
      </c>
      <c r="F485" t="s">
        <v>239</v>
      </c>
      <c r="G485" t="s">
        <v>249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206</v>
      </c>
      <c r="M485" t="s">
        <v>313</v>
      </c>
      <c r="N485" t="s">
        <v>314</v>
      </c>
      <c r="O485" t="s">
        <v>314</v>
      </c>
      <c r="P485" t="str">
        <f t="shared" si="34"/>
        <v>DANNY ALEXANDER ALVA ROJASHíbridoEVALUACION ANTERIOR</v>
      </c>
      <c r="Q485" t="str">
        <f>BASE[[#This Row],[NombresCalificado]]&amp;BASE[[#This Row],[TipoEvaluacion]]</f>
        <v>DANNY ALEXANDER ALVA ROJASEVALUACION ANTERIOR</v>
      </c>
      <c r="R485">
        <v>0</v>
      </c>
      <c r="S485" t="s">
        <v>188</v>
      </c>
      <c r="T485" t="s">
        <v>327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3</v>
      </c>
      <c r="AD485" s="17" t="str" cm="1">
        <f t="array" ref="AD485">_xlfn.IFS(AC485=0,"Prenovato",AC485=1,"Novato",AC485=2,"Principiante avanzado",AC485=3,"Competente",AC485=4,"Proficiente",AC485=5,"Master")</f>
        <v>Competente</v>
      </c>
      <c r="AE485" s="17" t="s">
        <v>330</v>
      </c>
    </row>
    <row r="486" spans="1:31" x14ac:dyDescent="0.25">
      <c r="A486" t="s">
        <v>262</v>
      </c>
      <c r="B486" t="s">
        <v>263</v>
      </c>
      <c r="C486" t="s">
        <v>248</v>
      </c>
      <c r="D486" t="s">
        <v>207</v>
      </c>
      <c r="E486" t="s">
        <v>238</v>
      </c>
      <c r="F486" t="s">
        <v>239</v>
      </c>
      <c r="G486" t="s">
        <v>249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206</v>
      </c>
      <c r="M486" t="s">
        <v>167</v>
      </c>
      <c r="N486" t="s">
        <v>317</v>
      </c>
      <c r="O486" t="s">
        <v>314</v>
      </c>
      <c r="P486" t="str">
        <f t="shared" si="34"/>
        <v>DANNY ALEXANDER ALVA ROJASCI-CDEVALUACION ANTERIOR</v>
      </c>
      <c r="Q486" t="str">
        <f>BASE[[#This Row],[NombresCalificado]]&amp;BASE[[#This Row],[TipoEvaluacion]]</f>
        <v>DANNY ALEXANDER ALVA ROJASEVALUACION ANTERIOR</v>
      </c>
      <c r="R486">
        <v>3</v>
      </c>
      <c r="S486" t="s">
        <v>5</v>
      </c>
      <c r="T486" t="s">
        <v>327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3</v>
      </c>
      <c r="AD486" s="17" t="str" cm="1">
        <f t="array" ref="AD486">_xlfn.IFS(AC486=0,"Prenovato",AC486=1,"Novato",AC486=2,"Principiante avanzado",AC486=3,"Competente",AC486=4,"Proficiente",AC486=5,"Master")</f>
        <v>Competente</v>
      </c>
      <c r="AE486" s="17" t="s">
        <v>330</v>
      </c>
    </row>
    <row r="487" spans="1:31" x14ac:dyDescent="0.25">
      <c r="A487" t="s">
        <v>262</v>
      </c>
      <c r="B487" t="s">
        <v>263</v>
      </c>
      <c r="C487" t="s">
        <v>248</v>
      </c>
      <c r="D487" t="s">
        <v>207</v>
      </c>
      <c r="E487" t="s">
        <v>238</v>
      </c>
      <c r="F487" t="s">
        <v>239</v>
      </c>
      <c r="G487" t="s">
        <v>249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206</v>
      </c>
      <c r="M487" t="s">
        <v>324</v>
      </c>
      <c r="N487" t="s">
        <v>317</v>
      </c>
      <c r="O487" t="s">
        <v>314</v>
      </c>
      <c r="P487" t="str">
        <f t="shared" si="34"/>
        <v>DANNY ALEXANDER ALVA ROJASAccesibilidadEVALUACION ANTERIOR</v>
      </c>
      <c r="Q487" t="str">
        <f>BASE[[#This Row],[NombresCalificado]]&amp;BASE[[#This Row],[TipoEvaluacion]]</f>
        <v>DANNY ALEXANDER ALVA ROJASEVALUACION ANTERIOR</v>
      </c>
      <c r="R487">
        <v>3</v>
      </c>
      <c r="S487" t="s">
        <v>5</v>
      </c>
      <c r="T487" t="s">
        <v>327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3</v>
      </c>
      <c r="AD487" s="17" t="str" cm="1">
        <f t="array" ref="AD487">_xlfn.IFS(AC487=0,"Prenovato",AC487=1,"Novato",AC487=2,"Principiante avanzado",AC487=3,"Competente",AC487=4,"Proficiente",AC487=5,"Master")</f>
        <v>Competente</v>
      </c>
      <c r="AE487" s="17" t="s">
        <v>330</v>
      </c>
    </row>
    <row r="488" spans="1:31" x14ac:dyDescent="0.25">
      <c r="A488" t="s">
        <v>262</v>
      </c>
      <c r="B488" t="s">
        <v>263</v>
      </c>
      <c r="C488" t="s">
        <v>248</v>
      </c>
      <c r="D488" t="s">
        <v>207</v>
      </c>
      <c r="E488" t="s">
        <v>238</v>
      </c>
      <c r="F488" t="s">
        <v>239</v>
      </c>
      <c r="G488" t="s">
        <v>249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NO</v>
      </c>
      <c r="L488" t="s">
        <v>206</v>
      </c>
      <c r="M488" t="s">
        <v>325</v>
      </c>
      <c r="N488" t="s">
        <v>317</v>
      </c>
      <c r="O488" t="s">
        <v>314</v>
      </c>
      <c r="P488" t="str">
        <f t="shared" si="34"/>
        <v>DANNY ALEXANDER ALVA ROJASFundamentos de diseño UXEVALUACION ANTERIOR</v>
      </c>
      <c r="Q488" t="str">
        <f>BASE[[#This Row],[NombresCalificado]]&amp;BASE[[#This Row],[TipoEvaluacion]]</f>
        <v>DANNY ALEXANDER ALVA ROJASEVALUACION ANTERIOR</v>
      </c>
      <c r="R488">
        <v>3</v>
      </c>
      <c r="S488" t="s">
        <v>5</v>
      </c>
      <c r="T488" t="s">
        <v>327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3</v>
      </c>
      <c r="AD488" s="17" t="str" cm="1">
        <f t="array" ref="AD488">_xlfn.IFS(AC488=0,"Prenovato",AC488=1,"Novato",AC488=2,"Principiante avanzado",AC488=3,"Competente",AC488=4,"Proficiente",AC488=5,"Master")</f>
        <v>Competente</v>
      </c>
      <c r="AE488" s="17" t="s">
        <v>330</v>
      </c>
    </row>
    <row r="489" spans="1:31" x14ac:dyDescent="0.25">
      <c r="A489" t="s">
        <v>262</v>
      </c>
      <c r="B489" t="s">
        <v>263</v>
      </c>
      <c r="C489" t="s">
        <v>248</v>
      </c>
      <c r="D489" t="s">
        <v>207</v>
      </c>
      <c r="E489" t="s">
        <v>238</v>
      </c>
      <c r="F489" t="s">
        <v>239</v>
      </c>
      <c r="G489" t="s">
        <v>249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NO</v>
      </c>
      <c r="L489" t="s">
        <v>206</v>
      </c>
      <c r="M489" t="s">
        <v>56</v>
      </c>
      <c r="N489" t="s">
        <v>315</v>
      </c>
      <c r="O489" t="s">
        <v>315</v>
      </c>
      <c r="P489" t="str">
        <f t="shared" si="34"/>
        <v>DANNY ALEXANDER ALVA ROJASControl de versionesEVALUACION ANTERIOR</v>
      </c>
      <c r="Q489" t="str">
        <f>BASE[[#This Row],[NombresCalificado]]&amp;BASE[[#This Row],[TipoEvaluacion]]</f>
        <v>DANNY ALEXANDER ALVA ROJASEVALUACION ANTERIOR</v>
      </c>
      <c r="R489">
        <v>4</v>
      </c>
      <c r="S489" t="s">
        <v>7</v>
      </c>
      <c r="T489" t="s">
        <v>327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3</v>
      </c>
      <c r="AD489" s="17" t="str" cm="1">
        <f t="array" ref="AD489">_xlfn.IFS(AC489=0,"Prenovato",AC489=1,"Novato",AC489=2,"Principiante avanzado",AC489=3,"Competente",AC489=4,"Proficiente",AC489=5,"Master")</f>
        <v>Competente</v>
      </c>
      <c r="AE489" s="17" t="s">
        <v>330</v>
      </c>
    </row>
    <row r="490" spans="1:31" x14ac:dyDescent="0.25">
      <c r="A490" t="s">
        <v>262</v>
      </c>
      <c r="B490" t="s">
        <v>263</v>
      </c>
      <c r="C490" t="s">
        <v>248</v>
      </c>
      <c r="D490" t="s">
        <v>207</v>
      </c>
      <c r="E490" t="s">
        <v>238</v>
      </c>
      <c r="F490" t="s">
        <v>239</v>
      </c>
      <c r="G490" t="s">
        <v>249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NO</v>
      </c>
      <c r="L490" t="s">
        <v>206</v>
      </c>
      <c r="M490" t="s">
        <v>55</v>
      </c>
      <c r="N490" t="s">
        <v>315</v>
      </c>
      <c r="O490" t="s">
        <v>315</v>
      </c>
      <c r="P490" t="str">
        <f t="shared" si="34"/>
        <v>DANNY ALEXANDER ALVA ROJASProgramaciónEVALUACION ANTERIOR</v>
      </c>
      <c r="Q490" t="str">
        <f>BASE[[#This Row],[NombresCalificado]]&amp;BASE[[#This Row],[TipoEvaluacion]]</f>
        <v>DANNY ALEXANDER ALVA ROJASEVALUACION ANTERIOR</v>
      </c>
      <c r="R490">
        <v>4</v>
      </c>
      <c r="S490" t="s">
        <v>7</v>
      </c>
      <c r="T490" t="s">
        <v>327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3</v>
      </c>
      <c r="AD490" s="17" t="str" cm="1">
        <f t="array" ref="AD490">_xlfn.IFS(AC490=0,"Prenovato",AC490=1,"Novato",AC490=2,"Principiante avanzado",AC490=3,"Competente",AC490=4,"Proficiente",AC490=5,"Master")</f>
        <v>Competente</v>
      </c>
      <c r="AE490" s="17" t="s">
        <v>330</v>
      </c>
    </row>
    <row r="491" spans="1:31" x14ac:dyDescent="0.25">
      <c r="A491" t="s">
        <v>262</v>
      </c>
      <c r="B491" t="s">
        <v>263</v>
      </c>
      <c r="C491" t="s">
        <v>248</v>
      </c>
      <c r="D491" t="s">
        <v>207</v>
      </c>
      <c r="E491" t="s">
        <v>238</v>
      </c>
      <c r="F491" t="s">
        <v>239</v>
      </c>
      <c r="G491" t="s">
        <v>249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NO</v>
      </c>
      <c r="L491" t="s">
        <v>206</v>
      </c>
      <c r="M491" t="s">
        <v>326</v>
      </c>
      <c r="N491" t="s">
        <v>317</v>
      </c>
      <c r="O491" t="s">
        <v>314</v>
      </c>
      <c r="P491" t="str">
        <f t="shared" si="34"/>
        <v>DANNY ALEXANDER ALVA ROJASDesign ThinkingEVALUACION ANTERIOR</v>
      </c>
      <c r="Q491" t="str">
        <f>BASE[[#This Row],[NombresCalificado]]&amp;BASE[[#This Row],[TipoEvaluacion]]</f>
        <v>DANNY ALEXANDER ALVA ROJASEVALUACION ANTERIOR</v>
      </c>
      <c r="R491">
        <v>1</v>
      </c>
      <c r="S491" t="s">
        <v>6</v>
      </c>
      <c r="T491" t="s">
        <v>327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3</v>
      </c>
      <c r="AD491" s="17" t="str" cm="1">
        <f t="array" ref="AD491">_xlfn.IFS(AC491=0,"Prenovato",AC491=1,"Novato",AC491=2,"Principiante avanzado",AC491=3,"Competente",AC491=4,"Proficiente",AC491=5,"Master")</f>
        <v>Competente</v>
      </c>
      <c r="AE491" s="17" t="s">
        <v>330</v>
      </c>
    </row>
    <row r="492" spans="1:31" x14ac:dyDescent="0.25">
      <c r="A492" t="s">
        <v>262</v>
      </c>
      <c r="B492" t="s">
        <v>263</v>
      </c>
      <c r="C492" t="s">
        <v>248</v>
      </c>
      <c r="D492" t="s">
        <v>207</v>
      </c>
      <c r="E492" t="s">
        <v>238</v>
      </c>
      <c r="F492" t="s">
        <v>239</v>
      </c>
      <c r="G492" t="s">
        <v>249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NO</v>
      </c>
      <c r="L492" t="s">
        <v>206</v>
      </c>
      <c r="M492" t="s">
        <v>323</v>
      </c>
      <c r="N492" t="s">
        <v>317</v>
      </c>
      <c r="O492" t="s">
        <v>314</v>
      </c>
      <c r="P492" t="str">
        <f t="shared" si="34"/>
        <v>DANNY ALEXANDER ALVA ROJASGestión de datosEVALUACION ANTERIOR</v>
      </c>
      <c r="Q492" t="str">
        <f>BASE[[#This Row],[NombresCalificado]]&amp;BASE[[#This Row],[TipoEvaluacion]]</f>
        <v>DANNY ALEXANDER ALVA ROJASEVALUACION ANTERIOR</v>
      </c>
      <c r="R492">
        <v>3</v>
      </c>
      <c r="S492" t="s">
        <v>5</v>
      </c>
      <c r="T492" t="s">
        <v>327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3</v>
      </c>
      <c r="AD492" s="17" t="str" cm="1">
        <f t="array" ref="AD492">_xlfn.IFS(AC492=0,"Prenovato",AC492=1,"Novato",AC492=2,"Principiante avanzado",AC492=3,"Competente",AC492=4,"Proficiente",AC492=5,"Master")</f>
        <v>Competente</v>
      </c>
      <c r="AE492" s="17" t="s">
        <v>330</v>
      </c>
    </row>
    <row r="493" spans="1:31" x14ac:dyDescent="0.25">
      <c r="A493" t="s">
        <v>262</v>
      </c>
      <c r="B493" t="s">
        <v>263</v>
      </c>
      <c r="C493" t="s">
        <v>248</v>
      </c>
      <c r="D493" t="s">
        <v>207</v>
      </c>
      <c r="E493" t="s">
        <v>238</v>
      </c>
      <c r="F493" t="s">
        <v>239</v>
      </c>
      <c r="G493" t="s">
        <v>249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NO</v>
      </c>
      <c r="L493" t="s">
        <v>206</v>
      </c>
      <c r="M493" t="s">
        <v>322</v>
      </c>
      <c r="N493" t="s">
        <v>317</v>
      </c>
      <c r="O493" t="s">
        <v>314</v>
      </c>
      <c r="P493" t="str">
        <f t="shared" si="34"/>
        <v>DANNY ALEXANDER ALVA ROJASPatrones de arquitecturaEVALUACION ANTERIOR</v>
      </c>
      <c r="Q493" t="str">
        <f>BASE[[#This Row],[NombresCalificado]]&amp;BASE[[#This Row],[TipoEvaluacion]]</f>
        <v>DANNY ALEXANDER ALVA ROJASEVALUACION ANTERIOR</v>
      </c>
      <c r="R493">
        <v>4</v>
      </c>
      <c r="S493" t="s">
        <v>7</v>
      </c>
      <c r="T493" t="s">
        <v>327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3</v>
      </c>
      <c r="AD493" s="17" t="str" cm="1">
        <f t="array" ref="AD493">_xlfn.IFS(AC493=0,"Prenovato",AC493=1,"Novato",AC493=2,"Principiante avanzado",AC493=3,"Competente",AC493=4,"Proficiente",AC493=5,"Master")</f>
        <v>Competente</v>
      </c>
      <c r="AE493" s="17" t="s">
        <v>330</v>
      </c>
    </row>
    <row r="494" spans="1:31" x14ac:dyDescent="0.25">
      <c r="A494" t="s">
        <v>262</v>
      </c>
      <c r="B494" t="s">
        <v>263</v>
      </c>
      <c r="C494" t="s">
        <v>248</v>
      </c>
      <c r="D494" t="s">
        <v>207</v>
      </c>
      <c r="E494" t="s">
        <v>238</v>
      </c>
      <c r="F494" t="s">
        <v>239</v>
      </c>
      <c r="G494" t="s">
        <v>249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NO</v>
      </c>
      <c r="L494" t="s">
        <v>206</v>
      </c>
      <c r="M494" t="s">
        <v>321</v>
      </c>
      <c r="N494" t="s">
        <v>315</v>
      </c>
      <c r="O494" t="s">
        <v>315</v>
      </c>
      <c r="P494" t="str">
        <f t="shared" si="34"/>
        <v>DANNY ALEXANDER ALVA ROJASNativoEVALUACION ANTERIOR</v>
      </c>
      <c r="Q494" t="str">
        <f>BASE[[#This Row],[NombresCalificado]]&amp;BASE[[#This Row],[TipoEvaluacion]]</f>
        <v>DANNY ALEXANDER ALVA ROJASEVALUACION ANTERIOR</v>
      </c>
      <c r="R494">
        <v>3</v>
      </c>
      <c r="S494" t="s">
        <v>5</v>
      </c>
      <c r="T494" t="s">
        <v>327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3</v>
      </c>
      <c r="AD494" s="17" t="str" cm="1">
        <f t="array" ref="AD494">_xlfn.IFS(AC494=0,"Prenovato",AC494=1,"Novato",AC494=2,"Principiante avanzado",AC494=3,"Competente",AC494=4,"Proficiente",AC494=5,"Master")</f>
        <v>Competente</v>
      </c>
      <c r="AE494" s="17" t="s">
        <v>330</v>
      </c>
    </row>
    <row r="495" spans="1:31" x14ac:dyDescent="0.25">
      <c r="A495" t="s">
        <v>262</v>
      </c>
      <c r="B495" t="s">
        <v>263</v>
      </c>
      <c r="C495" t="s">
        <v>248</v>
      </c>
      <c r="D495" t="s">
        <v>207</v>
      </c>
      <c r="E495" t="s">
        <v>238</v>
      </c>
      <c r="F495" t="s">
        <v>239</v>
      </c>
      <c r="G495" t="s">
        <v>249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NO</v>
      </c>
      <c r="L495" t="s">
        <v>206</v>
      </c>
      <c r="M495" t="s">
        <v>185</v>
      </c>
      <c r="N495" t="s">
        <v>317</v>
      </c>
      <c r="O495" t="s">
        <v>314</v>
      </c>
      <c r="P495" t="str">
        <f t="shared" si="34"/>
        <v>DANNY ALEXANDER ALVA ROJASSeguridadEVALUACION ANTERIOR</v>
      </c>
      <c r="Q495" t="str">
        <f>BASE[[#This Row],[NombresCalificado]]&amp;BASE[[#This Row],[TipoEvaluacion]]</f>
        <v>DANNY ALEXANDER ALVA ROJASEVALUACION ANTERIOR</v>
      </c>
      <c r="R495">
        <v>3</v>
      </c>
      <c r="S495" t="s">
        <v>5</v>
      </c>
      <c r="T495" t="s">
        <v>327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3</v>
      </c>
      <c r="AD495" s="17" t="str" cm="1">
        <f t="array" ref="AD495">_xlfn.IFS(AC495=0,"Prenovato",AC495=1,"Novato",AC495=2,"Principiante avanzado",AC495=3,"Competente",AC495=4,"Proficiente",AC495=5,"Master")</f>
        <v>Competente</v>
      </c>
      <c r="AE495" s="17" t="s">
        <v>330</v>
      </c>
    </row>
    <row r="496" spans="1:31" x14ac:dyDescent="0.25">
      <c r="A496" t="s">
        <v>250</v>
      </c>
      <c r="B496" t="s">
        <v>251</v>
      </c>
      <c r="C496" t="s">
        <v>206</v>
      </c>
      <c r="D496" t="s">
        <v>207</v>
      </c>
      <c r="E496" t="s">
        <v>252</v>
      </c>
      <c r="F496" t="s">
        <v>253</v>
      </c>
      <c r="G496" t="s">
        <v>254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NO</v>
      </c>
      <c r="L496" t="s">
        <v>257</v>
      </c>
      <c r="M496" t="s">
        <v>323</v>
      </c>
      <c r="N496" t="s">
        <v>317</v>
      </c>
      <c r="O496" t="s">
        <v>314</v>
      </c>
      <c r="P496" t="str">
        <f t="shared" si="34"/>
        <v>ALVARO MANUEL HERRERA COTRINAGestión de datosEVALUACION ANTERIOR</v>
      </c>
      <c r="Q496" t="str">
        <f>BASE[[#This Row],[NombresCalificado]]&amp;BASE[[#This Row],[TipoEvaluacion]]</f>
        <v>ALVARO MANUEL HERRERA COTRINAEVALUACION ANTERIOR</v>
      </c>
      <c r="R496">
        <v>3</v>
      </c>
      <c r="S496" t="s">
        <v>5</v>
      </c>
      <c r="T496" t="s">
        <v>327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330</v>
      </c>
    </row>
    <row r="497" spans="1:31" x14ac:dyDescent="0.25">
      <c r="A497" t="s">
        <v>250</v>
      </c>
      <c r="B497" t="s">
        <v>251</v>
      </c>
      <c r="C497" t="s">
        <v>206</v>
      </c>
      <c r="D497" t="s">
        <v>207</v>
      </c>
      <c r="E497" t="s">
        <v>252</v>
      </c>
      <c r="F497" t="s">
        <v>253</v>
      </c>
      <c r="G497" t="s">
        <v>254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NO</v>
      </c>
      <c r="L497" t="s">
        <v>257</v>
      </c>
      <c r="M497" t="s">
        <v>326</v>
      </c>
      <c r="N497" t="s">
        <v>317</v>
      </c>
      <c r="O497" t="s">
        <v>314</v>
      </c>
      <c r="P497" t="str">
        <f t="shared" si="34"/>
        <v>ALVARO MANUEL HERRERA COTRINADesign ThinkingEVALUACION ANTERIOR</v>
      </c>
      <c r="Q497" t="str">
        <f>BASE[[#This Row],[NombresCalificado]]&amp;BASE[[#This Row],[TipoEvaluacion]]</f>
        <v>ALVARO MANUEL HERRERA COTRINAEVALUACION ANTERIOR</v>
      </c>
      <c r="R497">
        <v>3</v>
      </c>
      <c r="S497" t="s">
        <v>5</v>
      </c>
      <c r="T497" t="s">
        <v>327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2</v>
      </c>
      <c r="X497" s="17" t="str" cm="1">
        <f t="array" ref="X497">_xlfn.IFS(W497=0,"No evidenciado",W497=1,"Novato",W497=2,"Principiante avanzado",W497=3,"Competente",W497=4,"Proficiente",W497=5,"Master")</f>
        <v>Principiante avanzado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330</v>
      </c>
    </row>
    <row r="498" spans="1:31" x14ac:dyDescent="0.25">
      <c r="A498" t="s">
        <v>250</v>
      </c>
      <c r="B498" t="s">
        <v>251</v>
      </c>
      <c r="C498" t="s">
        <v>206</v>
      </c>
      <c r="D498" t="s">
        <v>207</v>
      </c>
      <c r="E498" t="s">
        <v>252</v>
      </c>
      <c r="F498" t="s">
        <v>253</v>
      </c>
      <c r="G498" t="s">
        <v>254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NO</v>
      </c>
      <c r="L498" t="s">
        <v>257</v>
      </c>
      <c r="M498" t="s">
        <v>325</v>
      </c>
      <c r="N498" t="s">
        <v>317</v>
      </c>
      <c r="O498" t="s">
        <v>314</v>
      </c>
      <c r="P498" t="str">
        <f t="shared" si="34"/>
        <v>ALVARO MANUEL HERRERA COTRINAFundamentos de diseño UXEVALUACION ANTERIOR</v>
      </c>
      <c r="Q498" t="str">
        <f>BASE[[#This Row],[NombresCalificado]]&amp;BASE[[#This Row],[TipoEvaluacion]]</f>
        <v>ALVARO MANUEL HERRERA COTRINAEVALUACION ANTERIOR</v>
      </c>
      <c r="R498">
        <v>3</v>
      </c>
      <c r="S498" t="s">
        <v>5</v>
      </c>
      <c r="T498" t="s">
        <v>327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2</v>
      </c>
      <c r="X498" s="17" t="str" cm="1">
        <f t="array" ref="X498">_xlfn.IFS(W498=0,"No evidenciado",W498=1,"Novato",W498=2,"Principiante avanzado",W498=3,"Competente",W498=4,"Proficiente",W498=5,"Master")</f>
        <v>Principiante avanzado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330</v>
      </c>
    </row>
    <row r="499" spans="1:31" x14ac:dyDescent="0.25">
      <c r="A499" t="s">
        <v>250</v>
      </c>
      <c r="B499" t="s">
        <v>251</v>
      </c>
      <c r="C499" t="s">
        <v>206</v>
      </c>
      <c r="D499" t="s">
        <v>207</v>
      </c>
      <c r="E499" t="s">
        <v>252</v>
      </c>
      <c r="F499" t="s">
        <v>253</v>
      </c>
      <c r="G499" t="s">
        <v>254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NO</v>
      </c>
      <c r="L499" t="s">
        <v>257</v>
      </c>
      <c r="M499" t="s">
        <v>324</v>
      </c>
      <c r="N499" t="s">
        <v>317</v>
      </c>
      <c r="O499" t="s">
        <v>314</v>
      </c>
      <c r="P499" t="str">
        <f t="shared" si="34"/>
        <v>ALVARO MANUEL HERRERA COTRINAAccesibilidadEVALUACION ANTERIOR</v>
      </c>
      <c r="Q499" t="str">
        <f>BASE[[#This Row],[NombresCalificado]]&amp;BASE[[#This Row],[TipoEvaluacion]]</f>
        <v>ALVARO MANUEL HERRERA COTRINAEVALUACION ANTERIOR</v>
      </c>
      <c r="R499">
        <v>2</v>
      </c>
      <c r="S499" t="s">
        <v>4</v>
      </c>
      <c r="T499" t="s">
        <v>327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2</v>
      </c>
      <c r="X499" s="17" t="str" cm="1">
        <f t="array" ref="X499">_xlfn.IFS(W499=0,"No evidenciado",W499=1,"Novato",W499=2,"Principiante avanzado",W499=3,"Competente",W499=4,"Proficiente",W499=5,"Master")</f>
        <v>Principiante avanzado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330</v>
      </c>
    </row>
    <row r="500" spans="1:31" x14ac:dyDescent="0.25">
      <c r="A500" t="s">
        <v>250</v>
      </c>
      <c r="B500" t="s">
        <v>251</v>
      </c>
      <c r="C500" t="s">
        <v>206</v>
      </c>
      <c r="D500" t="s">
        <v>207</v>
      </c>
      <c r="E500" t="s">
        <v>252</v>
      </c>
      <c r="F500" t="s">
        <v>253</v>
      </c>
      <c r="G500" t="s">
        <v>254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NO</v>
      </c>
      <c r="L500" t="s">
        <v>257</v>
      </c>
      <c r="M500" t="s">
        <v>55</v>
      </c>
      <c r="N500" t="s">
        <v>315</v>
      </c>
      <c r="O500" t="s">
        <v>315</v>
      </c>
      <c r="P500" t="str">
        <f t="shared" si="34"/>
        <v>ALVARO MANUEL HERRERA COTRINAProgramaciónEVALUACION ANTERIOR</v>
      </c>
      <c r="Q500" t="str">
        <f>BASE[[#This Row],[NombresCalificado]]&amp;BASE[[#This Row],[TipoEvaluacion]]</f>
        <v>ALVARO MANUEL HERRERA COTRINAEVALUACION ANTERIOR</v>
      </c>
      <c r="R500">
        <v>2</v>
      </c>
      <c r="S500" t="s">
        <v>4</v>
      </c>
      <c r="T500" t="s">
        <v>327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330</v>
      </c>
    </row>
    <row r="501" spans="1:31" x14ac:dyDescent="0.25">
      <c r="A501" t="s">
        <v>250</v>
      </c>
      <c r="B501" t="s">
        <v>251</v>
      </c>
      <c r="C501" t="s">
        <v>206</v>
      </c>
      <c r="D501" t="s">
        <v>207</v>
      </c>
      <c r="E501" t="s">
        <v>252</v>
      </c>
      <c r="F501" t="s">
        <v>253</v>
      </c>
      <c r="G501" t="s">
        <v>254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NO</v>
      </c>
      <c r="L501" t="s">
        <v>257</v>
      </c>
      <c r="M501" t="s">
        <v>321</v>
      </c>
      <c r="N501" t="s">
        <v>315</v>
      </c>
      <c r="O501" t="s">
        <v>315</v>
      </c>
      <c r="P501" t="str">
        <f t="shared" si="34"/>
        <v>ALVARO MANUEL HERRERA COTRINANativoEVALUACION ANTERIOR</v>
      </c>
      <c r="Q501" t="str">
        <f>BASE[[#This Row],[NombresCalificado]]&amp;BASE[[#This Row],[TipoEvaluacion]]</f>
        <v>ALVARO MANUEL HERRERA COTRINAEVALUACION ANTERIOR</v>
      </c>
      <c r="R501">
        <v>3</v>
      </c>
      <c r="S501" t="s">
        <v>5</v>
      </c>
      <c r="T501" t="s">
        <v>327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330</v>
      </c>
    </row>
    <row r="502" spans="1:31" x14ac:dyDescent="0.25">
      <c r="A502" t="s">
        <v>250</v>
      </c>
      <c r="B502" t="s">
        <v>251</v>
      </c>
      <c r="C502" t="s">
        <v>206</v>
      </c>
      <c r="D502" t="s">
        <v>207</v>
      </c>
      <c r="E502" t="s">
        <v>252</v>
      </c>
      <c r="F502" t="s">
        <v>253</v>
      </c>
      <c r="G502" t="s">
        <v>254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NO</v>
      </c>
      <c r="L502" t="s">
        <v>257</v>
      </c>
      <c r="M502" t="s">
        <v>322</v>
      </c>
      <c r="N502" t="s">
        <v>315</v>
      </c>
      <c r="O502" t="s">
        <v>315</v>
      </c>
      <c r="P502" t="str">
        <f t="shared" si="34"/>
        <v>ALVARO MANUEL HERRERA COTRINAPatrones de arquitecturaEVALUACION ANTERIOR</v>
      </c>
      <c r="Q502" t="str">
        <f>BASE[[#This Row],[NombresCalificado]]&amp;BASE[[#This Row],[TipoEvaluacion]]</f>
        <v>ALVARO MANUEL HERRERA COTRINAEVALUACION ANTERIOR</v>
      </c>
      <c r="R502">
        <v>2</v>
      </c>
      <c r="S502" t="s">
        <v>4</v>
      </c>
      <c r="T502" t="s">
        <v>327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330</v>
      </c>
    </row>
    <row r="503" spans="1:31" x14ac:dyDescent="0.25">
      <c r="A503" t="s">
        <v>250</v>
      </c>
      <c r="B503" t="s">
        <v>251</v>
      </c>
      <c r="C503" t="s">
        <v>206</v>
      </c>
      <c r="D503" t="s">
        <v>207</v>
      </c>
      <c r="E503" t="s">
        <v>252</v>
      </c>
      <c r="F503" t="s">
        <v>253</v>
      </c>
      <c r="G503" t="s">
        <v>254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NO</v>
      </c>
      <c r="L503" t="s">
        <v>257</v>
      </c>
      <c r="M503" t="s">
        <v>185</v>
      </c>
      <c r="N503" t="s">
        <v>317</v>
      </c>
      <c r="O503" t="s">
        <v>314</v>
      </c>
      <c r="P503" t="str">
        <f t="shared" si="34"/>
        <v>ALVARO MANUEL HERRERA COTRINASeguridadEVALUACION ANTERIOR</v>
      </c>
      <c r="Q503" t="str">
        <f>BASE[[#This Row],[NombresCalificado]]&amp;BASE[[#This Row],[TipoEvaluacion]]</f>
        <v>ALVARO MANUEL HERRERA COTRINAEVALUACION ANTERIOR</v>
      </c>
      <c r="R503">
        <v>2</v>
      </c>
      <c r="S503" t="s">
        <v>4</v>
      </c>
      <c r="T503" t="s">
        <v>327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330</v>
      </c>
    </row>
    <row r="504" spans="1:31" x14ac:dyDescent="0.25">
      <c r="A504" t="s">
        <v>250</v>
      </c>
      <c r="B504" t="s">
        <v>251</v>
      </c>
      <c r="C504" t="s">
        <v>206</v>
      </c>
      <c r="D504" t="s">
        <v>207</v>
      </c>
      <c r="E504" t="s">
        <v>252</v>
      </c>
      <c r="F504" t="s">
        <v>253</v>
      </c>
      <c r="G504" t="s">
        <v>254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NO</v>
      </c>
      <c r="L504" t="s">
        <v>257</v>
      </c>
      <c r="M504" t="s">
        <v>56</v>
      </c>
      <c r="N504" t="s">
        <v>315</v>
      </c>
      <c r="O504" t="s">
        <v>315</v>
      </c>
      <c r="P504" t="str">
        <f t="shared" si="34"/>
        <v>ALVARO MANUEL HERRERA COTRINAControl de versionesEVALUACION ANTERIOR</v>
      </c>
      <c r="Q504" t="str">
        <f>BASE[[#This Row],[NombresCalificado]]&amp;BASE[[#This Row],[TipoEvaluacion]]</f>
        <v>ALVARO MANUEL HERRERA COTRINAEVALUACION ANTERIOR</v>
      </c>
      <c r="R504">
        <v>3</v>
      </c>
      <c r="S504" t="s">
        <v>5</v>
      </c>
      <c r="T504" t="s">
        <v>327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330</v>
      </c>
    </row>
    <row r="505" spans="1:31" x14ac:dyDescent="0.25">
      <c r="A505" t="s">
        <v>250</v>
      </c>
      <c r="B505" t="s">
        <v>251</v>
      </c>
      <c r="C505" t="s">
        <v>206</v>
      </c>
      <c r="D505" t="s">
        <v>207</v>
      </c>
      <c r="E505" t="s">
        <v>252</v>
      </c>
      <c r="F505" t="s">
        <v>253</v>
      </c>
      <c r="G505" t="s">
        <v>254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NO</v>
      </c>
      <c r="L505" t="s">
        <v>257</v>
      </c>
      <c r="M505" t="s">
        <v>316</v>
      </c>
      <c r="N505" t="s">
        <v>315</v>
      </c>
      <c r="O505" t="s">
        <v>315</v>
      </c>
      <c r="P505" t="str">
        <f t="shared" si="34"/>
        <v>ALVARO MANUEL HERRERA COTRINARedes &amp; Integración de APIEVALUACION ANTERIOR</v>
      </c>
      <c r="Q505" t="str">
        <f>BASE[[#This Row],[NombresCalificado]]&amp;BASE[[#This Row],[TipoEvaluacion]]</f>
        <v>ALVARO MANUEL HERRERA COTRINAEVALUACION ANTERIOR</v>
      </c>
      <c r="R505">
        <v>3</v>
      </c>
      <c r="S505" t="s">
        <v>5</v>
      </c>
      <c r="T505" t="s">
        <v>327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330</v>
      </c>
    </row>
    <row r="506" spans="1:31" x14ac:dyDescent="0.25">
      <c r="A506" t="s">
        <v>250</v>
      </c>
      <c r="B506" t="s">
        <v>251</v>
      </c>
      <c r="C506" t="s">
        <v>206</v>
      </c>
      <c r="D506" t="s">
        <v>207</v>
      </c>
      <c r="E506" t="s">
        <v>252</v>
      </c>
      <c r="F506" t="s">
        <v>253</v>
      </c>
      <c r="G506" t="s">
        <v>254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257</v>
      </c>
      <c r="M506" t="s">
        <v>187</v>
      </c>
      <c r="N506" t="s">
        <v>317</v>
      </c>
      <c r="O506" t="s">
        <v>314</v>
      </c>
      <c r="P506" t="str">
        <f t="shared" si="34"/>
        <v>ALVARO MANUEL HERRERA COTRINAPruebas para desarrolladoresEVALUACION ANTERIOR</v>
      </c>
      <c r="Q506" t="str">
        <f>BASE[[#This Row],[NombresCalificado]]&amp;BASE[[#This Row],[TipoEvaluacion]]</f>
        <v>ALVARO MANUEL HERRERA COTRINAEVALUACION ANTERIOR</v>
      </c>
      <c r="R506">
        <v>2</v>
      </c>
      <c r="S506" t="s">
        <v>4</v>
      </c>
      <c r="T506" t="s">
        <v>327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330</v>
      </c>
    </row>
    <row r="507" spans="1:31" x14ac:dyDescent="0.25">
      <c r="A507" t="s">
        <v>250</v>
      </c>
      <c r="B507" t="s">
        <v>251</v>
      </c>
      <c r="C507" t="s">
        <v>206</v>
      </c>
      <c r="D507" t="s">
        <v>207</v>
      </c>
      <c r="E507" t="s">
        <v>252</v>
      </c>
      <c r="F507" t="s">
        <v>253</v>
      </c>
      <c r="G507" t="s">
        <v>254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257</v>
      </c>
      <c r="M507" t="s">
        <v>313</v>
      </c>
      <c r="N507" t="s">
        <v>314</v>
      </c>
      <c r="O507" t="s">
        <v>314</v>
      </c>
      <c r="P507" t="str">
        <f t="shared" si="34"/>
        <v>ALVARO MANUEL HERRERA COTRINAHíbridoEVALUACION ANTERIOR</v>
      </c>
      <c r="Q507" t="str">
        <f>BASE[[#This Row],[NombresCalificado]]&amp;BASE[[#This Row],[TipoEvaluacion]]</f>
        <v>ALVARO MANUEL HERRERA COTRINAEVALUACION ANTERIOR</v>
      </c>
      <c r="R507">
        <v>0</v>
      </c>
      <c r="S507" t="s">
        <v>188</v>
      </c>
      <c r="T507" t="s">
        <v>327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330</v>
      </c>
    </row>
    <row r="508" spans="1:31" x14ac:dyDescent="0.25">
      <c r="A508" t="s">
        <v>250</v>
      </c>
      <c r="B508" t="s">
        <v>251</v>
      </c>
      <c r="C508" t="s">
        <v>206</v>
      </c>
      <c r="D508" t="s">
        <v>207</v>
      </c>
      <c r="E508" t="s">
        <v>252</v>
      </c>
      <c r="F508" t="s">
        <v>253</v>
      </c>
      <c r="G508" t="s">
        <v>254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257</v>
      </c>
      <c r="M508" t="s">
        <v>167</v>
      </c>
      <c r="N508" t="s">
        <v>317</v>
      </c>
      <c r="O508" t="s">
        <v>314</v>
      </c>
      <c r="P508" t="str">
        <f t="shared" si="34"/>
        <v>ALVARO MANUEL HERRERA COTRINACI-CDEVALUACION ANTERIOR</v>
      </c>
      <c r="Q508" t="str">
        <f>BASE[[#This Row],[NombresCalificado]]&amp;BASE[[#This Row],[TipoEvaluacion]]</f>
        <v>ALVARO MANUEL HERRERA COTRINAEVALUACION ANTERIOR</v>
      </c>
      <c r="R508">
        <v>2</v>
      </c>
      <c r="S508" t="s">
        <v>4</v>
      </c>
      <c r="T508" t="s">
        <v>327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330</v>
      </c>
    </row>
    <row r="509" spans="1:31" x14ac:dyDescent="0.25">
      <c r="A509" t="s">
        <v>250</v>
      </c>
      <c r="B509" t="s">
        <v>251</v>
      </c>
      <c r="C509" t="s">
        <v>206</v>
      </c>
      <c r="D509" t="s">
        <v>207</v>
      </c>
      <c r="E509" t="s">
        <v>252</v>
      </c>
      <c r="F509" t="s">
        <v>253</v>
      </c>
      <c r="G509" t="s">
        <v>254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257</v>
      </c>
      <c r="M509" t="s">
        <v>186</v>
      </c>
      <c r="N509" t="s">
        <v>317</v>
      </c>
      <c r="O509" t="s">
        <v>314</v>
      </c>
      <c r="P509" t="str">
        <f t="shared" si="34"/>
        <v>ALVARO MANUEL HERRERA COTRINASREEVALUACION ANTERIOR</v>
      </c>
      <c r="Q509" t="str">
        <f>BASE[[#This Row],[NombresCalificado]]&amp;BASE[[#This Row],[TipoEvaluacion]]</f>
        <v>ALVARO MANUEL HERRERA COTRINAEVALUACION ANTERIOR</v>
      </c>
      <c r="R509">
        <v>2</v>
      </c>
      <c r="S509" t="s">
        <v>4</v>
      </c>
      <c r="T509" t="s">
        <v>327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330</v>
      </c>
    </row>
    <row r="510" spans="1:31" x14ac:dyDescent="0.25">
      <c r="A510" t="s">
        <v>250</v>
      </c>
      <c r="B510" t="s">
        <v>251</v>
      </c>
      <c r="C510" t="s">
        <v>206</v>
      </c>
      <c r="D510" t="s">
        <v>207</v>
      </c>
      <c r="E510" t="s">
        <v>252</v>
      </c>
      <c r="F510" t="s">
        <v>253</v>
      </c>
      <c r="G510" t="s">
        <v>254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257</v>
      </c>
      <c r="M510" t="s">
        <v>318</v>
      </c>
      <c r="N510" t="s">
        <v>315</v>
      </c>
      <c r="O510" t="s">
        <v>315</v>
      </c>
      <c r="P510" t="str">
        <f t="shared" si="34"/>
        <v>ALVARO MANUEL HERRERA COTRINADistribución a tiendasEVALUACION ANTERIOR</v>
      </c>
      <c r="Q510" t="str">
        <f>BASE[[#This Row],[NombresCalificado]]&amp;BASE[[#This Row],[TipoEvaluacion]]</f>
        <v>ALVARO MANUEL HERRERA COTRINAEVALUACION ANTERIOR</v>
      </c>
      <c r="R510">
        <v>2</v>
      </c>
      <c r="S510" t="s">
        <v>4</v>
      </c>
      <c r="T510" t="s">
        <v>327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330</v>
      </c>
    </row>
    <row r="511" spans="1:31" x14ac:dyDescent="0.25">
      <c r="A511" t="s">
        <v>250</v>
      </c>
      <c r="B511" t="s">
        <v>251</v>
      </c>
      <c r="C511" t="s">
        <v>206</v>
      </c>
      <c r="D511" t="s">
        <v>207</v>
      </c>
      <c r="E511" t="s">
        <v>252</v>
      </c>
      <c r="F511" t="s">
        <v>253</v>
      </c>
      <c r="G511" t="s">
        <v>254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257</v>
      </c>
      <c r="M511" t="s">
        <v>319</v>
      </c>
      <c r="N511" t="s">
        <v>317</v>
      </c>
      <c r="O511" t="s">
        <v>314</v>
      </c>
      <c r="P511" t="str">
        <f t="shared" si="34"/>
        <v>ALVARO MANUEL HERRERA COTRINABCP Design SystemEVALUACION ANTERIOR</v>
      </c>
      <c r="Q511" t="str">
        <f>BASE[[#This Row],[NombresCalificado]]&amp;BASE[[#This Row],[TipoEvaluacion]]</f>
        <v>ALVARO MANUEL HERRERA COTRINAEVALUACION ANTERIOR</v>
      </c>
      <c r="R511">
        <v>3</v>
      </c>
      <c r="S511" t="s">
        <v>5</v>
      </c>
      <c r="T511" t="s">
        <v>327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330</v>
      </c>
    </row>
    <row r="512" spans="1:31" x14ac:dyDescent="0.25">
      <c r="A512" t="s">
        <v>250</v>
      </c>
      <c r="B512" t="s">
        <v>251</v>
      </c>
      <c r="C512" t="s">
        <v>206</v>
      </c>
      <c r="D512" t="s">
        <v>207</v>
      </c>
      <c r="E512" t="s">
        <v>252</v>
      </c>
      <c r="F512" t="s">
        <v>253</v>
      </c>
      <c r="G512" t="s">
        <v>254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257</v>
      </c>
      <c r="M512" t="s">
        <v>320</v>
      </c>
      <c r="N512" t="s">
        <v>317</v>
      </c>
      <c r="O512" t="s">
        <v>314</v>
      </c>
      <c r="P512" t="str">
        <f t="shared" si="34"/>
        <v>ALVARO MANUEL HERRERA COTRINAHuman InteractionEVALUACION ANTERIOR</v>
      </c>
      <c r="Q512" t="str">
        <f>BASE[[#This Row],[NombresCalificado]]&amp;BASE[[#This Row],[TipoEvaluacion]]</f>
        <v>ALVARO MANUEL HERRERA COTRINAEVALUACION ANTERIOR</v>
      </c>
      <c r="R512">
        <v>3</v>
      </c>
      <c r="S512" t="s">
        <v>5</v>
      </c>
      <c r="T512" t="s">
        <v>327</v>
      </c>
      <c r="U512" s="17">
        <v>2</v>
      </c>
      <c r="V512" s="17" t="str" cm="1">
        <f t="array" ref="V512">_xlfn.IFS(U512=0,"Prenovato",U512=1,"Novato",U512=2,"Principiante avanzado",U512=3,"Competente",U512=4,"Proficiente",U512=5,"Master")</f>
        <v>Principiante avanzado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330</v>
      </c>
    </row>
    <row r="513" spans="1:31" x14ac:dyDescent="0.25">
      <c r="A513" t="s">
        <v>262</v>
      </c>
      <c r="B513" t="s">
        <v>263</v>
      </c>
      <c r="C513" t="s">
        <v>248</v>
      </c>
      <c r="D513" t="s">
        <v>207</v>
      </c>
      <c r="E513" t="s">
        <v>204</v>
      </c>
      <c r="F513" t="s">
        <v>205</v>
      </c>
      <c r="G513" t="s">
        <v>258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206</v>
      </c>
      <c r="M513" t="s">
        <v>320</v>
      </c>
      <c r="N513" t="s">
        <v>317</v>
      </c>
      <c r="O513" t="s">
        <v>314</v>
      </c>
      <c r="P513" t="str">
        <f t="shared" si="34"/>
        <v>VICTOR MANUEL ESPINOZA GARCIAHuman InteractionEVALUACION ANTERIOR</v>
      </c>
      <c r="Q513" t="str">
        <f>BASE[[#This Row],[NombresCalificado]]&amp;BASE[[#This Row],[TipoEvaluacion]]</f>
        <v>VICTOR MANUEL ESPINOZA GARCIAEVALUACION ANTERIOR</v>
      </c>
      <c r="R513">
        <v>3</v>
      </c>
      <c r="S513" t="s">
        <v>5</v>
      </c>
      <c r="T513" t="s">
        <v>327</v>
      </c>
      <c r="U513" s="17">
        <v>4</v>
      </c>
      <c r="V513" s="17" t="str" cm="1">
        <f t="array" ref="V513">_xlfn.IFS(U513=0,"Prenovato",U513=1,"Novato",U513=2,"Principiante avanzado",U513=3,"Competente",U513=4,"Proficiente",U513=5,"Master")</f>
        <v>Proficiente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4</v>
      </c>
      <c r="AD513" s="17" t="str" cm="1">
        <f t="array" ref="AD513">_xlfn.IFS(AC513=0,"Prenovato",AC513=1,"Novato",AC513=2,"Principiante avanzado",AC513=3,"Competente",AC513=4,"Proficiente",AC513=5,"Master")</f>
        <v>Proficiente</v>
      </c>
      <c r="AE513" s="17" t="s">
        <v>330</v>
      </c>
    </row>
    <row r="514" spans="1:31" x14ac:dyDescent="0.25">
      <c r="A514" t="s">
        <v>262</v>
      </c>
      <c r="B514" t="s">
        <v>263</v>
      </c>
      <c r="C514" t="s">
        <v>248</v>
      </c>
      <c r="D514" t="s">
        <v>207</v>
      </c>
      <c r="E514" t="s">
        <v>204</v>
      </c>
      <c r="F514" t="s">
        <v>205</v>
      </c>
      <c r="G514" t="s">
        <v>258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206</v>
      </c>
      <c r="M514" t="s">
        <v>318</v>
      </c>
      <c r="N514" t="s">
        <v>317</v>
      </c>
      <c r="O514" t="s">
        <v>314</v>
      </c>
      <c r="P514" t="str">
        <f t="shared" si="34"/>
        <v>VICTOR MANUEL ESPINOZA GARCIADistribución a tiendasEVALUACION ANTERIOR</v>
      </c>
      <c r="Q514" t="str">
        <f>BASE[[#This Row],[NombresCalificado]]&amp;BASE[[#This Row],[TipoEvaluacion]]</f>
        <v>VICTOR MANUEL ESPINOZA GARCIAEVALUACION ANTERIOR</v>
      </c>
      <c r="R514">
        <v>5</v>
      </c>
      <c r="S514" t="s">
        <v>183</v>
      </c>
      <c r="T514" t="s">
        <v>327</v>
      </c>
      <c r="U514" s="17">
        <v>4</v>
      </c>
      <c r="V514" s="17" t="str" cm="1">
        <f t="array" ref="V514">_xlfn.IFS(U514=0,"Prenovato",U514=1,"Novato",U514=2,"Principiante avanzado",U514=3,"Competente",U514=4,"Proficiente",U514=5,"Master")</f>
        <v>Proficiente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4</v>
      </c>
      <c r="AD514" s="17" t="str" cm="1">
        <f t="array" ref="AD514">_xlfn.IFS(AC514=0,"Prenovato",AC514=1,"Novato",AC514=2,"Principiante avanzado",AC514=3,"Competente",AC514=4,"Proficiente",AC514=5,"Master")</f>
        <v>Proficiente</v>
      </c>
      <c r="AE514" s="17" t="s">
        <v>330</v>
      </c>
    </row>
    <row r="515" spans="1:31" x14ac:dyDescent="0.25">
      <c r="A515" t="s">
        <v>262</v>
      </c>
      <c r="B515" t="s">
        <v>263</v>
      </c>
      <c r="C515" t="s">
        <v>248</v>
      </c>
      <c r="D515" t="s">
        <v>207</v>
      </c>
      <c r="E515" t="s">
        <v>204</v>
      </c>
      <c r="F515" t="s">
        <v>205</v>
      </c>
      <c r="G515" t="s">
        <v>258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IF(COUNTIFS($E$2:$E$1566,E515,$O$2:$O$1566,"PRINCIPAL",$R$2:$R$1566,0)&gt;0,"SI","NO")</f>
        <v>NO</v>
      </c>
      <c r="L515" t="s">
        <v>206</v>
      </c>
      <c r="M515" t="s">
        <v>313</v>
      </c>
      <c r="N515" t="s">
        <v>314</v>
      </c>
      <c r="O515" t="s">
        <v>314</v>
      </c>
      <c r="P515" t="str">
        <f t="shared" ref="P515:P578" si="38">F515&amp;M515&amp;AE515</f>
        <v>VICTOR MANUEL ESPINOZA GARCIAHíbridoEVALUACION ANTERIOR</v>
      </c>
      <c r="Q515" t="str">
        <f>BASE[[#This Row],[NombresCalificado]]&amp;BASE[[#This Row],[TipoEvaluacion]]</f>
        <v>VICTOR MANUEL ESPINOZA GARCIAEVALUACION ANTERIOR</v>
      </c>
      <c r="R515">
        <v>0</v>
      </c>
      <c r="S515" t="s">
        <v>188</v>
      </c>
      <c r="T515" t="s">
        <v>327</v>
      </c>
      <c r="U515" s="17">
        <v>4</v>
      </c>
      <c r="V515" s="17" t="str" cm="1">
        <f t="array" ref="V515">_xlfn.IFS(U515=0,"Prenovato",U515=1,"Novato",U515=2,"Principiante avanzado",U515=3,"Competente",U515=4,"Proficiente",U515=5,"Master")</f>
        <v>Proficiente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4</v>
      </c>
      <c r="AD515" s="17" t="str" cm="1">
        <f t="array" ref="AD515">_xlfn.IFS(AC515=0,"Prenovato",AC515=1,"Novato",AC515=2,"Principiante avanzado",AC515=3,"Competente",AC515=4,"Proficiente",AC515=5,"Master")</f>
        <v>Proficiente</v>
      </c>
      <c r="AE515" s="17" t="s">
        <v>330</v>
      </c>
    </row>
    <row r="516" spans="1:31" x14ac:dyDescent="0.25">
      <c r="A516" t="s">
        <v>262</v>
      </c>
      <c r="B516" t="s">
        <v>263</v>
      </c>
      <c r="C516" t="s">
        <v>248</v>
      </c>
      <c r="D516" t="s">
        <v>207</v>
      </c>
      <c r="E516" t="s">
        <v>204</v>
      </c>
      <c r="F516" t="s">
        <v>205</v>
      </c>
      <c r="G516" t="s">
        <v>258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206</v>
      </c>
      <c r="M516" t="s">
        <v>167</v>
      </c>
      <c r="N516" t="s">
        <v>317</v>
      </c>
      <c r="O516" t="s">
        <v>314</v>
      </c>
      <c r="P516" t="str">
        <f t="shared" si="38"/>
        <v>VICTOR MANUEL ESPINOZA GARCIACI-CDEVALUACION ANTERIOR</v>
      </c>
      <c r="Q516" t="str">
        <f>BASE[[#This Row],[NombresCalificado]]&amp;BASE[[#This Row],[TipoEvaluacion]]</f>
        <v>VICTOR MANUEL ESPINOZA GARCIAEVALUACION ANTERIOR</v>
      </c>
      <c r="R516">
        <v>4</v>
      </c>
      <c r="S516" t="s">
        <v>7</v>
      </c>
      <c r="T516" t="s">
        <v>327</v>
      </c>
      <c r="U516" s="17">
        <v>4</v>
      </c>
      <c r="V516" s="17" t="str" cm="1">
        <f t="array" ref="V516">_xlfn.IFS(U516=0,"Prenovato",U516=1,"Novato",U516=2,"Principiante avanzado",U516=3,"Competente",U516=4,"Proficiente",U516=5,"Master")</f>
        <v>Proficiente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4</v>
      </c>
      <c r="AD516" s="17" t="str" cm="1">
        <f t="array" ref="AD516">_xlfn.IFS(AC516=0,"Prenovato",AC516=1,"Novato",AC516=2,"Principiante avanzado",AC516=3,"Competente",AC516=4,"Proficiente",AC516=5,"Master")</f>
        <v>Proficiente</v>
      </c>
      <c r="AE516" s="17" t="s">
        <v>330</v>
      </c>
    </row>
    <row r="517" spans="1:31" x14ac:dyDescent="0.25">
      <c r="A517" t="s">
        <v>262</v>
      </c>
      <c r="B517" t="s">
        <v>263</v>
      </c>
      <c r="C517" t="s">
        <v>248</v>
      </c>
      <c r="D517" t="s">
        <v>207</v>
      </c>
      <c r="E517" t="s">
        <v>204</v>
      </c>
      <c r="F517" t="s">
        <v>205</v>
      </c>
      <c r="G517" t="s">
        <v>258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206</v>
      </c>
      <c r="M517" t="s">
        <v>316</v>
      </c>
      <c r="N517" t="s">
        <v>315</v>
      </c>
      <c r="O517" t="s">
        <v>315</v>
      </c>
      <c r="P517" t="str">
        <f t="shared" si="38"/>
        <v>VICTOR MANUEL ESPINOZA GARCIARedes &amp; Integración de APIEVALUACION ANTERIOR</v>
      </c>
      <c r="Q517" t="str">
        <f>BASE[[#This Row],[NombresCalificado]]&amp;BASE[[#This Row],[TipoEvaluacion]]</f>
        <v>VICTOR MANUEL ESPINOZA GARCIAEVALUACION ANTERIOR</v>
      </c>
      <c r="R517">
        <v>4</v>
      </c>
      <c r="S517" t="s">
        <v>7</v>
      </c>
      <c r="T517" t="s">
        <v>327</v>
      </c>
      <c r="U517" s="17">
        <v>4</v>
      </c>
      <c r="V517" s="17" t="str" cm="1">
        <f t="array" ref="V517">_xlfn.IFS(U517=0,"Prenovato",U517=1,"Novato",U517=2,"Principiante avanzado",U517=3,"Competente",U517=4,"Proficiente",U517=5,"Master")</f>
        <v>Proficiente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4</v>
      </c>
      <c r="AD517" s="17" t="str" cm="1">
        <f t="array" ref="AD517">_xlfn.IFS(AC517=0,"Prenovato",AC517=1,"Novato",AC517=2,"Principiante avanzado",AC517=3,"Competente",AC517=4,"Proficiente",AC517=5,"Master")</f>
        <v>Proficiente</v>
      </c>
      <c r="AE517" s="17" t="s">
        <v>330</v>
      </c>
    </row>
    <row r="518" spans="1:31" x14ac:dyDescent="0.25">
      <c r="A518" t="s">
        <v>262</v>
      </c>
      <c r="B518" t="s">
        <v>263</v>
      </c>
      <c r="C518" t="s">
        <v>248</v>
      </c>
      <c r="D518" t="s">
        <v>207</v>
      </c>
      <c r="E518" t="s">
        <v>204</v>
      </c>
      <c r="F518" t="s">
        <v>205</v>
      </c>
      <c r="G518" t="s">
        <v>258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206</v>
      </c>
      <c r="M518" t="s">
        <v>187</v>
      </c>
      <c r="N518" t="s">
        <v>315</v>
      </c>
      <c r="O518" t="s">
        <v>315</v>
      </c>
      <c r="P518" t="str">
        <f t="shared" si="38"/>
        <v>VICTOR MANUEL ESPINOZA GARCIAPruebas para desarrolladoresEVALUACION ANTERIOR</v>
      </c>
      <c r="Q518" t="str">
        <f>BASE[[#This Row],[NombresCalificado]]&amp;BASE[[#This Row],[TipoEvaluacion]]</f>
        <v>VICTOR MANUEL ESPINOZA GARCIAEVALUACION ANTERIOR</v>
      </c>
      <c r="R518">
        <v>4</v>
      </c>
      <c r="S518" t="s">
        <v>7</v>
      </c>
      <c r="T518" t="s">
        <v>327</v>
      </c>
      <c r="U518" s="17">
        <v>4</v>
      </c>
      <c r="V518" s="17" t="str" cm="1">
        <f t="array" ref="V518">_xlfn.IFS(U518=0,"Prenovato",U518=1,"Novato",U518=2,"Principiante avanzado",U518=3,"Competente",U518=4,"Proficiente",U518=5,"Master")</f>
        <v>Proficiente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4</v>
      </c>
      <c r="AD518" s="17" t="str" cm="1">
        <f t="array" ref="AD518">_xlfn.IFS(AC518=0,"Prenovato",AC518=1,"Novato",AC518=2,"Principiante avanzado",AC518=3,"Competente",AC518=4,"Proficiente",AC518=5,"Master")</f>
        <v>Proficiente</v>
      </c>
      <c r="AE518" s="17" t="s">
        <v>330</v>
      </c>
    </row>
    <row r="519" spans="1:31" x14ac:dyDescent="0.25">
      <c r="A519" t="s">
        <v>262</v>
      </c>
      <c r="B519" t="s">
        <v>263</v>
      </c>
      <c r="C519" t="s">
        <v>248</v>
      </c>
      <c r="D519" t="s">
        <v>207</v>
      </c>
      <c r="E519" t="s">
        <v>204</v>
      </c>
      <c r="F519" t="s">
        <v>205</v>
      </c>
      <c r="G519" t="s">
        <v>258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206</v>
      </c>
      <c r="M519" t="s">
        <v>325</v>
      </c>
      <c r="N519" t="s">
        <v>317</v>
      </c>
      <c r="O519" t="s">
        <v>314</v>
      </c>
      <c r="P519" t="str">
        <f t="shared" si="38"/>
        <v>VICTOR MANUEL ESPINOZA GARCIAFundamentos de diseño UXEVALUACION ANTERIOR</v>
      </c>
      <c r="Q519" t="str">
        <f>BASE[[#This Row],[NombresCalificado]]&amp;BASE[[#This Row],[TipoEvaluacion]]</f>
        <v>VICTOR MANUEL ESPINOZA GARCIAEVALUACION ANTERIOR</v>
      </c>
      <c r="R519">
        <v>4</v>
      </c>
      <c r="S519" t="s">
        <v>7</v>
      </c>
      <c r="T519" t="s">
        <v>327</v>
      </c>
      <c r="U519" s="17">
        <v>4</v>
      </c>
      <c r="V519" s="17" t="str" cm="1">
        <f t="array" ref="V519">_xlfn.IFS(U519=0,"Prenovato",U519=1,"Novato",U519=2,"Principiante avanzado",U519=3,"Competente",U519=4,"Proficiente",U519=5,"Master")</f>
        <v>Proficiente</v>
      </c>
      <c r="W519" s="17">
        <v>4</v>
      </c>
      <c r="X519" s="17" t="str" cm="1">
        <f t="array" ref="X519">_xlfn.IFS(W519=0,"No evidenciado",W519=1,"Novato",W519=2,"Principiante avanzado",W519=3,"Competente",W519=4,"Proficiente",W519=5,"Master")</f>
        <v>Proficiente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4</v>
      </c>
      <c r="AD519" s="17" t="str" cm="1">
        <f t="array" ref="AD519">_xlfn.IFS(AC519=0,"Prenovato",AC519=1,"Novato",AC519=2,"Principiante avanzado",AC519=3,"Competente",AC519=4,"Proficiente",AC519=5,"Master")</f>
        <v>Proficiente</v>
      </c>
      <c r="AE519" s="17" t="s">
        <v>330</v>
      </c>
    </row>
    <row r="520" spans="1:31" x14ac:dyDescent="0.25">
      <c r="A520" t="s">
        <v>262</v>
      </c>
      <c r="B520" t="s">
        <v>263</v>
      </c>
      <c r="C520" t="s">
        <v>248</v>
      </c>
      <c r="D520" t="s">
        <v>207</v>
      </c>
      <c r="E520" t="s">
        <v>204</v>
      </c>
      <c r="F520" t="s">
        <v>205</v>
      </c>
      <c r="G520" t="s">
        <v>258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206</v>
      </c>
      <c r="M520" t="s">
        <v>326</v>
      </c>
      <c r="N520" t="s">
        <v>317</v>
      </c>
      <c r="O520" t="s">
        <v>314</v>
      </c>
      <c r="P520" t="str">
        <f t="shared" si="38"/>
        <v>VICTOR MANUEL ESPINOZA GARCIADesign ThinkingEVALUACION ANTERIOR</v>
      </c>
      <c r="Q520" t="str">
        <f>BASE[[#This Row],[NombresCalificado]]&amp;BASE[[#This Row],[TipoEvaluacion]]</f>
        <v>VICTOR MANUEL ESPINOZA GARCIAEVALUACION ANTERIOR</v>
      </c>
      <c r="R520">
        <v>1</v>
      </c>
      <c r="S520" t="s">
        <v>6</v>
      </c>
      <c r="T520" t="s">
        <v>327</v>
      </c>
      <c r="U520" s="17">
        <v>4</v>
      </c>
      <c r="V520" s="17" t="str" cm="1">
        <f t="array" ref="V520">_xlfn.IFS(U520=0,"Prenovato",U520=1,"Novato",U520=2,"Principiante avanzado",U520=3,"Competente",U520=4,"Proficiente",U520=5,"Master")</f>
        <v>Proficiente</v>
      </c>
      <c r="W520" s="17">
        <v>4</v>
      </c>
      <c r="X520" s="17" t="str" cm="1">
        <f t="array" ref="X520">_xlfn.IFS(W520=0,"No evidenciado",W520=1,"Novato",W520=2,"Principiante avanzado",W520=3,"Competente",W520=4,"Proficiente",W520=5,"Master")</f>
        <v>Proficiente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4</v>
      </c>
      <c r="AB520" s="17" t="str" cm="1">
        <f t="array" ref="AB520">_xlfn.IFS(AA520=0,"No evidenciado",AA520=1,"Novato",AA520=2,"Principiante avanzado",AA520=3,"Competente",AA520=4,"Proficiente",AA520=5,"Master")</f>
        <v>Proficiente</v>
      </c>
      <c r="AC520" s="17">
        <v>4</v>
      </c>
      <c r="AD520" s="17" t="str" cm="1">
        <f t="array" ref="AD520">_xlfn.IFS(AC520=0,"Prenovato",AC520=1,"Novato",AC520=2,"Principiante avanzado",AC520=3,"Competente",AC520=4,"Proficiente",AC520=5,"Master")</f>
        <v>Proficiente</v>
      </c>
      <c r="AE520" s="17" t="s">
        <v>330</v>
      </c>
    </row>
    <row r="521" spans="1:31" x14ac:dyDescent="0.25">
      <c r="A521" t="s">
        <v>262</v>
      </c>
      <c r="B521" t="s">
        <v>263</v>
      </c>
      <c r="C521" t="s">
        <v>248</v>
      </c>
      <c r="D521" t="s">
        <v>207</v>
      </c>
      <c r="E521" t="s">
        <v>204</v>
      </c>
      <c r="F521" t="s">
        <v>205</v>
      </c>
      <c r="G521" t="s">
        <v>258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206</v>
      </c>
      <c r="M521" t="s">
        <v>324</v>
      </c>
      <c r="N521" t="s">
        <v>317</v>
      </c>
      <c r="O521" t="s">
        <v>314</v>
      </c>
      <c r="P521" t="str">
        <f t="shared" si="38"/>
        <v>VICTOR MANUEL ESPINOZA GARCIAAccesibilidadEVALUACION ANTERIOR</v>
      </c>
      <c r="Q521" t="str">
        <f>BASE[[#This Row],[NombresCalificado]]&amp;BASE[[#This Row],[TipoEvaluacion]]</f>
        <v>VICTOR MANUEL ESPINOZA GARCIAEVALUACION ANTERIOR</v>
      </c>
      <c r="R521">
        <v>2</v>
      </c>
      <c r="S521" t="s">
        <v>4</v>
      </c>
      <c r="T521" t="s">
        <v>327</v>
      </c>
      <c r="U521" s="17">
        <v>4</v>
      </c>
      <c r="V521" s="17" t="str" cm="1">
        <f t="array" ref="V521">_xlfn.IFS(U521=0,"Prenovato",U521=1,"Novato",U521=2,"Principiante avanzado",U521=3,"Competente",U521=4,"Proficiente",U521=5,"Master")</f>
        <v>Proficiente</v>
      </c>
      <c r="W521" s="17">
        <v>4</v>
      </c>
      <c r="X521" s="17" t="str" cm="1">
        <f t="array" ref="X521">_xlfn.IFS(W521=0,"No evidenciado",W521=1,"Novato",W521=2,"Principiante avanzado",W521=3,"Competente",W521=4,"Proficiente",W521=5,"Master")</f>
        <v>Proficiente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4</v>
      </c>
      <c r="AB521" s="17" t="str" cm="1">
        <f t="array" ref="AB521">_xlfn.IFS(AA521=0,"No evidenciado",AA521=1,"Novato",AA521=2,"Principiante avanzado",AA521=3,"Competente",AA521=4,"Proficiente",AA521=5,"Master")</f>
        <v>Proficiente</v>
      </c>
      <c r="AC521" s="17">
        <v>4</v>
      </c>
      <c r="AD521" s="17" t="str" cm="1">
        <f t="array" ref="AD521">_xlfn.IFS(AC521=0,"Prenovato",AC521=1,"Novato",AC521=2,"Principiante avanzado",AC521=3,"Competente",AC521=4,"Proficiente",AC521=5,"Master")</f>
        <v>Proficiente</v>
      </c>
      <c r="AE521" s="17" t="s">
        <v>330</v>
      </c>
    </row>
    <row r="522" spans="1:31" x14ac:dyDescent="0.25">
      <c r="A522" t="s">
        <v>262</v>
      </c>
      <c r="B522" t="s">
        <v>263</v>
      </c>
      <c r="C522" t="s">
        <v>248</v>
      </c>
      <c r="D522" t="s">
        <v>207</v>
      </c>
      <c r="E522" t="s">
        <v>204</v>
      </c>
      <c r="F522" t="s">
        <v>205</v>
      </c>
      <c r="G522" t="s">
        <v>258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206</v>
      </c>
      <c r="M522" t="s">
        <v>185</v>
      </c>
      <c r="N522" t="s">
        <v>317</v>
      </c>
      <c r="O522" t="s">
        <v>314</v>
      </c>
      <c r="P522" t="str">
        <f t="shared" si="38"/>
        <v>VICTOR MANUEL ESPINOZA GARCIASeguridadEVALUACION ANTERIOR</v>
      </c>
      <c r="Q522" t="str">
        <f>BASE[[#This Row],[NombresCalificado]]&amp;BASE[[#This Row],[TipoEvaluacion]]</f>
        <v>VICTOR MANUEL ESPINOZA GARCIAEVALUACION ANTERIOR</v>
      </c>
      <c r="R522">
        <v>4</v>
      </c>
      <c r="S522" t="s">
        <v>7</v>
      </c>
      <c r="T522" t="s">
        <v>327</v>
      </c>
      <c r="U522" s="17">
        <v>4</v>
      </c>
      <c r="V522" s="17" t="str" cm="1">
        <f t="array" ref="V522">_xlfn.IFS(U522=0,"Prenovato",U522=1,"Novato",U522=2,"Principiante avanzado",U522=3,"Competente",U522=4,"Proficiente",U522=5,"Master")</f>
        <v>Proficiente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4</v>
      </c>
      <c r="AB522" s="17" t="str" cm="1">
        <f t="array" ref="AB522">_xlfn.IFS(AA522=0,"No evidenciado",AA522=1,"Novato",AA522=2,"Principiante avanzado",AA522=3,"Competente",AA522=4,"Proficiente",AA522=5,"Master")</f>
        <v>Proficiente</v>
      </c>
      <c r="AC522" s="17">
        <v>4</v>
      </c>
      <c r="AD522" s="17" t="str" cm="1">
        <f t="array" ref="AD522">_xlfn.IFS(AC522=0,"Prenovato",AC522=1,"Novato",AC522=2,"Principiante avanzado",AC522=3,"Competente",AC522=4,"Proficiente",AC522=5,"Master")</f>
        <v>Proficiente</v>
      </c>
      <c r="AE522" s="17" t="s">
        <v>330</v>
      </c>
    </row>
    <row r="523" spans="1:31" x14ac:dyDescent="0.25">
      <c r="A523" t="s">
        <v>262</v>
      </c>
      <c r="B523" t="s">
        <v>263</v>
      </c>
      <c r="C523" t="s">
        <v>248</v>
      </c>
      <c r="D523" t="s">
        <v>207</v>
      </c>
      <c r="E523" t="s">
        <v>204</v>
      </c>
      <c r="F523" t="s">
        <v>205</v>
      </c>
      <c r="G523" t="s">
        <v>258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206</v>
      </c>
      <c r="M523" t="s">
        <v>319</v>
      </c>
      <c r="N523" t="s">
        <v>317</v>
      </c>
      <c r="O523" t="s">
        <v>314</v>
      </c>
      <c r="P523" t="str">
        <f t="shared" si="38"/>
        <v>VICTOR MANUEL ESPINOZA GARCIABCP Design SystemEVALUACION ANTERIOR</v>
      </c>
      <c r="Q523" t="str">
        <f>BASE[[#This Row],[NombresCalificado]]&amp;BASE[[#This Row],[TipoEvaluacion]]</f>
        <v>VICTOR MANUEL ESPINOZA GARCIAEVALUACION ANTERIOR</v>
      </c>
      <c r="R523">
        <v>4</v>
      </c>
      <c r="S523" t="s">
        <v>7</v>
      </c>
      <c r="T523" t="s">
        <v>327</v>
      </c>
      <c r="U523" s="17">
        <v>4</v>
      </c>
      <c r="V523" s="17" t="str" cm="1">
        <f t="array" ref="V523">_xlfn.IFS(U523=0,"Prenovato",U523=1,"Novato",U523=2,"Principiante avanzado",U523=3,"Competente",U523=4,"Proficiente",U523=5,"Master")</f>
        <v>Proficiente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4</v>
      </c>
      <c r="AB523" s="17" t="str" cm="1">
        <f t="array" ref="AB523">_xlfn.IFS(AA523=0,"No evidenciado",AA523=1,"Novato",AA523=2,"Principiante avanzado",AA523=3,"Competente",AA523=4,"Proficiente",AA523=5,"Master")</f>
        <v>Proficiente</v>
      </c>
      <c r="AC523" s="17">
        <v>4</v>
      </c>
      <c r="AD523" s="17" t="str" cm="1">
        <f t="array" ref="AD523">_xlfn.IFS(AC523=0,"Prenovato",AC523=1,"Novato",AC523=2,"Principiante avanzado",AC523=3,"Competente",AC523=4,"Proficiente",AC523=5,"Master")</f>
        <v>Proficiente</v>
      </c>
      <c r="AE523" s="17" t="s">
        <v>330</v>
      </c>
    </row>
    <row r="524" spans="1:31" x14ac:dyDescent="0.25">
      <c r="A524" t="s">
        <v>262</v>
      </c>
      <c r="B524" t="s">
        <v>263</v>
      </c>
      <c r="C524" t="s">
        <v>248</v>
      </c>
      <c r="D524" t="s">
        <v>207</v>
      </c>
      <c r="E524" t="s">
        <v>204</v>
      </c>
      <c r="F524" t="s">
        <v>205</v>
      </c>
      <c r="G524" t="s">
        <v>258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206</v>
      </c>
      <c r="M524" t="s">
        <v>186</v>
      </c>
      <c r="N524" t="s">
        <v>317</v>
      </c>
      <c r="O524" t="s">
        <v>314</v>
      </c>
      <c r="P524" t="str">
        <f t="shared" si="38"/>
        <v>VICTOR MANUEL ESPINOZA GARCIASREEVALUACION ANTERIOR</v>
      </c>
      <c r="Q524" t="str">
        <f>BASE[[#This Row],[NombresCalificado]]&amp;BASE[[#This Row],[TipoEvaluacion]]</f>
        <v>VICTOR MANUEL ESPINOZA GARCIAEVALUACION ANTERIOR</v>
      </c>
      <c r="R524">
        <v>4</v>
      </c>
      <c r="S524" t="s">
        <v>7</v>
      </c>
      <c r="T524" t="s">
        <v>327</v>
      </c>
      <c r="U524" s="17">
        <v>4</v>
      </c>
      <c r="V524" s="17" t="str" cm="1">
        <f t="array" ref="V524">_xlfn.IFS(U524=0,"Prenovato",U524=1,"Novato",U524=2,"Principiante avanzado",U524=3,"Competente",U524=4,"Proficiente",U524=5,"Master")</f>
        <v>Proficiente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4</v>
      </c>
      <c r="AB524" s="17" t="str" cm="1">
        <f t="array" ref="AB524">_xlfn.IFS(AA524=0,"No evidenciado",AA524=1,"Novato",AA524=2,"Principiante avanzado",AA524=3,"Competente",AA524=4,"Proficiente",AA524=5,"Master")</f>
        <v>Proficiente</v>
      </c>
      <c r="AC524" s="17">
        <v>4</v>
      </c>
      <c r="AD524" s="17" t="str" cm="1">
        <f t="array" ref="AD524">_xlfn.IFS(AC524=0,"Prenovato",AC524=1,"Novato",AC524=2,"Principiante avanzado",AC524=3,"Competente",AC524=4,"Proficiente",AC524=5,"Master")</f>
        <v>Proficiente</v>
      </c>
      <c r="AE524" s="17" t="s">
        <v>330</v>
      </c>
    </row>
    <row r="525" spans="1:31" x14ac:dyDescent="0.25">
      <c r="A525" t="s">
        <v>262</v>
      </c>
      <c r="B525" t="s">
        <v>263</v>
      </c>
      <c r="C525" t="s">
        <v>248</v>
      </c>
      <c r="D525" t="s">
        <v>207</v>
      </c>
      <c r="E525" t="s">
        <v>204</v>
      </c>
      <c r="F525" t="s">
        <v>205</v>
      </c>
      <c r="G525" t="s">
        <v>258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206</v>
      </c>
      <c r="M525" t="s">
        <v>56</v>
      </c>
      <c r="N525" t="s">
        <v>315</v>
      </c>
      <c r="O525" t="s">
        <v>315</v>
      </c>
      <c r="P525" t="str">
        <f t="shared" si="38"/>
        <v>VICTOR MANUEL ESPINOZA GARCIAControl de versionesEVALUACION ANTERIOR</v>
      </c>
      <c r="Q525" t="str">
        <f>BASE[[#This Row],[NombresCalificado]]&amp;BASE[[#This Row],[TipoEvaluacion]]</f>
        <v>VICTOR MANUEL ESPINOZA GARCIAEVALUACION ANTERIOR</v>
      </c>
      <c r="R525">
        <v>4</v>
      </c>
      <c r="S525" t="s">
        <v>7</v>
      </c>
      <c r="T525" t="s">
        <v>327</v>
      </c>
      <c r="U525" s="17">
        <v>4</v>
      </c>
      <c r="V525" s="17" t="str" cm="1">
        <f t="array" ref="V525">_xlfn.IFS(U525=0,"Prenovato",U525=1,"Novato",U525=2,"Principiante avanzado",U525=3,"Competente",U525=4,"Proficiente",U525=5,"Master")</f>
        <v>Proficiente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4</v>
      </c>
      <c r="AB525" s="17" t="str" cm="1">
        <f t="array" ref="AB525">_xlfn.IFS(AA525=0,"No evidenciado",AA525=1,"Novato",AA525=2,"Principiante avanzado",AA525=3,"Competente",AA525=4,"Proficiente",AA525=5,"Master")</f>
        <v>Proficiente</v>
      </c>
      <c r="AC525" s="17">
        <v>4</v>
      </c>
      <c r="AD525" s="17" t="str" cm="1">
        <f t="array" ref="AD525">_xlfn.IFS(AC525=0,"Prenovato",AC525=1,"Novato",AC525=2,"Principiante avanzado",AC525=3,"Competente",AC525=4,"Proficiente",AC525=5,"Master")</f>
        <v>Proficiente</v>
      </c>
      <c r="AE525" s="17" t="s">
        <v>330</v>
      </c>
    </row>
    <row r="526" spans="1:31" x14ac:dyDescent="0.25">
      <c r="A526" t="s">
        <v>262</v>
      </c>
      <c r="B526" t="s">
        <v>263</v>
      </c>
      <c r="C526" t="s">
        <v>248</v>
      </c>
      <c r="D526" t="s">
        <v>207</v>
      </c>
      <c r="E526" t="s">
        <v>204</v>
      </c>
      <c r="F526" t="s">
        <v>205</v>
      </c>
      <c r="G526" t="s">
        <v>258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206</v>
      </c>
      <c r="M526" t="s">
        <v>321</v>
      </c>
      <c r="N526" t="s">
        <v>315</v>
      </c>
      <c r="O526" t="s">
        <v>315</v>
      </c>
      <c r="P526" t="str">
        <f t="shared" si="38"/>
        <v>VICTOR MANUEL ESPINOZA GARCIANativoEVALUACION ANTERIOR</v>
      </c>
      <c r="Q526" t="str">
        <f>BASE[[#This Row],[NombresCalificado]]&amp;BASE[[#This Row],[TipoEvaluacion]]</f>
        <v>VICTOR MANUEL ESPINOZA GARCIAEVALUACION ANTERIOR</v>
      </c>
      <c r="R526">
        <v>4</v>
      </c>
      <c r="S526" t="s">
        <v>7</v>
      </c>
      <c r="T526" t="s">
        <v>327</v>
      </c>
      <c r="U526" s="17">
        <v>4</v>
      </c>
      <c r="V526" s="17" t="str" cm="1">
        <f t="array" ref="V526">_xlfn.IFS(U526=0,"Prenovato",U526=1,"Novato",U526=2,"Principiante avanzado",U526=3,"Competente",U526=4,"Proficiente",U526=5,"Master")</f>
        <v>Proficiente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4</v>
      </c>
      <c r="AB526" s="17" t="str" cm="1">
        <f t="array" ref="AB526">_xlfn.IFS(AA526=0,"No evidenciado",AA526=1,"Novato",AA526=2,"Principiante avanzado",AA526=3,"Competente",AA526=4,"Proficiente",AA526=5,"Master")</f>
        <v>Proficiente</v>
      </c>
      <c r="AC526" s="17">
        <v>4</v>
      </c>
      <c r="AD526" s="17" t="str" cm="1">
        <f t="array" ref="AD526">_xlfn.IFS(AC526=0,"Prenovato",AC526=1,"Novato",AC526=2,"Principiante avanzado",AC526=3,"Competente",AC526=4,"Proficiente",AC526=5,"Master")</f>
        <v>Proficiente</v>
      </c>
      <c r="AE526" s="17" t="s">
        <v>330</v>
      </c>
    </row>
    <row r="527" spans="1:31" x14ac:dyDescent="0.25">
      <c r="A527" t="s">
        <v>262</v>
      </c>
      <c r="B527" t="s">
        <v>263</v>
      </c>
      <c r="C527" t="s">
        <v>248</v>
      </c>
      <c r="D527" t="s">
        <v>207</v>
      </c>
      <c r="E527" t="s">
        <v>204</v>
      </c>
      <c r="F527" t="s">
        <v>205</v>
      </c>
      <c r="G527" t="s">
        <v>258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206</v>
      </c>
      <c r="M527" t="s">
        <v>323</v>
      </c>
      <c r="N527" t="s">
        <v>317</v>
      </c>
      <c r="O527" t="s">
        <v>314</v>
      </c>
      <c r="P527" t="str">
        <f t="shared" si="38"/>
        <v>VICTOR MANUEL ESPINOZA GARCIAGestión de datosEVALUACION ANTERIOR</v>
      </c>
      <c r="Q527" t="str">
        <f>BASE[[#This Row],[NombresCalificado]]&amp;BASE[[#This Row],[TipoEvaluacion]]</f>
        <v>VICTOR MANUEL ESPINOZA GARCIAEVALUACION ANTERIOR</v>
      </c>
      <c r="R527">
        <v>4</v>
      </c>
      <c r="S527" t="s">
        <v>7</v>
      </c>
      <c r="T527" t="s">
        <v>327</v>
      </c>
      <c r="U527" s="17">
        <v>4</v>
      </c>
      <c r="V527" s="17" t="str" cm="1">
        <f t="array" ref="V527">_xlfn.IFS(U527=0,"Prenovato",U527=1,"Novato",U527=2,"Principiante avanzado",U527=3,"Competente",U527=4,"Proficiente",U527=5,"Master")</f>
        <v>Proficiente</v>
      </c>
      <c r="W527" s="17">
        <v>4</v>
      </c>
      <c r="X527" s="17" t="str" cm="1">
        <f t="array" ref="X527">_xlfn.IFS(W527=0,"No evidenciado",W527=1,"Novato",W527=2,"Principiante avanzado",W527=3,"Competente",W527=4,"Proficiente",W527=5,"Master")</f>
        <v>Proficiente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4</v>
      </c>
      <c r="AB527" s="17" t="str" cm="1">
        <f t="array" ref="AB527">_xlfn.IFS(AA527=0,"No evidenciado",AA527=1,"Novato",AA527=2,"Principiante avanzado",AA527=3,"Competente",AA527=4,"Proficiente",AA527=5,"Master")</f>
        <v>Proficiente</v>
      </c>
      <c r="AC527" s="17">
        <v>4</v>
      </c>
      <c r="AD527" s="17" t="str" cm="1">
        <f t="array" ref="AD527">_xlfn.IFS(AC527=0,"Prenovato",AC527=1,"Novato",AC527=2,"Principiante avanzado",AC527=3,"Competente",AC527=4,"Proficiente",AC527=5,"Master")</f>
        <v>Proficiente</v>
      </c>
      <c r="AE527" s="17" t="s">
        <v>330</v>
      </c>
    </row>
    <row r="528" spans="1:31" x14ac:dyDescent="0.25">
      <c r="A528" t="s">
        <v>262</v>
      </c>
      <c r="B528" t="s">
        <v>263</v>
      </c>
      <c r="C528" t="s">
        <v>248</v>
      </c>
      <c r="D528" t="s">
        <v>207</v>
      </c>
      <c r="E528" t="s">
        <v>204</v>
      </c>
      <c r="F528" t="s">
        <v>205</v>
      </c>
      <c r="G528" t="s">
        <v>258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206</v>
      </c>
      <c r="M528" t="s">
        <v>322</v>
      </c>
      <c r="N528" t="s">
        <v>317</v>
      </c>
      <c r="O528" t="s">
        <v>314</v>
      </c>
      <c r="P528" t="str">
        <f t="shared" si="38"/>
        <v>VICTOR MANUEL ESPINOZA GARCIAPatrones de arquitecturaEVALUACION ANTERIOR</v>
      </c>
      <c r="Q528" t="str">
        <f>BASE[[#This Row],[NombresCalificado]]&amp;BASE[[#This Row],[TipoEvaluacion]]</f>
        <v>VICTOR MANUEL ESPINOZA GARCIAEVALUACION ANTERIOR</v>
      </c>
      <c r="R528">
        <v>4</v>
      </c>
      <c r="S528" t="s">
        <v>7</v>
      </c>
      <c r="T528" t="s">
        <v>327</v>
      </c>
      <c r="U528" s="17">
        <v>4</v>
      </c>
      <c r="V528" s="17" t="str" cm="1">
        <f t="array" ref="V528">_xlfn.IFS(U528=0,"Prenovato",U528=1,"Novato",U528=2,"Principiante avanzado",U528=3,"Competente",U528=4,"Proficiente",U528=5,"Master")</f>
        <v>Proficiente</v>
      </c>
      <c r="W528" s="17">
        <v>4</v>
      </c>
      <c r="X528" s="17" t="str" cm="1">
        <f t="array" ref="X528">_xlfn.IFS(W528=0,"No evidenciado",W528=1,"Novato",W528=2,"Principiante avanzado",W528=3,"Competente",W528=4,"Proficiente",W528=5,"Master")</f>
        <v>Proficiente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4</v>
      </c>
      <c r="AB528" s="17" t="str" cm="1">
        <f t="array" ref="AB528">_xlfn.IFS(AA528=0,"No evidenciado",AA528=1,"Novato",AA528=2,"Principiante avanzado",AA528=3,"Competente",AA528=4,"Proficiente",AA528=5,"Master")</f>
        <v>Proficiente</v>
      </c>
      <c r="AC528" s="17">
        <v>4</v>
      </c>
      <c r="AD528" s="17" t="str" cm="1">
        <f t="array" ref="AD528">_xlfn.IFS(AC528=0,"Prenovato",AC528=1,"Novato",AC528=2,"Principiante avanzado",AC528=3,"Competente",AC528=4,"Proficiente",AC528=5,"Master")</f>
        <v>Proficiente</v>
      </c>
      <c r="AE528" s="17" t="s">
        <v>330</v>
      </c>
    </row>
    <row r="529" spans="1:31" x14ac:dyDescent="0.25">
      <c r="A529" t="s">
        <v>262</v>
      </c>
      <c r="B529" t="s">
        <v>263</v>
      </c>
      <c r="C529" t="s">
        <v>248</v>
      </c>
      <c r="D529" t="s">
        <v>207</v>
      </c>
      <c r="E529" t="s">
        <v>204</v>
      </c>
      <c r="F529" t="s">
        <v>205</v>
      </c>
      <c r="G529" t="s">
        <v>258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206</v>
      </c>
      <c r="M529" t="s">
        <v>55</v>
      </c>
      <c r="N529" t="s">
        <v>315</v>
      </c>
      <c r="O529" t="s">
        <v>315</v>
      </c>
      <c r="P529" t="str">
        <f t="shared" si="38"/>
        <v>VICTOR MANUEL ESPINOZA GARCIAProgramaciónEVALUACION ANTERIOR</v>
      </c>
      <c r="Q529" t="str">
        <f>BASE[[#This Row],[NombresCalificado]]&amp;BASE[[#This Row],[TipoEvaluacion]]</f>
        <v>VICTOR MANUEL ESPINOZA GARCIAEVALUACION ANTERIOR</v>
      </c>
      <c r="R529">
        <v>4</v>
      </c>
      <c r="S529" t="s">
        <v>7</v>
      </c>
      <c r="T529" t="s">
        <v>327</v>
      </c>
      <c r="U529" s="17">
        <v>4</v>
      </c>
      <c r="V529" s="17" t="str" cm="1">
        <f t="array" ref="V529">_xlfn.IFS(U529=0,"Prenovato",U529=1,"Novato",U529=2,"Principiante avanzado",U529=3,"Competente",U529=4,"Proficiente",U529=5,"Master")</f>
        <v>Proficiente</v>
      </c>
      <c r="W529" s="17">
        <v>4</v>
      </c>
      <c r="X529" s="17" t="str" cm="1">
        <f t="array" ref="X529">_xlfn.IFS(W529=0,"No evidenciado",W529=1,"Novato",W529=2,"Principiante avanzado",W529=3,"Competente",W529=4,"Proficiente",W529=5,"Master")</f>
        <v>Proficiente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4</v>
      </c>
      <c r="AD529" s="17" t="str" cm="1">
        <f t="array" ref="AD529">_xlfn.IFS(AC529=0,"Prenovato",AC529=1,"Novato",AC529=2,"Principiante avanzado",AC529=3,"Competente",AC529=4,"Proficiente",AC529=5,"Master")</f>
        <v>Proficiente</v>
      </c>
      <c r="AE529" s="17" t="s">
        <v>330</v>
      </c>
    </row>
    <row r="530" spans="1:31" x14ac:dyDescent="0.25">
      <c r="A530" t="s">
        <v>235</v>
      </c>
      <c r="B530" t="s">
        <v>236</v>
      </c>
      <c r="C530" t="s">
        <v>206</v>
      </c>
      <c r="D530" t="s">
        <v>207</v>
      </c>
      <c r="E530" t="s">
        <v>259</v>
      </c>
      <c r="F530" t="s">
        <v>260</v>
      </c>
      <c r="G530" t="s">
        <v>261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217</v>
      </c>
      <c r="M530" t="s">
        <v>326</v>
      </c>
      <c r="N530" t="s">
        <v>317</v>
      </c>
      <c r="O530" t="s">
        <v>314</v>
      </c>
      <c r="P530" t="str">
        <f t="shared" si="38"/>
        <v>JEFHERSON LEONIDAS HUARHUACHI CONTRERASDesign ThinkingEVALUACION ANTERIOR</v>
      </c>
      <c r="Q530" t="str">
        <f>BASE[[#This Row],[NombresCalificado]]&amp;BASE[[#This Row],[TipoEvaluacion]]</f>
        <v>JEFHERSON LEONIDAS HUARHUACHI CONTRERASEVALUACION ANTERIOR</v>
      </c>
      <c r="R530">
        <v>2</v>
      </c>
      <c r="S530" t="s">
        <v>4</v>
      </c>
      <c r="T530" t="s">
        <v>327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2</v>
      </c>
      <c r="Z530" s="17" t="str" cm="1">
        <f t="array" ref="Z530">_xlfn.IFS(Y530=0,"No evidenciado",Y530=1,"Novato",Y530=2,"Principiante avanzado",Y530=3,"Competente",Y530=4,"Proficiente",Y530=5,"Master")</f>
        <v>Principiante avanzado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330</v>
      </c>
    </row>
    <row r="531" spans="1:31" x14ac:dyDescent="0.25">
      <c r="A531" t="s">
        <v>235</v>
      </c>
      <c r="B531" t="s">
        <v>236</v>
      </c>
      <c r="C531" t="s">
        <v>206</v>
      </c>
      <c r="D531" t="s">
        <v>207</v>
      </c>
      <c r="E531" t="s">
        <v>259</v>
      </c>
      <c r="F531" t="s">
        <v>260</v>
      </c>
      <c r="G531" t="s">
        <v>261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217</v>
      </c>
      <c r="M531" t="s">
        <v>55</v>
      </c>
      <c r="N531" t="s">
        <v>315</v>
      </c>
      <c r="O531" t="s">
        <v>315</v>
      </c>
      <c r="P531" t="str">
        <f t="shared" si="38"/>
        <v>JEFHERSON LEONIDAS HUARHUACHI CONTRERASProgramaciónEVALUACION ANTERIOR</v>
      </c>
      <c r="Q531" t="str">
        <f>BASE[[#This Row],[NombresCalificado]]&amp;BASE[[#This Row],[TipoEvaluacion]]</f>
        <v>JEFHERSON LEONIDAS HUARHUACHI CONTRERASEVALUACION ANTERIOR</v>
      </c>
      <c r="R531">
        <v>4</v>
      </c>
      <c r="S531" t="s">
        <v>7</v>
      </c>
      <c r="T531" t="s">
        <v>327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2</v>
      </c>
      <c r="Z531" s="17" t="str" cm="1">
        <f t="array" ref="Z531">_xlfn.IFS(Y531=0,"No evidenciado",Y531=1,"Novato",Y531=2,"Principiante avanzado",Y531=3,"Competente",Y531=4,"Proficiente",Y531=5,"Master")</f>
        <v>Principiante avanzado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330</v>
      </c>
    </row>
    <row r="532" spans="1:31" x14ac:dyDescent="0.25">
      <c r="A532" t="s">
        <v>235</v>
      </c>
      <c r="B532" t="s">
        <v>236</v>
      </c>
      <c r="C532" t="s">
        <v>206</v>
      </c>
      <c r="D532" t="s">
        <v>207</v>
      </c>
      <c r="E532" t="s">
        <v>259</v>
      </c>
      <c r="F532" t="s">
        <v>260</v>
      </c>
      <c r="G532" t="s">
        <v>261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217</v>
      </c>
      <c r="M532" t="s">
        <v>325</v>
      </c>
      <c r="N532" t="s">
        <v>317</v>
      </c>
      <c r="O532" t="s">
        <v>314</v>
      </c>
      <c r="P532" t="str">
        <f t="shared" si="38"/>
        <v>JEFHERSON LEONIDAS HUARHUACHI CONTRERASFundamentos de diseño UXEVALUACION ANTERIOR</v>
      </c>
      <c r="Q532" t="str">
        <f>BASE[[#This Row],[NombresCalificado]]&amp;BASE[[#This Row],[TipoEvaluacion]]</f>
        <v>JEFHERSON LEONIDAS HUARHUACHI CONTRERASEVALUACION ANTERIOR</v>
      </c>
      <c r="R532">
        <v>2</v>
      </c>
      <c r="S532" t="s">
        <v>4</v>
      </c>
      <c r="T532" t="s">
        <v>327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2</v>
      </c>
      <c r="Z532" s="17" t="str" cm="1">
        <f t="array" ref="Z532">_xlfn.IFS(Y532=0,"No evidenciado",Y532=1,"Novato",Y532=2,"Principiante avanzado",Y532=3,"Competente",Y532=4,"Proficiente",Y532=5,"Master")</f>
        <v>Principiante avanzado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330</v>
      </c>
    </row>
    <row r="533" spans="1:31" x14ac:dyDescent="0.25">
      <c r="A533" t="s">
        <v>235</v>
      </c>
      <c r="B533" t="s">
        <v>236</v>
      </c>
      <c r="C533" t="s">
        <v>206</v>
      </c>
      <c r="D533" t="s">
        <v>207</v>
      </c>
      <c r="E533" t="s">
        <v>259</v>
      </c>
      <c r="F533" t="s">
        <v>260</v>
      </c>
      <c r="G533" t="s">
        <v>261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217</v>
      </c>
      <c r="M533" t="s">
        <v>324</v>
      </c>
      <c r="N533" t="s">
        <v>317</v>
      </c>
      <c r="O533" t="s">
        <v>314</v>
      </c>
      <c r="P533" t="str">
        <f t="shared" si="38"/>
        <v>JEFHERSON LEONIDAS HUARHUACHI CONTRERASAccesibilidadEVALUACION ANTERIOR</v>
      </c>
      <c r="Q533" t="str">
        <f>BASE[[#This Row],[NombresCalificado]]&amp;BASE[[#This Row],[TipoEvaluacion]]</f>
        <v>JEFHERSON LEONIDAS HUARHUACHI CONTRERASEVALUACION ANTERIOR</v>
      </c>
      <c r="R533">
        <v>2</v>
      </c>
      <c r="S533" t="s">
        <v>4</v>
      </c>
      <c r="T533" t="s">
        <v>327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2</v>
      </c>
      <c r="Z533" s="17" t="str" cm="1">
        <f t="array" ref="Z533">_xlfn.IFS(Y533=0,"No evidenciado",Y533=1,"Novato",Y533=2,"Principiante avanzado",Y533=3,"Competente",Y533=4,"Proficiente",Y533=5,"Master")</f>
        <v>Principiante avanzado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330</v>
      </c>
    </row>
    <row r="534" spans="1:31" x14ac:dyDescent="0.25">
      <c r="A534" t="s">
        <v>235</v>
      </c>
      <c r="B534" t="s">
        <v>236</v>
      </c>
      <c r="C534" t="s">
        <v>206</v>
      </c>
      <c r="D534" t="s">
        <v>207</v>
      </c>
      <c r="E534" t="s">
        <v>259</v>
      </c>
      <c r="F534" t="s">
        <v>260</v>
      </c>
      <c r="G534" t="s">
        <v>261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217</v>
      </c>
      <c r="M534" t="s">
        <v>321</v>
      </c>
      <c r="N534" t="s">
        <v>315</v>
      </c>
      <c r="O534" t="s">
        <v>315</v>
      </c>
      <c r="P534" t="str">
        <f t="shared" si="38"/>
        <v>JEFHERSON LEONIDAS HUARHUACHI CONTRERASNativoEVALUACION ANTERIOR</v>
      </c>
      <c r="Q534" t="str">
        <f>BASE[[#This Row],[NombresCalificado]]&amp;BASE[[#This Row],[TipoEvaluacion]]</f>
        <v>JEFHERSON LEONIDAS HUARHUACHI CONTRERASEVALUACION ANTERIOR</v>
      </c>
      <c r="R534">
        <v>4</v>
      </c>
      <c r="S534" t="s">
        <v>7</v>
      </c>
      <c r="T534" t="s">
        <v>327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2</v>
      </c>
      <c r="Z534" s="17" t="str" cm="1">
        <f t="array" ref="Z534">_xlfn.IFS(Y534=0,"No evidenciado",Y534=1,"Novato",Y534=2,"Principiante avanzado",Y534=3,"Competente",Y534=4,"Proficiente",Y534=5,"Master")</f>
        <v>Principiante avanzado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330</v>
      </c>
    </row>
    <row r="535" spans="1:31" x14ac:dyDescent="0.25">
      <c r="A535" t="s">
        <v>235</v>
      </c>
      <c r="B535" t="s">
        <v>236</v>
      </c>
      <c r="C535" t="s">
        <v>206</v>
      </c>
      <c r="D535" t="s">
        <v>207</v>
      </c>
      <c r="E535" t="s">
        <v>259</v>
      </c>
      <c r="F535" t="s">
        <v>260</v>
      </c>
      <c r="G535" t="s">
        <v>261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217</v>
      </c>
      <c r="M535" t="s">
        <v>323</v>
      </c>
      <c r="N535" t="s">
        <v>317</v>
      </c>
      <c r="O535" t="s">
        <v>314</v>
      </c>
      <c r="P535" t="str">
        <f t="shared" si="38"/>
        <v>JEFHERSON LEONIDAS HUARHUACHI CONTRERASGestión de datosEVALUACION ANTERIOR</v>
      </c>
      <c r="Q535" t="str">
        <f>BASE[[#This Row],[NombresCalificado]]&amp;BASE[[#This Row],[TipoEvaluacion]]</f>
        <v>JEFHERSON LEONIDAS HUARHUACHI CONTRERASEVALUACION ANTERIOR</v>
      </c>
      <c r="R535">
        <v>3</v>
      </c>
      <c r="S535" t="s">
        <v>5</v>
      </c>
      <c r="T535" t="s">
        <v>327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2</v>
      </c>
      <c r="Z535" s="17" t="str" cm="1">
        <f t="array" ref="Z535">_xlfn.IFS(Y535=0,"No evidenciado",Y535=1,"Novato",Y535=2,"Principiante avanzado",Y535=3,"Competente",Y535=4,"Proficiente",Y535=5,"Master")</f>
        <v>Principiante avanzado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330</v>
      </c>
    </row>
    <row r="536" spans="1:31" x14ac:dyDescent="0.25">
      <c r="A536" t="s">
        <v>235</v>
      </c>
      <c r="B536" t="s">
        <v>236</v>
      </c>
      <c r="C536" t="s">
        <v>206</v>
      </c>
      <c r="D536" t="s">
        <v>207</v>
      </c>
      <c r="E536" t="s">
        <v>259</v>
      </c>
      <c r="F536" t="s">
        <v>260</v>
      </c>
      <c r="G536" t="s">
        <v>261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217</v>
      </c>
      <c r="M536" t="s">
        <v>56</v>
      </c>
      <c r="N536" t="s">
        <v>315</v>
      </c>
      <c r="O536" t="s">
        <v>315</v>
      </c>
      <c r="P536" t="str">
        <f t="shared" si="38"/>
        <v>JEFHERSON LEONIDAS HUARHUACHI CONTRERASControl de versionesEVALUACION ANTERIOR</v>
      </c>
      <c r="Q536" t="str">
        <f>BASE[[#This Row],[NombresCalificado]]&amp;BASE[[#This Row],[TipoEvaluacion]]</f>
        <v>JEFHERSON LEONIDAS HUARHUACHI CONTRERASEVALUACION ANTERIOR</v>
      </c>
      <c r="R536">
        <v>3</v>
      </c>
      <c r="S536" t="s">
        <v>5</v>
      </c>
      <c r="T536" t="s">
        <v>327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2</v>
      </c>
      <c r="Z536" s="17" t="str" cm="1">
        <f t="array" ref="Z536">_xlfn.IFS(Y536=0,"No evidenciado",Y536=1,"Novato",Y536=2,"Principiante avanzado",Y536=3,"Competente",Y536=4,"Proficiente",Y536=5,"Master")</f>
        <v>Principiante avanzado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330</v>
      </c>
    </row>
    <row r="537" spans="1:31" x14ac:dyDescent="0.25">
      <c r="A537" t="s">
        <v>235</v>
      </c>
      <c r="B537" t="s">
        <v>236</v>
      </c>
      <c r="C537" t="s">
        <v>206</v>
      </c>
      <c r="D537" t="s">
        <v>207</v>
      </c>
      <c r="E537" t="s">
        <v>259</v>
      </c>
      <c r="F537" t="s">
        <v>260</v>
      </c>
      <c r="G537" t="s">
        <v>261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217</v>
      </c>
      <c r="M537" t="s">
        <v>322</v>
      </c>
      <c r="N537" t="s">
        <v>317</v>
      </c>
      <c r="O537" t="s">
        <v>314</v>
      </c>
      <c r="P537" t="str">
        <f t="shared" si="38"/>
        <v>JEFHERSON LEONIDAS HUARHUACHI CONTRERASPatrones de arquitecturaEVALUACION ANTERIOR</v>
      </c>
      <c r="Q537" t="str">
        <f>BASE[[#This Row],[NombresCalificado]]&amp;BASE[[#This Row],[TipoEvaluacion]]</f>
        <v>JEFHERSON LEONIDAS HUARHUACHI CONTRERASEVALUACION ANTERIOR</v>
      </c>
      <c r="R537">
        <v>3</v>
      </c>
      <c r="S537" t="s">
        <v>5</v>
      </c>
      <c r="T537" t="s">
        <v>327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2</v>
      </c>
      <c r="Z537" s="17" t="str" cm="1">
        <f t="array" ref="Z537">_xlfn.IFS(Y537=0,"No evidenciado",Y537=1,"Novato",Y537=2,"Principiante avanzado",Y537=3,"Competente",Y537=4,"Proficiente",Y537=5,"Master")</f>
        <v>Principiante avanzado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330</v>
      </c>
    </row>
    <row r="538" spans="1:31" x14ac:dyDescent="0.25">
      <c r="A538" t="s">
        <v>235</v>
      </c>
      <c r="B538" t="s">
        <v>236</v>
      </c>
      <c r="C538" t="s">
        <v>206</v>
      </c>
      <c r="D538" t="s">
        <v>207</v>
      </c>
      <c r="E538" t="s">
        <v>259</v>
      </c>
      <c r="F538" t="s">
        <v>260</v>
      </c>
      <c r="G538" t="s">
        <v>261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217</v>
      </c>
      <c r="M538" t="s">
        <v>185</v>
      </c>
      <c r="N538" t="s">
        <v>317</v>
      </c>
      <c r="O538" t="s">
        <v>314</v>
      </c>
      <c r="P538" t="str">
        <f t="shared" si="38"/>
        <v>JEFHERSON LEONIDAS HUARHUACHI CONTRERASSeguridadEVALUACION ANTERIOR</v>
      </c>
      <c r="Q538" t="str">
        <f>BASE[[#This Row],[NombresCalificado]]&amp;BASE[[#This Row],[TipoEvaluacion]]</f>
        <v>JEFHERSON LEONIDAS HUARHUACHI CONTRERASEVALUACION ANTERIOR</v>
      </c>
      <c r="R538">
        <v>2</v>
      </c>
      <c r="S538" t="s">
        <v>4</v>
      </c>
      <c r="T538" t="s">
        <v>327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2</v>
      </c>
      <c r="Z538" s="17" t="str" cm="1">
        <f t="array" ref="Z538">_xlfn.IFS(Y538=0,"No evidenciado",Y538=1,"Novato",Y538=2,"Principiante avanzado",Y538=3,"Competente",Y538=4,"Proficiente",Y538=5,"Master")</f>
        <v>Principiante avanzado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330</v>
      </c>
    </row>
    <row r="539" spans="1:31" x14ac:dyDescent="0.25">
      <c r="A539" t="s">
        <v>235</v>
      </c>
      <c r="B539" t="s">
        <v>236</v>
      </c>
      <c r="C539" t="s">
        <v>206</v>
      </c>
      <c r="D539" t="s">
        <v>207</v>
      </c>
      <c r="E539" t="s">
        <v>259</v>
      </c>
      <c r="F539" t="s">
        <v>260</v>
      </c>
      <c r="G539" t="s">
        <v>261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217</v>
      </c>
      <c r="M539" t="s">
        <v>186</v>
      </c>
      <c r="N539" t="s">
        <v>314</v>
      </c>
      <c r="O539" t="s">
        <v>314</v>
      </c>
      <c r="P539" t="str">
        <f t="shared" si="38"/>
        <v>JEFHERSON LEONIDAS HUARHUACHI CONTRERASSREEVALUACION ANTERIOR</v>
      </c>
      <c r="Q539" t="str">
        <f>BASE[[#This Row],[NombresCalificado]]&amp;BASE[[#This Row],[TipoEvaluacion]]</f>
        <v>JEFHERSON LEONIDAS HUARHUACHI CONTRERASEVALUACION ANTERIOR</v>
      </c>
      <c r="R539">
        <v>2</v>
      </c>
      <c r="S539" t="s">
        <v>4</v>
      </c>
      <c r="T539" t="s">
        <v>327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2</v>
      </c>
      <c r="Z539" s="17" t="str" cm="1">
        <f t="array" ref="Z539">_xlfn.IFS(Y539=0,"No evidenciado",Y539=1,"Novato",Y539=2,"Principiante avanzado",Y539=3,"Competente",Y539=4,"Proficiente",Y539=5,"Master")</f>
        <v>Principiante avanzado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330</v>
      </c>
    </row>
    <row r="540" spans="1:31" x14ac:dyDescent="0.25">
      <c r="A540" t="s">
        <v>235</v>
      </c>
      <c r="B540" t="s">
        <v>236</v>
      </c>
      <c r="C540" t="s">
        <v>206</v>
      </c>
      <c r="D540" t="s">
        <v>207</v>
      </c>
      <c r="E540" t="s">
        <v>259</v>
      </c>
      <c r="F540" t="s">
        <v>260</v>
      </c>
      <c r="G540" t="s">
        <v>261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217</v>
      </c>
      <c r="M540" t="s">
        <v>318</v>
      </c>
      <c r="N540" t="s">
        <v>314</v>
      </c>
      <c r="O540" t="s">
        <v>314</v>
      </c>
      <c r="P540" t="str">
        <f t="shared" si="38"/>
        <v>JEFHERSON LEONIDAS HUARHUACHI CONTRERASDistribución a tiendasEVALUACION ANTERIOR</v>
      </c>
      <c r="Q540" t="str">
        <f>BASE[[#This Row],[NombresCalificado]]&amp;BASE[[#This Row],[TipoEvaluacion]]</f>
        <v>JEFHERSON LEONIDAS HUARHUACHI CONTRERASEVALUACION ANTERIOR</v>
      </c>
      <c r="R540">
        <v>2</v>
      </c>
      <c r="S540" t="s">
        <v>4</v>
      </c>
      <c r="T540" t="s">
        <v>327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2</v>
      </c>
      <c r="Z540" s="17" t="str" cm="1">
        <f t="array" ref="Z540">_xlfn.IFS(Y540=0,"No evidenciado",Y540=1,"Novato",Y540=2,"Principiante avanzado",Y540=3,"Competente",Y540=4,"Proficiente",Y540=5,"Master")</f>
        <v>Principiante avanzado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330</v>
      </c>
    </row>
    <row r="541" spans="1:31" x14ac:dyDescent="0.25">
      <c r="A541" t="s">
        <v>235</v>
      </c>
      <c r="B541" t="s">
        <v>236</v>
      </c>
      <c r="C541" t="s">
        <v>206</v>
      </c>
      <c r="D541" t="s">
        <v>207</v>
      </c>
      <c r="E541" t="s">
        <v>259</v>
      </c>
      <c r="F541" t="s">
        <v>260</v>
      </c>
      <c r="G541" t="s">
        <v>261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217</v>
      </c>
      <c r="M541" t="s">
        <v>319</v>
      </c>
      <c r="N541" t="s">
        <v>315</v>
      </c>
      <c r="O541" t="s">
        <v>315</v>
      </c>
      <c r="P541" t="str">
        <f t="shared" si="38"/>
        <v>JEFHERSON LEONIDAS HUARHUACHI CONTRERASBCP Design SystemEVALUACION ANTERIOR</v>
      </c>
      <c r="Q541" t="str">
        <f>BASE[[#This Row],[NombresCalificado]]&amp;BASE[[#This Row],[TipoEvaluacion]]</f>
        <v>JEFHERSON LEONIDAS HUARHUACHI CONTRERASEVALUACION ANTERIOR</v>
      </c>
      <c r="R541">
        <v>3</v>
      </c>
      <c r="S541" t="s">
        <v>5</v>
      </c>
      <c r="T541" t="s">
        <v>327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2</v>
      </c>
      <c r="Z541" s="17" t="str" cm="1">
        <f t="array" ref="Z541">_xlfn.IFS(Y541=0,"No evidenciado",Y541=1,"Novato",Y541=2,"Principiante avanzado",Y541=3,"Competente",Y541=4,"Proficiente",Y541=5,"Master")</f>
        <v>Principiante avanzado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330</v>
      </c>
    </row>
    <row r="542" spans="1:31" x14ac:dyDescent="0.25">
      <c r="A542" t="s">
        <v>235</v>
      </c>
      <c r="B542" t="s">
        <v>236</v>
      </c>
      <c r="C542" t="s">
        <v>206</v>
      </c>
      <c r="D542" t="s">
        <v>207</v>
      </c>
      <c r="E542" t="s">
        <v>259</v>
      </c>
      <c r="F542" t="s">
        <v>260</v>
      </c>
      <c r="G542" t="s">
        <v>261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217</v>
      </c>
      <c r="M542" t="s">
        <v>320</v>
      </c>
      <c r="N542" t="s">
        <v>317</v>
      </c>
      <c r="O542" t="s">
        <v>314</v>
      </c>
      <c r="P542" t="str">
        <f t="shared" si="38"/>
        <v>JEFHERSON LEONIDAS HUARHUACHI CONTRERASHuman InteractionEVALUACION ANTERIOR</v>
      </c>
      <c r="Q542" t="str">
        <f>BASE[[#This Row],[NombresCalificado]]&amp;BASE[[#This Row],[TipoEvaluacion]]</f>
        <v>JEFHERSON LEONIDAS HUARHUACHI CONTRERASEVALUACION ANTERIOR</v>
      </c>
      <c r="R542">
        <v>2</v>
      </c>
      <c r="S542" t="s">
        <v>4</v>
      </c>
      <c r="T542" t="s">
        <v>327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2</v>
      </c>
      <c r="Z542" s="17" t="str" cm="1">
        <f t="array" ref="Z542">_xlfn.IFS(Y542=0,"No evidenciado",Y542=1,"Novato",Y542=2,"Principiante avanzado",Y542=3,"Competente",Y542=4,"Proficiente",Y542=5,"Master")</f>
        <v>Principiante avanzado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330</v>
      </c>
    </row>
    <row r="543" spans="1:31" x14ac:dyDescent="0.25">
      <c r="A543" t="s">
        <v>235</v>
      </c>
      <c r="B543" t="s">
        <v>236</v>
      </c>
      <c r="C543" t="s">
        <v>206</v>
      </c>
      <c r="D543" t="s">
        <v>207</v>
      </c>
      <c r="E543" t="s">
        <v>259</v>
      </c>
      <c r="F543" t="s">
        <v>260</v>
      </c>
      <c r="G543" t="s">
        <v>261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217</v>
      </c>
      <c r="M543" t="s">
        <v>313</v>
      </c>
      <c r="N543" t="s">
        <v>314</v>
      </c>
      <c r="O543" t="s">
        <v>314</v>
      </c>
      <c r="P543" t="str">
        <f t="shared" si="38"/>
        <v>JEFHERSON LEONIDAS HUARHUACHI CONTRERASHíbridoEVALUACION ANTERIOR</v>
      </c>
      <c r="Q543" t="str">
        <f>BASE[[#This Row],[NombresCalificado]]&amp;BASE[[#This Row],[TipoEvaluacion]]</f>
        <v>JEFHERSON LEONIDAS HUARHUACHI CONTRERASEVALUACION ANTERIOR</v>
      </c>
      <c r="R543">
        <v>1</v>
      </c>
      <c r="S543" t="s">
        <v>6</v>
      </c>
      <c r="T543" t="s">
        <v>327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2</v>
      </c>
      <c r="Z543" s="17" t="str" cm="1">
        <f t="array" ref="Z543">_xlfn.IFS(Y543=0,"No evidenciado",Y543=1,"Novato",Y543=2,"Principiante avanzado",Y543=3,"Competente",Y543=4,"Proficiente",Y543=5,"Master")</f>
        <v>Principiante avanzado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330</v>
      </c>
    </row>
    <row r="544" spans="1:31" x14ac:dyDescent="0.25">
      <c r="A544" t="s">
        <v>235</v>
      </c>
      <c r="B544" t="s">
        <v>236</v>
      </c>
      <c r="C544" t="s">
        <v>206</v>
      </c>
      <c r="D544" t="s">
        <v>207</v>
      </c>
      <c r="E544" t="s">
        <v>259</v>
      </c>
      <c r="F544" t="s">
        <v>260</v>
      </c>
      <c r="G544" t="s">
        <v>261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217</v>
      </c>
      <c r="M544" t="s">
        <v>316</v>
      </c>
      <c r="N544" t="s">
        <v>315</v>
      </c>
      <c r="O544" t="s">
        <v>315</v>
      </c>
      <c r="P544" t="str">
        <f t="shared" si="38"/>
        <v>JEFHERSON LEONIDAS HUARHUACHI CONTRERASRedes &amp; Integración de APIEVALUACION ANTERIOR</v>
      </c>
      <c r="Q544" t="str">
        <f>BASE[[#This Row],[NombresCalificado]]&amp;BASE[[#This Row],[TipoEvaluacion]]</f>
        <v>JEFHERSON LEONIDAS HUARHUACHI CONTRERASEVALUACION ANTERIOR</v>
      </c>
      <c r="R544">
        <v>3</v>
      </c>
      <c r="S544" t="s">
        <v>5</v>
      </c>
      <c r="T544" t="s">
        <v>327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2</v>
      </c>
      <c r="Z544" s="17" t="str" cm="1">
        <f t="array" ref="Z544">_xlfn.IFS(Y544=0,"No evidenciado",Y544=1,"Novato",Y544=2,"Principiante avanzado",Y544=3,"Competente",Y544=4,"Proficiente",Y544=5,"Master")</f>
        <v>Principiante avanzado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330</v>
      </c>
    </row>
    <row r="545" spans="1:31" x14ac:dyDescent="0.25">
      <c r="A545" t="s">
        <v>235</v>
      </c>
      <c r="B545" t="s">
        <v>236</v>
      </c>
      <c r="C545" t="s">
        <v>206</v>
      </c>
      <c r="D545" t="s">
        <v>207</v>
      </c>
      <c r="E545" t="s">
        <v>259</v>
      </c>
      <c r="F545" t="s">
        <v>260</v>
      </c>
      <c r="G545" t="s">
        <v>261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217</v>
      </c>
      <c r="M545" t="s">
        <v>187</v>
      </c>
      <c r="N545" t="s">
        <v>315</v>
      </c>
      <c r="O545" t="s">
        <v>315</v>
      </c>
      <c r="P545" t="str">
        <f t="shared" si="38"/>
        <v>JEFHERSON LEONIDAS HUARHUACHI CONTRERASPruebas para desarrolladoresEVALUACION ANTERIOR</v>
      </c>
      <c r="Q545" t="str">
        <f>BASE[[#This Row],[NombresCalificado]]&amp;BASE[[#This Row],[TipoEvaluacion]]</f>
        <v>JEFHERSON LEONIDAS HUARHUACHI CONTRERASEVALUACION ANTERIOR</v>
      </c>
      <c r="R545">
        <v>3</v>
      </c>
      <c r="S545" t="s">
        <v>5</v>
      </c>
      <c r="T545" t="s">
        <v>327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2</v>
      </c>
      <c r="Z545" s="17" t="str" cm="1">
        <f t="array" ref="Z545">_xlfn.IFS(Y545=0,"No evidenciado",Y545=1,"Novato",Y545=2,"Principiante avanzado",Y545=3,"Competente",Y545=4,"Proficiente",Y545=5,"Master")</f>
        <v>Principiante avanzado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330</v>
      </c>
    </row>
    <row r="546" spans="1:31" x14ac:dyDescent="0.25">
      <c r="A546" t="s">
        <v>235</v>
      </c>
      <c r="B546" t="s">
        <v>236</v>
      </c>
      <c r="C546" t="s">
        <v>206</v>
      </c>
      <c r="D546" t="s">
        <v>207</v>
      </c>
      <c r="E546" t="s">
        <v>259</v>
      </c>
      <c r="F546" t="s">
        <v>260</v>
      </c>
      <c r="G546" t="s">
        <v>261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217</v>
      </c>
      <c r="M546" t="s">
        <v>167</v>
      </c>
      <c r="N546" t="s">
        <v>317</v>
      </c>
      <c r="O546" t="s">
        <v>314</v>
      </c>
      <c r="P546" t="str">
        <f t="shared" si="38"/>
        <v>JEFHERSON LEONIDAS HUARHUACHI CONTRERASCI-CDEVALUACION ANTERIOR</v>
      </c>
      <c r="Q546" t="str">
        <f>BASE[[#This Row],[NombresCalificado]]&amp;BASE[[#This Row],[TipoEvaluacion]]</f>
        <v>JEFHERSON LEONIDAS HUARHUACHI CONTRERASEVALUACION ANTERIOR</v>
      </c>
      <c r="R546">
        <v>2</v>
      </c>
      <c r="S546" t="s">
        <v>4</v>
      </c>
      <c r="T546" t="s">
        <v>327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2</v>
      </c>
      <c r="AD546" s="17" t="str" cm="1">
        <f t="array" ref="AD546">_xlfn.IFS(AC546=0,"Prenovato",AC546=1,"Novato",AC546=2,"Principiante avanzado",AC546=3,"Competente",AC546=4,"Proficiente",AC546=5,"Master")</f>
        <v>Principiante avanzado</v>
      </c>
      <c r="AE546" s="17" t="s">
        <v>330</v>
      </c>
    </row>
    <row r="547" spans="1:31" x14ac:dyDescent="0.25">
      <c r="A547" t="s">
        <v>262</v>
      </c>
      <c r="B547" t="s">
        <v>263</v>
      </c>
      <c r="C547" t="s">
        <v>248</v>
      </c>
      <c r="D547" t="s">
        <v>207</v>
      </c>
      <c r="E547" t="s">
        <v>255</v>
      </c>
      <c r="F547" t="s">
        <v>256</v>
      </c>
      <c r="G547" t="s">
        <v>264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206</v>
      </c>
      <c r="M547" t="s">
        <v>55</v>
      </c>
      <c r="N547" t="s">
        <v>315</v>
      </c>
      <c r="O547" t="s">
        <v>315</v>
      </c>
      <c r="P547" t="str">
        <f t="shared" si="38"/>
        <v>EDWARD JOEL CARRIÓN PANTAProgramaciónEVALUACION ANTERIOR</v>
      </c>
      <c r="Q547" t="str">
        <f>BASE[[#This Row],[NombresCalificado]]&amp;BASE[[#This Row],[TipoEvaluacion]]</f>
        <v>EDWARD JOEL CARRIÓN PANTAEVALUACION ANTERIOR</v>
      </c>
      <c r="R547">
        <v>4</v>
      </c>
      <c r="S547" t="s">
        <v>7</v>
      </c>
      <c r="T547" t="s">
        <v>327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4</v>
      </c>
      <c r="Z547" s="17" t="str" cm="1">
        <f t="array" ref="Z547">_xlfn.IFS(Y547=0,"No evidenciado",Y547=1,"Novato",Y547=2,"Principiante avanzado",Y547=3,"Competente",Y547=4,"Proficiente",Y547=5,"Master")</f>
        <v>Proficiente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330</v>
      </c>
    </row>
    <row r="548" spans="1:31" x14ac:dyDescent="0.25">
      <c r="A548" t="s">
        <v>262</v>
      </c>
      <c r="B548" t="s">
        <v>263</v>
      </c>
      <c r="C548" t="s">
        <v>248</v>
      </c>
      <c r="D548" t="s">
        <v>207</v>
      </c>
      <c r="E548" t="s">
        <v>255</v>
      </c>
      <c r="F548" t="s">
        <v>256</v>
      </c>
      <c r="G548" t="s">
        <v>264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206</v>
      </c>
      <c r="M548" t="s">
        <v>324</v>
      </c>
      <c r="N548" t="s">
        <v>317</v>
      </c>
      <c r="O548" t="s">
        <v>314</v>
      </c>
      <c r="P548" t="str">
        <f t="shared" si="38"/>
        <v>EDWARD JOEL CARRIÓN PANTAAccesibilidadEVALUACION ANTERIOR</v>
      </c>
      <c r="Q548" t="str">
        <f>BASE[[#This Row],[NombresCalificado]]&amp;BASE[[#This Row],[TipoEvaluacion]]</f>
        <v>EDWARD JOEL CARRIÓN PANTAEVALUACION ANTERIOR</v>
      </c>
      <c r="R548">
        <v>3</v>
      </c>
      <c r="S548" t="s">
        <v>5</v>
      </c>
      <c r="T548" t="s">
        <v>327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4</v>
      </c>
      <c r="Z548" s="17" t="str" cm="1">
        <f t="array" ref="Z548">_xlfn.IFS(Y548=0,"No evidenciado",Y548=1,"Novato",Y548=2,"Principiante avanzado",Y548=3,"Competente",Y548=4,"Proficiente",Y548=5,"Master")</f>
        <v>Proficiente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330</v>
      </c>
    </row>
    <row r="549" spans="1:31" x14ac:dyDescent="0.25">
      <c r="A549" t="s">
        <v>262</v>
      </c>
      <c r="B549" t="s">
        <v>263</v>
      </c>
      <c r="C549" t="s">
        <v>248</v>
      </c>
      <c r="D549" t="s">
        <v>207</v>
      </c>
      <c r="E549" t="s">
        <v>255</v>
      </c>
      <c r="F549" t="s">
        <v>256</v>
      </c>
      <c r="G549" t="s">
        <v>264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206</v>
      </c>
      <c r="M549" t="s">
        <v>326</v>
      </c>
      <c r="N549" t="s">
        <v>317</v>
      </c>
      <c r="O549" t="s">
        <v>314</v>
      </c>
      <c r="P549" t="str">
        <f t="shared" si="38"/>
        <v>EDWARD JOEL CARRIÓN PANTADesign ThinkingEVALUACION ANTERIOR</v>
      </c>
      <c r="Q549" t="str">
        <f>BASE[[#This Row],[NombresCalificado]]&amp;BASE[[#This Row],[TipoEvaluacion]]</f>
        <v>EDWARD JOEL CARRIÓN PANTAEVALUACION ANTERIOR</v>
      </c>
      <c r="R549">
        <v>1</v>
      </c>
      <c r="S549" t="s">
        <v>6</v>
      </c>
      <c r="T549" t="s">
        <v>327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4</v>
      </c>
      <c r="Z549" s="17" t="str" cm="1">
        <f t="array" ref="Z549">_xlfn.IFS(Y549=0,"No evidenciado",Y549=1,"Novato",Y549=2,"Principiante avanzado",Y549=3,"Competente",Y549=4,"Proficiente",Y549=5,"Master")</f>
        <v>Proficiente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330</v>
      </c>
    </row>
    <row r="550" spans="1:31" x14ac:dyDescent="0.25">
      <c r="A550" t="s">
        <v>262</v>
      </c>
      <c r="B550" t="s">
        <v>263</v>
      </c>
      <c r="C550" t="s">
        <v>248</v>
      </c>
      <c r="D550" t="s">
        <v>207</v>
      </c>
      <c r="E550" t="s">
        <v>255</v>
      </c>
      <c r="F550" t="s">
        <v>256</v>
      </c>
      <c r="G550" t="s">
        <v>264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206</v>
      </c>
      <c r="M550" t="s">
        <v>325</v>
      </c>
      <c r="N550" t="s">
        <v>317</v>
      </c>
      <c r="O550" t="s">
        <v>314</v>
      </c>
      <c r="P550" t="str">
        <f t="shared" si="38"/>
        <v>EDWARD JOEL CARRIÓN PANTAFundamentos de diseño UXEVALUACION ANTERIOR</v>
      </c>
      <c r="Q550" t="str">
        <f>BASE[[#This Row],[NombresCalificado]]&amp;BASE[[#This Row],[TipoEvaluacion]]</f>
        <v>EDWARD JOEL CARRIÓN PANTAEVALUACION ANTERIOR</v>
      </c>
      <c r="R550">
        <v>3</v>
      </c>
      <c r="S550" t="s">
        <v>5</v>
      </c>
      <c r="T550" t="s">
        <v>327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4</v>
      </c>
      <c r="Z550" s="17" t="str" cm="1">
        <f t="array" ref="Z550">_xlfn.IFS(Y550=0,"No evidenciado",Y550=1,"Novato",Y550=2,"Principiante avanzado",Y550=3,"Competente",Y550=4,"Proficiente",Y550=5,"Master")</f>
        <v>Proficiente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330</v>
      </c>
    </row>
    <row r="551" spans="1:31" x14ac:dyDescent="0.25">
      <c r="A551" t="s">
        <v>262</v>
      </c>
      <c r="B551" t="s">
        <v>263</v>
      </c>
      <c r="C551" t="s">
        <v>248</v>
      </c>
      <c r="D551" t="s">
        <v>207</v>
      </c>
      <c r="E551" t="s">
        <v>255</v>
      </c>
      <c r="F551" t="s">
        <v>256</v>
      </c>
      <c r="G551" t="s">
        <v>264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206</v>
      </c>
      <c r="M551" t="s">
        <v>187</v>
      </c>
      <c r="N551" t="s">
        <v>315</v>
      </c>
      <c r="O551" t="s">
        <v>315</v>
      </c>
      <c r="P551" t="str">
        <f t="shared" si="38"/>
        <v>EDWARD JOEL CARRIÓN PANTAPruebas para desarrolladoresEVALUACION ANTERIOR</v>
      </c>
      <c r="Q551" t="str">
        <f>BASE[[#This Row],[NombresCalificado]]&amp;BASE[[#This Row],[TipoEvaluacion]]</f>
        <v>EDWARD JOEL CARRIÓN PANTAEVALUACION ANTERIOR</v>
      </c>
      <c r="R551">
        <v>4</v>
      </c>
      <c r="S551" t="s">
        <v>7</v>
      </c>
      <c r="T551" t="s">
        <v>327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4</v>
      </c>
      <c r="Z551" s="17" t="str" cm="1">
        <f t="array" ref="Z551">_xlfn.IFS(Y551=0,"No evidenciado",Y551=1,"Novato",Y551=2,"Principiante avanzado",Y551=3,"Competente",Y551=4,"Proficiente",Y551=5,"Master")</f>
        <v>Proficiente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330</v>
      </c>
    </row>
    <row r="552" spans="1:31" x14ac:dyDescent="0.25">
      <c r="A552" t="s">
        <v>262</v>
      </c>
      <c r="B552" t="s">
        <v>263</v>
      </c>
      <c r="C552" t="s">
        <v>248</v>
      </c>
      <c r="D552" t="s">
        <v>207</v>
      </c>
      <c r="E552" t="s">
        <v>255</v>
      </c>
      <c r="F552" t="s">
        <v>256</v>
      </c>
      <c r="G552" t="s">
        <v>264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206</v>
      </c>
      <c r="M552" t="s">
        <v>316</v>
      </c>
      <c r="N552" t="s">
        <v>315</v>
      </c>
      <c r="O552" t="s">
        <v>315</v>
      </c>
      <c r="P552" t="str">
        <f t="shared" si="38"/>
        <v>EDWARD JOEL CARRIÓN PANTARedes &amp; Integración de APIEVALUACION ANTERIOR</v>
      </c>
      <c r="Q552" t="str">
        <f>BASE[[#This Row],[NombresCalificado]]&amp;BASE[[#This Row],[TipoEvaluacion]]</f>
        <v>EDWARD JOEL CARRIÓN PANTAEVALUACION ANTERIOR</v>
      </c>
      <c r="R552">
        <v>3</v>
      </c>
      <c r="S552" t="s">
        <v>5</v>
      </c>
      <c r="T552" t="s">
        <v>327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330</v>
      </c>
    </row>
    <row r="553" spans="1:31" x14ac:dyDescent="0.25">
      <c r="A553" t="s">
        <v>262</v>
      </c>
      <c r="B553" t="s">
        <v>263</v>
      </c>
      <c r="C553" t="s">
        <v>248</v>
      </c>
      <c r="D553" t="s">
        <v>207</v>
      </c>
      <c r="E553" t="s">
        <v>255</v>
      </c>
      <c r="F553" t="s">
        <v>256</v>
      </c>
      <c r="G553" t="s">
        <v>264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206</v>
      </c>
      <c r="M553" t="s">
        <v>167</v>
      </c>
      <c r="N553" t="s">
        <v>317</v>
      </c>
      <c r="O553" t="s">
        <v>314</v>
      </c>
      <c r="P553" t="str">
        <f t="shared" si="38"/>
        <v>EDWARD JOEL CARRIÓN PANTACI-CDEVALUACION ANTERIOR</v>
      </c>
      <c r="Q553" t="str">
        <f>BASE[[#This Row],[NombresCalificado]]&amp;BASE[[#This Row],[TipoEvaluacion]]</f>
        <v>EDWARD JOEL CARRIÓN PANTAEVALUACION ANTERIOR</v>
      </c>
      <c r="R553">
        <v>3</v>
      </c>
      <c r="S553" t="s">
        <v>5</v>
      </c>
      <c r="T553" t="s">
        <v>327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4</v>
      </c>
      <c r="Z553" s="17" t="str" cm="1">
        <f t="array" ref="Z553">_xlfn.IFS(Y553=0,"No evidenciado",Y553=1,"Novato",Y553=2,"Principiante avanzado",Y553=3,"Competente",Y553=4,"Proficiente",Y553=5,"Master")</f>
        <v>Proficiente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330</v>
      </c>
    </row>
    <row r="554" spans="1:31" x14ac:dyDescent="0.25">
      <c r="A554" t="s">
        <v>262</v>
      </c>
      <c r="B554" t="s">
        <v>263</v>
      </c>
      <c r="C554" t="s">
        <v>248</v>
      </c>
      <c r="D554" t="s">
        <v>207</v>
      </c>
      <c r="E554" t="s">
        <v>255</v>
      </c>
      <c r="F554" t="s">
        <v>256</v>
      </c>
      <c r="G554" t="s">
        <v>264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206</v>
      </c>
      <c r="M554" t="s">
        <v>313</v>
      </c>
      <c r="N554" t="s">
        <v>314</v>
      </c>
      <c r="O554" t="s">
        <v>314</v>
      </c>
      <c r="P554" t="str">
        <f t="shared" si="38"/>
        <v>EDWARD JOEL CARRIÓN PANTAHíbridoEVALUACION ANTERIOR</v>
      </c>
      <c r="Q554" t="str">
        <f>BASE[[#This Row],[NombresCalificado]]&amp;BASE[[#This Row],[TipoEvaluacion]]</f>
        <v>EDWARD JOEL CARRIÓN PANTAEVALUACION ANTERIOR</v>
      </c>
      <c r="R554">
        <v>2</v>
      </c>
      <c r="S554" t="s">
        <v>4</v>
      </c>
      <c r="T554" t="s">
        <v>327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4</v>
      </c>
      <c r="Z554" s="17" t="str" cm="1">
        <f t="array" ref="Z554">_xlfn.IFS(Y554=0,"No evidenciado",Y554=1,"Novato",Y554=2,"Principiante avanzado",Y554=3,"Competente",Y554=4,"Proficiente",Y554=5,"Master")</f>
        <v>Proficiente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330</v>
      </c>
    </row>
    <row r="555" spans="1:31" x14ac:dyDescent="0.25">
      <c r="A555" t="s">
        <v>262</v>
      </c>
      <c r="B555" t="s">
        <v>263</v>
      </c>
      <c r="C555" t="s">
        <v>248</v>
      </c>
      <c r="D555" t="s">
        <v>207</v>
      </c>
      <c r="E555" t="s">
        <v>255</v>
      </c>
      <c r="F555" t="s">
        <v>256</v>
      </c>
      <c r="G555" t="s">
        <v>264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206</v>
      </c>
      <c r="M555" t="s">
        <v>56</v>
      </c>
      <c r="N555" t="s">
        <v>315</v>
      </c>
      <c r="O555" t="s">
        <v>315</v>
      </c>
      <c r="P555" t="str">
        <f t="shared" si="38"/>
        <v>EDWARD JOEL CARRIÓN PANTAControl de versionesEVALUACION ANTERIOR</v>
      </c>
      <c r="Q555" t="str">
        <f>BASE[[#This Row],[NombresCalificado]]&amp;BASE[[#This Row],[TipoEvaluacion]]</f>
        <v>EDWARD JOEL CARRIÓN PANTAEVALUACION ANTERIOR</v>
      </c>
      <c r="R555">
        <v>4</v>
      </c>
      <c r="S555" t="s">
        <v>7</v>
      </c>
      <c r="T555" t="s">
        <v>327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4</v>
      </c>
      <c r="Z555" s="17" t="str" cm="1">
        <f t="array" ref="Z555">_xlfn.IFS(Y555=0,"No evidenciado",Y555=1,"Novato",Y555=2,"Principiante avanzado",Y555=3,"Competente",Y555=4,"Proficiente",Y555=5,"Master")</f>
        <v>Proficiente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330</v>
      </c>
    </row>
    <row r="556" spans="1:31" x14ac:dyDescent="0.25">
      <c r="A556" t="s">
        <v>262</v>
      </c>
      <c r="B556" t="s">
        <v>263</v>
      </c>
      <c r="C556" t="s">
        <v>248</v>
      </c>
      <c r="D556" t="s">
        <v>207</v>
      </c>
      <c r="E556" t="s">
        <v>255</v>
      </c>
      <c r="F556" t="s">
        <v>256</v>
      </c>
      <c r="G556" t="s">
        <v>264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206</v>
      </c>
      <c r="M556" t="s">
        <v>320</v>
      </c>
      <c r="N556" t="s">
        <v>317</v>
      </c>
      <c r="O556" t="s">
        <v>314</v>
      </c>
      <c r="P556" t="str">
        <f t="shared" si="38"/>
        <v>EDWARD JOEL CARRIÓN PANTAHuman InteractionEVALUACION ANTERIOR</v>
      </c>
      <c r="Q556" t="str">
        <f>BASE[[#This Row],[NombresCalificado]]&amp;BASE[[#This Row],[TipoEvaluacion]]</f>
        <v>EDWARD JOEL CARRIÓN PANTAEVALUACION ANTERIOR</v>
      </c>
      <c r="R556">
        <v>3</v>
      </c>
      <c r="S556" t="s">
        <v>5</v>
      </c>
      <c r="T556" t="s">
        <v>327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4</v>
      </c>
      <c r="Z556" s="17" t="str" cm="1">
        <f t="array" ref="Z556">_xlfn.IFS(Y556=0,"No evidenciado",Y556=1,"Novato",Y556=2,"Principiante avanzado",Y556=3,"Competente",Y556=4,"Proficiente",Y556=5,"Master")</f>
        <v>Proficiente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330</v>
      </c>
    </row>
    <row r="557" spans="1:31" x14ac:dyDescent="0.25">
      <c r="A557" t="s">
        <v>262</v>
      </c>
      <c r="B557" t="s">
        <v>263</v>
      </c>
      <c r="C557" t="s">
        <v>248</v>
      </c>
      <c r="D557" t="s">
        <v>207</v>
      </c>
      <c r="E557" t="s">
        <v>255</v>
      </c>
      <c r="F557" t="s">
        <v>256</v>
      </c>
      <c r="G557" t="s">
        <v>264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206</v>
      </c>
      <c r="M557" t="s">
        <v>319</v>
      </c>
      <c r="N557" t="s">
        <v>317</v>
      </c>
      <c r="O557" t="s">
        <v>314</v>
      </c>
      <c r="P557" t="str">
        <f t="shared" si="38"/>
        <v>EDWARD JOEL CARRIÓN PANTABCP Design SystemEVALUACION ANTERIOR</v>
      </c>
      <c r="Q557" t="str">
        <f>BASE[[#This Row],[NombresCalificado]]&amp;BASE[[#This Row],[TipoEvaluacion]]</f>
        <v>EDWARD JOEL CARRIÓN PANTAEVALUACION ANTERIOR</v>
      </c>
      <c r="R557">
        <v>4</v>
      </c>
      <c r="S557" t="s">
        <v>7</v>
      </c>
      <c r="T557" t="s">
        <v>327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4</v>
      </c>
      <c r="Z557" s="17" t="str" cm="1">
        <f t="array" ref="Z557">_xlfn.IFS(Y557=0,"No evidenciado",Y557=1,"Novato",Y557=2,"Principiante avanzado",Y557=3,"Competente",Y557=4,"Proficiente",Y557=5,"Master")</f>
        <v>Proficiente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330</v>
      </c>
    </row>
    <row r="558" spans="1:31" x14ac:dyDescent="0.25">
      <c r="A558" t="s">
        <v>262</v>
      </c>
      <c r="B558" t="s">
        <v>263</v>
      </c>
      <c r="C558" t="s">
        <v>248</v>
      </c>
      <c r="D558" t="s">
        <v>207</v>
      </c>
      <c r="E558" t="s">
        <v>255</v>
      </c>
      <c r="F558" t="s">
        <v>256</v>
      </c>
      <c r="G558" t="s">
        <v>264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206</v>
      </c>
      <c r="M558" t="s">
        <v>186</v>
      </c>
      <c r="N558" t="s">
        <v>317</v>
      </c>
      <c r="O558" t="s">
        <v>314</v>
      </c>
      <c r="P558" t="str">
        <f t="shared" si="38"/>
        <v>EDWARD JOEL CARRIÓN PANTASREEVALUACION ANTERIOR</v>
      </c>
      <c r="Q558" t="str">
        <f>BASE[[#This Row],[NombresCalificado]]&amp;BASE[[#This Row],[TipoEvaluacion]]</f>
        <v>EDWARD JOEL CARRIÓN PANTAEVALUACION ANTERIOR</v>
      </c>
      <c r="R558">
        <v>3</v>
      </c>
      <c r="S558" t="s">
        <v>5</v>
      </c>
      <c r="T558" t="s">
        <v>327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4</v>
      </c>
      <c r="Z558" s="17" t="str" cm="1">
        <f t="array" ref="Z558">_xlfn.IFS(Y558=0,"No evidenciado",Y558=1,"Novato",Y558=2,"Principiante avanzado",Y558=3,"Competente",Y558=4,"Proficiente",Y558=5,"Master")</f>
        <v>Proficiente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330</v>
      </c>
    </row>
    <row r="559" spans="1:31" x14ac:dyDescent="0.25">
      <c r="A559" t="s">
        <v>262</v>
      </c>
      <c r="B559" t="s">
        <v>263</v>
      </c>
      <c r="C559" t="s">
        <v>248</v>
      </c>
      <c r="D559" t="s">
        <v>207</v>
      </c>
      <c r="E559" t="s">
        <v>255</v>
      </c>
      <c r="F559" t="s">
        <v>256</v>
      </c>
      <c r="G559" t="s">
        <v>264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206</v>
      </c>
      <c r="M559" t="s">
        <v>318</v>
      </c>
      <c r="N559" t="s">
        <v>317</v>
      </c>
      <c r="O559" t="s">
        <v>314</v>
      </c>
      <c r="P559" t="str">
        <f t="shared" si="38"/>
        <v>EDWARD JOEL CARRIÓN PANTADistribución a tiendasEVALUACION ANTERIOR</v>
      </c>
      <c r="Q559" t="str">
        <f>BASE[[#This Row],[NombresCalificado]]&amp;BASE[[#This Row],[TipoEvaluacion]]</f>
        <v>EDWARD JOEL CARRIÓN PANTAEVALUACION ANTERIOR</v>
      </c>
      <c r="R559">
        <v>3</v>
      </c>
      <c r="S559" t="s">
        <v>5</v>
      </c>
      <c r="T559" t="s">
        <v>327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4</v>
      </c>
      <c r="Z559" s="17" t="str" cm="1">
        <f t="array" ref="Z559">_xlfn.IFS(Y559=0,"No evidenciado",Y559=1,"Novato",Y559=2,"Principiante avanzado",Y559=3,"Competente",Y559=4,"Proficiente",Y559=5,"Master")</f>
        <v>Proficiente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330</v>
      </c>
    </row>
    <row r="560" spans="1:31" x14ac:dyDescent="0.25">
      <c r="A560" t="s">
        <v>262</v>
      </c>
      <c r="B560" t="s">
        <v>263</v>
      </c>
      <c r="C560" t="s">
        <v>248</v>
      </c>
      <c r="D560" t="s">
        <v>207</v>
      </c>
      <c r="E560" t="s">
        <v>255</v>
      </c>
      <c r="F560" t="s">
        <v>256</v>
      </c>
      <c r="G560" t="s">
        <v>264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206</v>
      </c>
      <c r="M560" t="s">
        <v>321</v>
      </c>
      <c r="N560" t="s">
        <v>315</v>
      </c>
      <c r="O560" t="s">
        <v>315</v>
      </c>
      <c r="P560" t="str">
        <f t="shared" si="38"/>
        <v>EDWARD JOEL CARRIÓN PANTANativoEVALUACION ANTERIOR</v>
      </c>
      <c r="Q560" t="str">
        <f>BASE[[#This Row],[NombresCalificado]]&amp;BASE[[#This Row],[TipoEvaluacion]]</f>
        <v>EDWARD JOEL CARRIÓN PANTAEVALUACION ANTERIOR</v>
      </c>
      <c r="R560">
        <v>4</v>
      </c>
      <c r="S560" t="s">
        <v>7</v>
      </c>
      <c r="T560" t="s">
        <v>327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4</v>
      </c>
      <c r="Z560" s="17" t="str" cm="1">
        <f t="array" ref="Z560">_xlfn.IFS(Y560=0,"No evidenciado",Y560=1,"Novato",Y560=2,"Principiante avanzado",Y560=3,"Competente",Y560=4,"Proficiente",Y560=5,"Master")</f>
        <v>Proficiente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330</v>
      </c>
    </row>
    <row r="561" spans="1:31" x14ac:dyDescent="0.25">
      <c r="A561" t="s">
        <v>262</v>
      </c>
      <c r="B561" t="s">
        <v>263</v>
      </c>
      <c r="C561" t="s">
        <v>248</v>
      </c>
      <c r="D561" t="s">
        <v>207</v>
      </c>
      <c r="E561" t="s">
        <v>255</v>
      </c>
      <c r="F561" t="s">
        <v>256</v>
      </c>
      <c r="G561" t="s">
        <v>264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206</v>
      </c>
      <c r="M561" t="s">
        <v>323</v>
      </c>
      <c r="N561" t="s">
        <v>317</v>
      </c>
      <c r="O561" t="s">
        <v>314</v>
      </c>
      <c r="P561" t="str">
        <f t="shared" si="38"/>
        <v>EDWARD JOEL CARRIÓN PANTAGestión de datosEVALUACION ANTERIOR</v>
      </c>
      <c r="Q561" t="str">
        <f>BASE[[#This Row],[NombresCalificado]]&amp;BASE[[#This Row],[TipoEvaluacion]]</f>
        <v>EDWARD JOEL CARRIÓN PANTAEVALUACION ANTERIOR</v>
      </c>
      <c r="R561">
        <v>3</v>
      </c>
      <c r="S561" t="s">
        <v>5</v>
      </c>
      <c r="T561" t="s">
        <v>327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4</v>
      </c>
      <c r="Z561" s="17" t="str" cm="1">
        <f t="array" ref="Z561">_xlfn.IFS(Y561=0,"No evidenciado",Y561=1,"Novato",Y561=2,"Principiante avanzado",Y561=3,"Competente",Y561=4,"Proficiente",Y561=5,"Master")</f>
        <v>Proficiente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330</v>
      </c>
    </row>
    <row r="562" spans="1:31" x14ac:dyDescent="0.25">
      <c r="A562" t="s">
        <v>262</v>
      </c>
      <c r="B562" t="s">
        <v>263</v>
      </c>
      <c r="C562" t="s">
        <v>248</v>
      </c>
      <c r="D562" t="s">
        <v>207</v>
      </c>
      <c r="E562" t="s">
        <v>255</v>
      </c>
      <c r="F562" t="s">
        <v>256</v>
      </c>
      <c r="G562" t="s">
        <v>264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206</v>
      </c>
      <c r="M562" t="s">
        <v>322</v>
      </c>
      <c r="N562" t="s">
        <v>317</v>
      </c>
      <c r="O562" t="s">
        <v>314</v>
      </c>
      <c r="P562" t="str">
        <f t="shared" si="38"/>
        <v>EDWARD JOEL CARRIÓN PANTAPatrones de arquitecturaEVALUACION ANTERIOR</v>
      </c>
      <c r="Q562" t="str">
        <f>BASE[[#This Row],[NombresCalificado]]&amp;BASE[[#This Row],[TipoEvaluacion]]</f>
        <v>EDWARD JOEL CARRIÓN PANTAEVALUACION ANTERIOR</v>
      </c>
      <c r="R562">
        <v>4</v>
      </c>
      <c r="S562" t="s">
        <v>7</v>
      </c>
      <c r="T562" t="s">
        <v>327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4</v>
      </c>
      <c r="Z562" s="17" t="str" cm="1">
        <f t="array" ref="Z562">_xlfn.IFS(Y562=0,"No evidenciado",Y562=1,"Novato",Y562=2,"Principiante avanzado",Y562=3,"Competente",Y562=4,"Proficiente",Y562=5,"Master")</f>
        <v>Proficiente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330</v>
      </c>
    </row>
    <row r="563" spans="1:31" x14ac:dyDescent="0.25">
      <c r="A563" t="s">
        <v>262</v>
      </c>
      <c r="B563" t="s">
        <v>263</v>
      </c>
      <c r="C563" t="s">
        <v>248</v>
      </c>
      <c r="D563" t="s">
        <v>207</v>
      </c>
      <c r="E563" t="s">
        <v>255</v>
      </c>
      <c r="F563" t="s">
        <v>256</v>
      </c>
      <c r="G563" t="s">
        <v>264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206</v>
      </c>
      <c r="M563" t="s">
        <v>185</v>
      </c>
      <c r="N563" t="s">
        <v>317</v>
      </c>
      <c r="O563" t="s">
        <v>314</v>
      </c>
      <c r="P563" t="str">
        <f t="shared" si="38"/>
        <v>EDWARD JOEL CARRIÓN PANTASeguridadEVALUACION ANTERIOR</v>
      </c>
      <c r="Q563" t="str">
        <f>BASE[[#This Row],[NombresCalificado]]&amp;BASE[[#This Row],[TipoEvaluacion]]</f>
        <v>EDWARD JOEL CARRIÓN PANTAEVALUACION ANTERIOR</v>
      </c>
      <c r="R563">
        <v>4</v>
      </c>
      <c r="S563" t="s">
        <v>7</v>
      </c>
      <c r="T563" t="s">
        <v>327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4</v>
      </c>
      <c r="Z563" s="17" t="str" cm="1">
        <f t="array" ref="Z563">_xlfn.IFS(Y563=0,"No evidenciado",Y563=1,"Novato",Y563=2,"Principiante avanzado",Y563=3,"Competente",Y563=4,"Proficiente",Y563=5,"Master")</f>
        <v>Proficiente</v>
      </c>
      <c r="AA563" s="17">
        <v>4</v>
      </c>
      <c r="AB563" s="17" t="str" cm="1">
        <f t="array" ref="AB563">_xlfn.IFS(AA563=0,"No evidenciado",AA563=1,"Novato",AA563=2,"Principiante avanzado",AA563=3,"Competente",AA563=4,"Proficiente",AA563=5,"Master")</f>
        <v>Proficiente</v>
      </c>
      <c r="AC563" s="17">
        <v>3</v>
      </c>
      <c r="AD563" s="17" t="str" cm="1">
        <f t="array" ref="AD563">_xlfn.IFS(AC563=0,"Prenovato",AC563=1,"Novato",AC563=2,"Principiante avanzado",AC563=3,"Competente",AC563=4,"Proficiente",AC563=5,"Master")</f>
        <v>Competente</v>
      </c>
      <c r="AE563" s="17" t="s">
        <v>330</v>
      </c>
    </row>
    <row r="564" spans="1:31" x14ac:dyDescent="0.25">
      <c r="A564" t="s">
        <v>235</v>
      </c>
      <c r="B564" t="s">
        <v>236</v>
      </c>
      <c r="C564" t="s">
        <v>206</v>
      </c>
      <c r="D564" t="s">
        <v>207</v>
      </c>
      <c r="E564" t="s">
        <v>228</v>
      </c>
      <c r="F564" t="s">
        <v>229</v>
      </c>
      <c r="G564" t="s">
        <v>265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217</v>
      </c>
      <c r="M564" t="s">
        <v>321</v>
      </c>
      <c r="N564" t="s">
        <v>315</v>
      </c>
      <c r="O564" t="s">
        <v>315</v>
      </c>
      <c r="P564" t="str">
        <f t="shared" si="38"/>
        <v>CHRISTIAN ANDRES LÓPEZ CHIUNativoEVALUACION ANTERIOR</v>
      </c>
      <c r="Q564" t="str">
        <f>BASE[[#This Row],[NombresCalificado]]&amp;BASE[[#This Row],[TipoEvaluacion]]</f>
        <v>CHRISTIAN ANDRES LÓPEZ CHIUEVALUACION ANTERIOR</v>
      </c>
      <c r="R564">
        <v>4</v>
      </c>
      <c r="S564" t="s">
        <v>7</v>
      </c>
      <c r="T564" t="s">
        <v>327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3</v>
      </c>
      <c r="AD564" s="17" t="str" cm="1">
        <f t="array" ref="AD564">_xlfn.IFS(AC564=0,"Prenovato",AC564=1,"Novato",AC564=2,"Principiante avanzado",AC564=3,"Competente",AC564=4,"Proficiente",AC564=5,"Master")</f>
        <v>Competente</v>
      </c>
      <c r="AE564" s="17" t="s">
        <v>330</v>
      </c>
    </row>
    <row r="565" spans="1:31" x14ac:dyDescent="0.25">
      <c r="A565" t="s">
        <v>235</v>
      </c>
      <c r="B565" t="s">
        <v>236</v>
      </c>
      <c r="C565" t="s">
        <v>206</v>
      </c>
      <c r="D565" t="s">
        <v>207</v>
      </c>
      <c r="E565" t="s">
        <v>228</v>
      </c>
      <c r="F565" t="s">
        <v>229</v>
      </c>
      <c r="G565" t="s">
        <v>265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217</v>
      </c>
      <c r="M565" t="s">
        <v>56</v>
      </c>
      <c r="N565" t="s">
        <v>315</v>
      </c>
      <c r="O565" t="s">
        <v>315</v>
      </c>
      <c r="P565" t="str">
        <f t="shared" si="38"/>
        <v>CHRISTIAN ANDRES LÓPEZ CHIUControl de versionesEVALUACION ANTERIOR</v>
      </c>
      <c r="Q565" t="str">
        <f>BASE[[#This Row],[NombresCalificado]]&amp;BASE[[#This Row],[TipoEvaluacion]]</f>
        <v>CHRISTIAN ANDRES LÓPEZ CHIUEVALUACION ANTERIOR</v>
      </c>
      <c r="R565">
        <v>4</v>
      </c>
      <c r="S565" t="s">
        <v>7</v>
      </c>
      <c r="T565" t="s">
        <v>327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3</v>
      </c>
      <c r="AD565" s="17" t="str" cm="1">
        <f t="array" ref="AD565">_xlfn.IFS(AC565=0,"Prenovato",AC565=1,"Novato",AC565=2,"Principiante avanzado",AC565=3,"Competente",AC565=4,"Proficiente",AC565=5,"Master")</f>
        <v>Competente</v>
      </c>
      <c r="AE565" s="17" t="s">
        <v>330</v>
      </c>
    </row>
    <row r="566" spans="1:31" x14ac:dyDescent="0.25">
      <c r="A566" t="s">
        <v>235</v>
      </c>
      <c r="B566" t="s">
        <v>236</v>
      </c>
      <c r="C566" t="s">
        <v>206</v>
      </c>
      <c r="D566" t="s">
        <v>207</v>
      </c>
      <c r="E566" t="s">
        <v>228</v>
      </c>
      <c r="F566" t="s">
        <v>229</v>
      </c>
      <c r="G566" t="s">
        <v>265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217</v>
      </c>
      <c r="M566" t="s">
        <v>322</v>
      </c>
      <c r="N566" t="s">
        <v>317</v>
      </c>
      <c r="O566" t="s">
        <v>314</v>
      </c>
      <c r="P566" t="str">
        <f t="shared" si="38"/>
        <v>CHRISTIAN ANDRES LÓPEZ CHIUPatrones de arquitecturaEVALUACION ANTERIOR</v>
      </c>
      <c r="Q566" t="str">
        <f>BASE[[#This Row],[NombresCalificado]]&amp;BASE[[#This Row],[TipoEvaluacion]]</f>
        <v>CHRISTIAN ANDRES LÓPEZ CHIUEVALUACION ANTERIOR</v>
      </c>
      <c r="R566">
        <v>3</v>
      </c>
      <c r="S566" t="s">
        <v>5</v>
      </c>
      <c r="T566" t="s">
        <v>327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3</v>
      </c>
      <c r="AD566" s="17" t="str" cm="1">
        <f t="array" ref="AD566">_xlfn.IFS(AC566=0,"Prenovato",AC566=1,"Novato",AC566=2,"Principiante avanzado",AC566=3,"Competente",AC566=4,"Proficiente",AC566=5,"Master")</f>
        <v>Competente</v>
      </c>
      <c r="AE566" s="17" t="s">
        <v>330</v>
      </c>
    </row>
    <row r="567" spans="1:31" x14ac:dyDescent="0.25">
      <c r="A567" t="s">
        <v>235</v>
      </c>
      <c r="B567" t="s">
        <v>236</v>
      </c>
      <c r="C567" t="s">
        <v>206</v>
      </c>
      <c r="D567" t="s">
        <v>207</v>
      </c>
      <c r="E567" t="s">
        <v>228</v>
      </c>
      <c r="F567" t="s">
        <v>229</v>
      </c>
      <c r="G567" t="s">
        <v>265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217</v>
      </c>
      <c r="M567" t="s">
        <v>323</v>
      </c>
      <c r="N567" t="s">
        <v>317</v>
      </c>
      <c r="O567" t="s">
        <v>314</v>
      </c>
      <c r="P567" t="str">
        <f t="shared" si="38"/>
        <v>CHRISTIAN ANDRES LÓPEZ CHIUGestión de datosEVALUACION ANTERIOR</v>
      </c>
      <c r="Q567" t="str">
        <f>BASE[[#This Row],[NombresCalificado]]&amp;BASE[[#This Row],[TipoEvaluacion]]</f>
        <v>CHRISTIAN ANDRES LÓPEZ CHIUEVALUACION ANTERIOR</v>
      </c>
      <c r="R567">
        <v>3</v>
      </c>
      <c r="S567" t="s">
        <v>5</v>
      </c>
      <c r="T567" t="s">
        <v>327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3</v>
      </c>
      <c r="AD567" s="17" t="str" cm="1">
        <f t="array" ref="AD567">_xlfn.IFS(AC567=0,"Prenovato",AC567=1,"Novato",AC567=2,"Principiante avanzado",AC567=3,"Competente",AC567=4,"Proficiente",AC567=5,"Master")</f>
        <v>Competente</v>
      </c>
      <c r="AE567" s="17" t="s">
        <v>330</v>
      </c>
    </row>
    <row r="568" spans="1:31" x14ac:dyDescent="0.25">
      <c r="A568" t="s">
        <v>235</v>
      </c>
      <c r="B568" t="s">
        <v>236</v>
      </c>
      <c r="C568" t="s">
        <v>206</v>
      </c>
      <c r="D568" t="s">
        <v>207</v>
      </c>
      <c r="E568" t="s">
        <v>228</v>
      </c>
      <c r="F568" t="s">
        <v>229</v>
      </c>
      <c r="G568" t="s">
        <v>265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217</v>
      </c>
      <c r="M568" t="s">
        <v>185</v>
      </c>
      <c r="N568" t="s">
        <v>317</v>
      </c>
      <c r="O568" t="s">
        <v>314</v>
      </c>
      <c r="P568" t="str">
        <f t="shared" si="38"/>
        <v>CHRISTIAN ANDRES LÓPEZ CHIUSeguridadEVALUACION ANTERIOR</v>
      </c>
      <c r="Q568" t="str">
        <f>BASE[[#This Row],[NombresCalificado]]&amp;BASE[[#This Row],[TipoEvaluacion]]</f>
        <v>CHRISTIAN ANDRES LÓPEZ CHIUEVALUACION ANTERIOR</v>
      </c>
      <c r="R568">
        <v>3</v>
      </c>
      <c r="S568" t="s">
        <v>5</v>
      </c>
      <c r="T568" t="s">
        <v>327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3</v>
      </c>
      <c r="AD568" s="17" t="str" cm="1">
        <f t="array" ref="AD568">_xlfn.IFS(AC568=0,"Prenovato",AC568=1,"Novato",AC568=2,"Principiante avanzado",AC568=3,"Competente",AC568=4,"Proficiente",AC568=5,"Master")</f>
        <v>Competente</v>
      </c>
      <c r="AE568" s="17" t="s">
        <v>330</v>
      </c>
    </row>
    <row r="569" spans="1:31" x14ac:dyDescent="0.25">
      <c r="A569" t="s">
        <v>235</v>
      </c>
      <c r="B569" t="s">
        <v>236</v>
      </c>
      <c r="C569" t="s">
        <v>206</v>
      </c>
      <c r="D569" t="s">
        <v>207</v>
      </c>
      <c r="E569" t="s">
        <v>228</v>
      </c>
      <c r="F569" t="s">
        <v>229</v>
      </c>
      <c r="G569" t="s">
        <v>265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217</v>
      </c>
      <c r="M569" t="s">
        <v>55</v>
      </c>
      <c r="N569" t="s">
        <v>315</v>
      </c>
      <c r="O569" t="s">
        <v>315</v>
      </c>
      <c r="P569" t="str">
        <f t="shared" si="38"/>
        <v>CHRISTIAN ANDRES LÓPEZ CHIUProgramaciónEVALUACION ANTERIOR</v>
      </c>
      <c r="Q569" t="str">
        <f>BASE[[#This Row],[NombresCalificado]]&amp;BASE[[#This Row],[TipoEvaluacion]]</f>
        <v>CHRISTIAN ANDRES LÓPEZ CHIUEVALUACION ANTERIOR</v>
      </c>
      <c r="R569">
        <v>4</v>
      </c>
      <c r="S569" t="s">
        <v>7</v>
      </c>
      <c r="T569" t="s">
        <v>327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3</v>
      </c>
      <c r="AD569" s="17" t="str" cm="1">
        <f t="array" ref="AD569">_xlfn.IFS(AC569=0,"Prenovato",AC569=1,"Novato",AC569=2,"Principiante avanzado",AC569=3,"Competente",AC569=4,"Proficiente",AC569=5,"Master")</f>
        <v>Competente</v>
      </c>
      <c r="AE569" s="17" t="s">
        <v>330</v>
      </c>
    </row>
    <row r="570" spans="1:31" x14ac:dyDescent="0.25">
      <c r="A570" t="s">
        <v>235</v>
      </c>
      <c r="B570" t="s">
        <v>236</v>
      </c>
      <c r="C570" t="s">
        <v>206</v>
      </c>
      <c r="D570" t="s">
        <v>207</v>
      </c>
      <c r="E570" t="s">
        <v>228</v>
      </c>
      <c r="F570" t="s">
        <v>229</v>
      </c>
      <c r="G570" t="s">
        <v>265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217</v>
      </c>
      <c r="M570" t="s">
        <v>326</v>
      </c>
      <c r="N570" t="s">
        <v>317</v>
      </c>
      <c r="O570" t="s">
        <v>314</v>
      </c>
      <c r="P570" t="str">
        <f t="shared" si="38"/>
        <v>CHRISTIAN ANDRES LÓPEZ CHIUDesign ThinkingEVALUACION ANTERIOR</v>
      </c>
      <c r="Q570" t="str">
        <f>BASE[[#This Row],[NombresCalificado]]&amp;BASE[[#This Row],[TipoEvaluacion]]</f>
        <v>CHRISTIAN ANDRES LÓPEZ CHIUEVALUACION ANTERIOR</v>
      </c>
      <c r="R570">
        <v>2</v>
      </c>
      <c r="S570" t="s">
        <v>4</v>
      </c>
      <c r="T570" t="s">
        <v>327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3</v>
      </c>
      <c r="AD570" s="17" t="str" cm="1">
        <f t="array" ref="AD570">_xlfn.IFS(AC570=0,"Prenovato",AC570=1,"Novato",AC570=2,"Principiante avanzado",AC570=3,"Competente",AC570=4,"Proficiente",AC570=5,"Master")</f>
        <v>Competente</v>
      </c>
      <c r="AE570" s="17" t="s">
        <v>330</v>
      </c>
    </row>
    <row r="571" spans="1:31" x14ac:dyDescent="0.25">
      <c r="A571" t="s">
        <v>235</v>
      </c>
      <c r="B571" t="s">
        <v>236</v>
      </c>
      <c r="C571" t="s">
        <v>206</v>
      </c>
      <c r="D571" t="s">
        <v>207</v>
      </c>
      <c r="E571" t="s">
        <v>228</v>
      </c>
      <c r="F571" t="s">
        <v>229</v>
      </c>
      <c r="G571" t="s">
        <v>265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217</v>
      </c>
      <c r="M571" t="s">
        <v>325</v>
      </c>
      <c r="N571" t="s">
        <v>317</v>
      </c>
      <c r="O571" t="s">
        <v>314</v>
      </c>
      <c r="P571" t="str">
        <f t="shared" si="38"/>
        <v>CHRISTIAN ANDRES LÓPEZ CHIUFundamentos de diseño UXEVALUACION ANTERIOR</v>
      </c>
      <c r="Q571" t="str">
        <f>BASE[[#This Row],[NombresCalificado]]&amp;BASE[[#This Row],[TipoEvaluacion]]</f>
        <v>CHRISTIAN ANDRES LÓPEZ CHIUEVALUACION ANTERIOR</v>
      </c>
      <c r="R571">
        <v>2</v>
      </c>
      <c r="S571" t="s">
        <v>4</v>
      </c>
      <c r="T571" t="s">
        <v>327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3</v>
      </c>
      <c r="AD571" s="17" t="str" cm="1">
        <f t="array" ref="AD571">_xlfn.IFS(AC571=0,"Prenovato",AC571=1,"Novato",AC571=2,"Principiante avanzado",AC571=3,"Competente",AC571=4,"Proficiente",AC571=5,"Master")</f>
        <v>Competente</v>
      </c>
      <c r="AE571" s="17" t="s">
        <v>330</v>
      </c>
    </row>
    <row r="572" spans="1:31" x14ac:dyDescent="0.25">
      <c r="A572" t="s">
        <v>235</v>
      </c>
      <c r="B572" t="s">
        <v>236</v>
      </c>
      <c r="C572" t="s">
        <v>206</v>
      </c>
      <c r="D572" t="s">
        <v>207</v>
      </c>
      <c r="E572" t="s">
        <v>228</v>
      </c>
      <c r="F572" t="s">
        <v>229</v>
      </c>
      <c r="G572" t="s">
        <v>265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217</v>
      </c>
      <c r="M572" t="s">
        <v>324</v>
      </c>
      <c r="N572" t="s">
        <v>317</v>
      </c>
      <c r="O572" t="s">
        <v>314</v>
      </c>
      <c r="P572" t="str">
        <f t="shared" si="38"/>
        <v>CHRISTIAN ANDRES LÓPEZ CHIUAccesibilidadEVALUACION ANTERIOR</v>
      </c>
      <c r="Q572" t="str">
        <f>BASE[[#This Row],[NombresCalificado]]&amp;BASE[[#This Row],[TipoEvaluacion]]</f>
        <v>CHRISTIAN ANDRES LÓPEZ CHIUEVALUACION ANTERIOR</v>
      </c>
      <c r="R572">
        <v>2</v>
      </c>
      <c r="S572" t="s">
        <v>4</v>
      </c>
      <c r="T572" t="s">
        <v>327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3</v>
      </c>
      <c r="AD572" s="17" t="str" cm="1">
        <f t="array" ref="AD572">_xlfn.IFS(AC572=0,"Prenovato",AC572=1,"Novato",AC572=2,"Principiante avanzado",AC572=3,"Competente",AC572=4,"Proficiente",AC572=5,"Master")</f>
        <v>Competente</v>
      </c>
      <c r="AE572" s="17" t="s">
        <v>330</v>
      </c>
    </row>
    <row r="573" spans="1:31" x14ac:dyDescent="0.25">
      <c r="A573" t="s">
        <v>235</v>
      </c>
      <c r="B573" t="s">
        <v>236</v>
      </c>
      <c r="C573" t="s">
        <v>206</v>
      </c>
      <c r="D573" t="s">
        <v>207</v>
      </c>
      <c r="E573" t="s">
        <v>228</v>
      </c>
      <c r="F573" t="s">
        <v>229</v>
      </c>
      <c r="G573" t="s">
        <v>265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217</v>
      </c>
      <c r="M573" t="s">
        <v>319</v>
      </c>
      <c r="N573" t="s">
        <v>315</v>
      </c>
      <c r="O573" t="s">
        <v>315</v>
      </c>
      <c r="P573" t="str">
        <f t="shared" si="38"/>
        <v>CHRISTIAN ANDRES LÓPEZ CHIUBCP Design SystemEVALUACION ANTERIOR</v>
      </c>
      <c r="Q573" t="str">
        <f>BASE[[#This Row],[NombresCalificado]]&amp;BASE[[#This Row],[TipoEvaluacion]]</f>
        <v>CHRISTIAN ANDRES LÓPEZ CHIUEVALUACION ANTERIOR</v>
      </c>
      <c r="R573">
        <v>3</v>
      </c>
      <c r="S573" t="s">
        <v>5</v>
      </c>
      <c r="T573" t="s">
        <v>327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3</v>
      </c>
      <c r="AD573" s="17" t="str" cm="1">
        <f t="array" ref="AD573">_xlfn.IFS(AC573=0,"Prenovato",AC573=1,"Novato",AC573=2,"Principiante avanzado",AC573=3,"Competente",AC573=4,"Proficiente",AC573=5,"Master")</f>
        <v>Competente</v>
      </c>
      <c r="AE573" s="17" t="s">
        <v>330</v>
      </c>
    </row>
    <row r="574" spans="1:31" x14ac:dyDescent="0.25">
      <c r="A574" t="s">
        <v>235</v>
      </c>
      <c r="B574" t="s">
        <v>236</v>
      </c>
      <c r="C574" t="s">
        <v>206</v>
      </c>
      <c r="D574" t="s">
        <v>207</v>
      </c>
      <c r="E574" t="s">
        <v>228</v>
      </c>
      <c r="F574" t="s">
        <v>229</v>
      </c>
      <c r="G574" t="s">
        <v>265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217</v>
      </c>
      <c r="M574" t="s">
        <v>320</v>
      </c>
      <c r="N574" t="s">
        <v>317</v>
      </c>
      <c r="O574" t="s">
        <v>314</v>
      </c>
      <c r="P574" t="str">
        <f t="shared" si="38"/>
        <v>CHRISTIAN ANDRES LÓPEZ CHIUHuman InteractionEVALUACION ANTERIOR</v>
      </c>
      <c r="Q574" t="str">
        <f>BASE[[#This Row],[NombresCalificado]]&amp;BASE[[#This Row],[TipoEvaluacion]]</f>
        <v>CHRISTIAN ANDRES LÓPEZ CHIUEVALUACION ANTERIOR</v>
      </c>
      <c r="R574">
        <v>3</v>
      </c>
      <c r="S574" t="s">
        <v>5</v>
      </c>
      <c r="T574" t="s">
        <v>327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3</v>
      </c>
      <c r="AD574" s="17" t="str" cm="1">
        <f t="array" ref="AD574">_xlfn.IFS(AC574=0,"Prenovato",AC574=1,"Novato",AC574=2,"Principiante avanzado",AC574=3,"Competente",AC574=4,"Proficiente",AC574=5,"Master")</f>
        <v>Competente</v>
      </c>
      <c r="AE574" s="17" t="s">
        <v>330</v>
      </c>
    </row>
    <row r="575" spans="1:31" x14ac:dyDescent="0.25">
      <c r="A575" t="s">
        <v>235</v>
      </c>
      <c r="B575" t="s">
        <v>236</v>
      </c>
      <c r="C575" t="s">
        <v>206</v>
      </c>
      <c r="D575" t="s">
        <v>207</v>
      </c>
      <c r="E575" t="s">
        <v>228</v>
      </c>
      <c r="F575" t="s">
        <v>229</v>
      </c>
      <c r="G575" t="s">
        <v>265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217</v>
      </c>
      <c r="M575" t="s">
        <v>186</v>
      </c>
      <c r="N575" t="s">
        <v>314</v>
      </c>
      <c r="O575" t="s">
        <v>314</v>
      </c>
      <c r="P575" t="str">
        <f t="shared" si="38"/>
        <v>CHRISTIAN ANDRES LÓPEZ CHIUSREEVALUACION ANTERIOR</v>
      </c>
      <c r="Q575" t="str">
        <f>BASE[[#This Row],[NombresCalificado]]&amp;BASE[[#This Row],[TipoEvaluacion]]</f>
        <v>CHRISTIAN ANDRES LÓPEZ CHIUEVALUACION ANTERIOR</v>
      </c>
      <c r="R575">
        <v>2</v>
      </c>
      <c r="S575" t="s">
        <v>4</v>
      </c>
      <c r="T575" t="s">
        <v>327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3</v>
      </c>
      <c r="AD575" s="17" t="str" cm="1">
        <f t="array" ref="AD575">_xlfn.IFS(AC575=0,"Prenovato",AC575=1,"Novato",AC575=2,"Principiante avanzado",AC575=3,"Competente",AC575=4,"Proficiente",AC575=5,"Master")</f>
        <v>Competente</v>
      </c>
      <c r="AE575" s="17" t="s">
        <v>330</v>
      </c>
    </row>
    <row r="576" spans="1:31" x14ac:dyDescent="0.25">
      <c r="A576" t="s">
        <v>235</v>
      </c>
      <c r="B576" t="s">
        <v>236</v>
      </c>
      <c r="C576" t="s">
        <v>206</v>
      </c>
      <c r="D576" t="s">
        <v>207</v>
      </c>
      <c r="E576" t="s">
        <v>228</v>
      </c>
      <c r="F576" t="s">
        <v>229</v>
      </c>
      <c r="G576" t="s">
        <v>265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217</v>
      </c>
      <c r="M576" t="s">
        <v>318</v>
      </c>
      <c r="N576" t="s">
        <v>314</v>
      </c>
      <c r="O576" t="s">
        <v>314</v>
      </c>
      <c r="P576" t="str">
        <f t="shared" si="38"/>
        <v>CHRISTIAN ANDRES LÓPEZ CHIUDistribución a tiendasEVALUACION ANTERIOR</v>
      </c>
      <c r="Q576" t="str">
        <f>BASE[[#This Row],[NombresCalificado]]&amp;BASE[[#This Row],[TipoEvaluacion]]</f>
        <v>CHRISTIAN ANDRES LÓPEZ CHIUEVALUACION ANTERIOR</v>
      </c>
      <c r="R576">
        <v>4</v>
      </c>
      <c r="S576" t="s">
        <v>7</v>
      </c>
      <c r="T576" t="s">
        <v>327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3</v>
      </c>
      <c r="AD576" s="17" t="str" cm="1">
        <f t="array" ref="AD576">_xlfn.IFS(AC576=0,"Prenovato",AC576=1,"Novato",AC576=2,"Principiante avanzado",AC576=3,"Competente",AC576=4,"Proficiente",AC576=5,"Master")</f>
        <v>Competente</v>
      </c>
      <c r="AE576" s="17" t="s">
        <v>330</v>
      </c>
    </row>
    <row r="577" spans="1:31" x14ac:dyDescent="0.25">
      <c r="A577" t="s">
        <v>235</v>
      </c>
      <c r="B577" t="s">
        <v>236</v>
      </c>
      <c r="C577" t="s">
        <v>206</v>
      </c>
      <c r="D577" t="s">
        <v>207</v>
      </c>
      <c r="E577" t="s">
        <v>228</v>
      </c>
      <c r="F577" t="s">
        <v>229</v>
      </c>
      <c r="G577" t="s">
        <v>265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217</v>
      </c>
      <c r="M577" t="s">
        <v>316</v>
      </c>
      <c r="N577" t="s">
        <v>315</v>
      </c>
      <c r="O577" t="s">
        <v>315</v>
      </c>
      <c r="P577" t="str">
        <f t="shared" si="38"/>
        <v>CHRISTIAN ANDRES LÓPEZ CHIURedes &amp; Integración de APIEVALUACION ANTERIOR</v>
      </c>
      <c r="Q577" t="str">
        <f>BASE[[#This Row],[NombresCalificado]]&amp;BASE[[#This Row],[TipoEvaluacion]]</f>
        <v>CHRISTIAN ANDRES LÓPEZ CHIUEVALUACION ANTERIOR</v>
      </c>
      <c r="R577">
        <v>3</v>
      </c>
      <c r="S577" t="s">
        <v>5</v>
      </c>
      <c r="T577" t="s">
        <v>327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3</v>
      </c>
      <c r="AD577" s="17" t="str" cm="1">
        <f t="array" ref="AD577">_xlfn.IFS(AC577=0,"Prenovato",AC577=1,"Novato",AC577=2,"Principiante avanzado",AC577=3,"Competente",AC577=4,"Proficiente",AC577=5,"Master")</f>
        <v>Competente</v>
      </c>
      <c r="AE577" s="17" t="s">
        <v>330</v>
      </c>
    </row>
    <row r="578" spans="1:31" x14ac:dyDescent="0.25">
      <c r="A578" t="s">
        <v>235</v>
      </c>
      <c r="B578" t="s">
        <v>236</v>
      </c>
      <c r="C578" t="s">
        <v>206</v>
      </c>
      <c r="D578" t="s">
        <v>207</v>
      </c>
      <c r="E578" t="s">
        <v>228</v>
      </c>
      <c r="F578" t="s">
        <v>229</v>
      </c>
      <c r="G578" t="s">
        <v>265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217</v>
      </c>
      <c r="M578" t="s">
        <v>187</v>
      </c>
      <c r="N578" t="s">
        <v>315</v>
      </c>
      <c r="O578" t="s">
        <v>315</v>
      </c>
      <c r="P578" t="str">
        <f t="shared" si="38"/>
        <v>CHRISTIAN ANDRES LÓPEZ CHIUPruebas para desarrolladoresEVALUACION ANTERIOR</v>
      </c>
      <c r="Q578" t="str">
        <f>BASE[[#This Row],[NombresCalificado]]&amp;BASE[[#This Row],[TipoEvaluacion]]</f>
        <v>CHRISTIAN ANDRES LÓPEZ CHIUEVALUACION ANTERIOR</v>
      </c>
      <c r="R578">
        <v>3</v>
      </c>
      <c r="S578" t="s">
        <v>5</v>
      </c>
      <c r="T578" t="s">
        <v>327</v>
      </c>
      <c r="U578" s="17">
        <v>3</v>
      </c>
      <c r="V578" s="17" t="str" cm="1">
        <f t="array" ref="V578">_xlfn.IFS(U578=0,"Prenovato",U578=1,"Novato",U578=2,"Principiante avanzado",U578=3,"Competente",U578=4,"Proficiente",U578=5,"Master")</f>
        <v>Competente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3</v>
      </c>
      <c r="AD578" s="17" t="str" cm="1">
        <f t="array" ref="AD578">_xlfn.IFS(AC578=0,"Prenovato",AC578=1,"Novato",AC578=2,"Principiante avanzado",AC578=3,"Competente",AC578=4,"Proficiente",AC578=5,"Master")</f>
        <v>Competente</v>
      </c>
      <c r="AE578" s="17" t="s">
        <v>330</v>
      </c>
    </row>
    <row r="579" spans="1:31" x14ac:dyDescent="0.25">
      <c r="A579" t="s">
        <v>235</v>
      </c>
      <c r="B579" t="s">
        <v>236</v>
      </c>
      <c r="C579" t="s">
        <v>206</v>
      </c>
      <c r="D579" t="s">
        <v>207</v>
      </c>
      <c r="E579" t="s">
        <v>228</v>
      </c>
      <c r="F579" t="s">
        <v>229</v>
      </c>
      <c r="G579" t="s">
        <v>265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IF(COUNTIFS($E$2:$E$1566,E579,$O$2:$O$1566,"PRINCIPAL",$R$2:$R$1566,0)&gt;0,"SI","NO")</f>
        <v>NO</v>
      </c>
      <c r="L579" t="s">
        <v>217</v>
      </c>
      <c r="M579" t="s">
        <v>313</v>
      </c>
      <c r="N579" t="s">
        <v>314</v>
      </c>
      <c r="O579" t="s">
        <v>314</v>
      </c>
      <c r="P579" t="str">
        <f t="shared" ref="P579:P642" si="42">F579&amp;M579&amp;AE579</f>
        <v>CHRISTIAN ANDRES LÓPEZ CHIUHíbridoEVALUACION ANTERIOR</v>
      </c>
      <c r="Q579" t="str">
        <f>BASE[[#This Row],[NombresCalificado]]&amp;BASE[[#This Row],[TipoEvaluacion]]</f>
        <v>CHRISTIAN ANDRES LÓPEZ CHIUEVALUACION ANTERIOR</v>
      </c>
      <c r="R579">
        <v>1</v>
      </c>
      <c r="S579" t="s">
        <v>6</v>
      </c>
      <c r="T579" t="s">
        <v>327</v>
      </c>
      <c r="U579" s="17">
        <v>3</v>
      </c>
      <c r="V579" s="17" t="str" cm="1">
        <f t="array" ref="V579">_xlfn.IFS(U579=0,"Prenovato",U579=1,"Novato",U579=2,"Principiante avanzado",U579=3,"Competente",U579=4,"Proficiente",U579=5,"Master")</f>
        <v>Competente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3</v>
      </c>
      <c r="AD579" s="17" t="str" cm="1">
        <f t="array" ref="AD579">_xlfn.IFS(AC579=0,"Prenovato",AC579=1,"Novato",AC579=2,"Principiante avanzado",AC579=3,"Competente",AC579=4,"Proficiente",AC579=5,"Master")</f>
        <v>Competente</v>
      </c>
      <c r="AE579" s="17" t="s">
        <v>330</v>
      </c>
    </row>
    <row r="580" spans="1:31" x14ac:dyDescent="0.25">
      <c r="A580" t="s">
        <v>235</v>
      </c>
      <c r="B580" t="s">
        <v>236</v>
      </c>
      <c r="C580" t="s">
        <v>206</v>
      </c>
      <c r="D580" t="s">
        <v>207</v>
      </c>
      <c r="E580" t="s">
        <v>228</v>
      </c>
      <c r="F580" t="s">
        <v>229</v>
      </c>
      <c r="G580" t="s">
        <v>265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217</v>
      </c>
      <c r="M580" t="s">
        <v>167</v>
      </c>
      <c r="N580" t="s">
        <v>317</v>
      </c>
      <c r="O580" t="s">
        <v>314</v>
      </c>
      <c r="P580" t="str">
        <f t="shared" si="42"/>
        <v>CHRISTIAN ANDRES LÓPEZ CHIUCI-CDEVALUACION ANTERIOR</v>
      </c>
      <c r="Q580" t="str">
        <f>BASE[[#This Row],[NombresCalificado]]&amp;BASE[[#This Row],[TipoEvaluacion]]</f>
        <v>CHRISTIAN ANDRES LÓPEZ CHIUEVALUACION ANTERIOR</v>
      </c>
      <c r="R580">
        <v>2</v>
      </c>
      <c r="S580" t="s">
        <v>4</v>
      </c>
      <c r="T580" t="s">
        <v>327</v>
      </c>
      <c r="U580" s="17">
        <v>3</v>
      </c>
      <c r="V580" s="17" t="str" cm="1">
        <f t="array" ref="V580">_xlfn.IFS(U580=0,"Prenovato",U580=1,"Novato",U580=2,"Principiante avanzado",U580=3,"Competente",U580=4,"Proficiente",U580=5,"Master")</f>
        <v>Competente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3</v>
      </c>
      <c r="AD580" s="17" t="str" cm="1">
        <f t="array" ref="AD580">_xlfn.IFS(AC580=0,"Prenovato",AC580=1,"Novato",AC580=2,"Principiante avanzado",AC580=3,"Competente",AC580=4,"Proficiente",AC580=5,"Master")</f>
        <v>Competente</v>
      </c>
      <c r="AE580" s="17" t="s">
        <v>330</v>
      </c>
    </row>
    <row r="581" spans="1:31" x14ac:dyDescent="0.25">
      <c r="A581" t="s">
        <v>204</v>
      </c>
      <c r="B581" t="s">
        <v>205</v>
      </c>
      <c r="C581" t="s">
        <v>206</v>
      </c>
      <c r="D581" t="s">
        <v>207</v>
      </c>
      <c r="E581" t="s">
        <v>266</v>
      </c>
      <c r="F581" t="s">
        <v>267</v>
      </c>
      <c r="G581" t="s">
        <v>268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217</v>
      </c>
      <c r="M581" t="s">
        <v>316</v>
      </c>
      <c r="N581" t="s">
        <v>315</v>
      </c>
      <c r="O581" t="s">
        <v>315</v>
      </c>
      <c r="P581" t="str">
        <f t="shared" si="42"/>
        <v>JESUS EDUARDO CASTRO ESCALANTERedes &amp; Integración de APIEVALUACION ANTERIOR</v>
      </c>
      <c r="Q581" t="str">
        <f>BASE[[#This Row],[NombresCalificado]]&amp;BASE[[#This Row],[TipoEvaluacion]]</f>
        <v>JESUS EDUARDO CASTRO ESCALANTEEVALUACION ANTERIOR</v>
      </c>
      <c r="R581">
        <v>3</v>
      </c>
      <c r="S581" t="s">
        <v>5</v>
      </c>
      <c r="T581" t="s">
        <v>327</v>
      </c>
      <c r="U581" s="17">
        <v>2</v>
      </c>
      <c r="V581" s="17" t="str" cm="1">
        <f t="array" ref="V581">_xlfn.IFS(U581=0,"Prenovato",U581=1,"Novato",U581=2,"Principiante avanzado",U581=3,"Competente",U581=4,"Proficiente",U581=5,"Master")</f>
        <v>Principiante avanzado</v>
      </c>
      <c r="W581" s="17">
        <v>2</v>
      </c>
      <c r="X581" s="17" t="str" cm="1">
        <f t="array" ref="X581">_xlfn.IFS(W581=0,"No evidenciado",W581=1,"Novato",W581=2,"Principiante avanzado",W581=3,"Competente",W581=4,"Proficiente",W581=5,"Master")</f>
        <v>Principiante avanzado</v>
      </c>
      <c r="Y581" s="17">
        <v>2</v>
      </c>
      <c r="Z581" s="17" t="str" cm="1">
        <f t="array" ref="Z581">_xlfn.IFS(Y581=0,"No evidenciado",Y581=1,"Novato",Y581=2,"Principiante avanzado",Y581=3,"Competente",Y581=4,"Proficiente",Y581=5,"Master")</f>
        <v>Principiante avanzado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2</v>
      </c>
      <c r="AD581" s="17" t="str" cm="1">
        <f t="array" ref="AD581">_xlfn.IFS(AC581=0,"Prenovato",AC581=1,"Novato",AC581=2,"Principiante avanzado",AC581=3,"Competente",AC581=4,"Proficiente",AC581=5,"Master")</f>
        <v>Principiante avanzado</v>
      </c>
      <c r="AE581" s="17" t="s">
        <v>330</v>
      </c>
    </row>
    <row r="582" spans="1:31" x14ac:dyDescent="0.25">
      <c r="A582" t="s">
        <v>204</v>
      </c>
      <c r="B582" t="s">
        <v>205</v>
      </c>
      <c r="C582" t="s">
        <v>206</v>
      </c>
      <c r="D582" t="s">
        <v>207</v>
      </c>
      <c r="E582" t="s">
        <v>266</v>
      </c>
      <c r="F582" t="s">
        <v>267</v>
      </c>
      <c r="G582" t="s">
        <v>268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217</v>
      </c>
      <c r="M582" t="s">
        <v>187</v>
      </c>
      <c r="N582" t="s">
        <v>315</v>
      </c>
      <c r="O582" t="s">
        <v>315</v>
      </c>
      <c r="P582" t="str">
        <f t="shared" si="42"/>
        <v>JESUS EDUARDO CASTRO ESCALANTEPruebas para desarrolladoresEVALUACION ANTERIOR</v>
      </c>
      <c r="Q582" t="str">
        <f>BASE[[#This Row],[NombresCalificado]]&amp;BASE[[#This Row],[TipoEvaluacion]]</f>
        <v>JESUS EDUARDO CASTRO ESCALANTEEVALUACION ANTERIOR</v>
      </c>
      <c r="R582">
        <v>2</v>
      </c>
      <c r="S582" t="s">
        <v>4</v>
      </c>
      <c r="T582" t="s">
        <v>327</v>
      </c>
      <c r="U582" s="17">
        <v>2</v>
      </c>
      <c r="V582" s="17" t="str" cm="1">
        <f t="array" ref="V582">_xlfn.IFS(U582=0,"Prenovato",U582=1,"Novato",U582=2,"Principiante avanzado",U582=3,"Competente",U582=4,"Proficiente",U582=5,"Master")</f>
        <v>Principiante avanzado</v>
      </c>
      <c r="W582" s="17">
        <v>2</v>
      </c>
      <c r="X582" s="17" t="str" cm="1">
        <f t="array" ref="X582">_xlfn.IFS(W582=0,"No evidenciado",W582=1,"Novato",W582=2,"Principiante avanzado",W582=3,"Competente",W582=4,"Proficiente",W582=5,"Master")</f>
        <v>Principiante avanzado</v>
      </c>
      <c r="Y582" s="17">
        <v>2</v>
      </c>
      <c r="Z582" s="17" t="str" cm="1">
        <f t="array" ref="Z582">_xlfn.IFS(Y582=0,"No evidenciado",Y582=1,"Novato",Y582=2,"Principiante avanzado",Y582=3,"Competente",Y582=4,"Proficiente",Y582=5,"Master")</f>
        <v>Principiante avanzado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2</v>
      </c>
      <c r="AD582" s="17" t="str" cm="1">
        <f t="array" ref="AD582">_xlfn.IFS(AC582=0,"Prenovato",AC582=1,"Novato",AC582=2,"Principiante avanzado",AC582=3,"Competente",AC582=4,"Proficiente",AC582=5,"Master")</f>
        <v>Principiante avanzado</v>
      </c>
      <c r="AE582" s="17" t="s">
        <v>330</v>
      </c>
    </row>
    <row r="583" spans="1:31" x14ac:dyDescent="0.25">
      <c r="A583" t="s">
        <v>204</v>
      </c>
      <c r="B583" t="s">
        <v>205</v>
      </c>
      <c r="C583" t="s">
        <v>206</v>
      </c>
      <c r="D583" t="s">
        <v>207</v>
      </c>
      <c r="E583" t="s">
        <v>266</v>
      </c>
      <c r="F583" t="s">
        <v>267</v>
      </c>
      <c r="G583" t="s">
        <v>268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217</v>
      </c>
      <c r="M583" t="s">
        <v>167</v>
      </c>
      <c r="N583" t="s">
        <v>317</v>
      </c>
      <c r="O583" t="s">
        <v>314</v>
      </c>
      <c r="P583" t="str">
        <f t="shared" si="42"/>
        <v>JESUS EDUARDO CASTRO ESCALANTECI-CDEVALUACION ANTERIOR</v>
      </c>
      <c r="Q583" t="str">
        <f>BASE[[#This Row],[NombresCalificado]]&amp;BASE[[#This Row],[TipoEvaluacion]]</f>
        <v>JESUS EDUARDO CASTRO ESCALANTEEVALUACION ANTERIOR</v>
      </c>
      <c r="R583">
        <v>2</v>
      </c>
      <c r="S583" t="s">
        <v>4</v>
      </c>
      <c r="T583" t="s">
        <v>327</v>
      </c>
      <c r="U583" s="17">
        <v>2</v>
      </c>
      <c r="V583" s="17" t="str" cm="1">
        <f t="array" ref="V583">_xlfn.IFS(U583=0,"Prenovato",U583=1,"Novato",U583=2,"Principiante avanzado",U583=3,"Competente",U583=4,"Proficiente",U583=5,"Master")</f>
        <v>Principiante avanzado</v>
      </c>
      <c r="W583" s="17">
        <v>2</v>
      </c>
      <c r="X583" s="17" t="str" cm="1">
        <f t="array" ref="X583">_xlfn.IFS(W583=0,"No evidenciado",W583=1,"Novato",W583=2,"Principiante avanzado",W583=3,"Competente",W583=4,"Proficiente",W583=5,"Master")</f>
        <v>Principiante avanzado</v>
      </c>
      <c r="Y583" s="17">
        <v>2</v>
      </c>
      <c r="Z583" s="17" t="str" cm="1">
        <f t="array" ref="Z583">_xlfn.IFS(Y583=0,"No evidenciado",Y583=1,"Novato",Y583=2,"Principiante avanzado",Y583=3,"Competente",Y583=4,"Proficiente",Y583=5,"Master")</f>
        <v>Principiante avanzado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2</v>
      </c>
      <c r="AD583" s="17" t="str" cm="1">
        <f t="array" ref="AD583">_xlfn.IFS(AC583=0,"Prenovato",AC583=1,"Novato",AC583=2,"Principiante avanzado",AC583=3,"Competente",AC583=4,"Proficiente",AC583=5,"Master")</f>
        <v>Principiante avanzado</v>
      </c>
      <c r="AE583" s="17" t="s">
        <v>330</v>
      </c>
    </row>
    <row r="584" spans="1:31" x14ac:dyDescent="0.25">
      <c r="A584" t="s">
        <v>204</v>
      </c>
      <c r="B584" t="s">
        <v>205</v>
      </c>
      <c r="C584" t="s">
        <v>206</v>
      </c>
      <c r="D584" t="s">
        <v>207</v>
      </c>
      <c r="E584" t="s">
        <v>266</v>
      </c>
      <c r="F584" t="s">
        <v>267</v>
      </c>
      <c r="G584" t="s">
        <v>268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217</v>
      </c>
      <c r="M584" t="s">
        <v>313</v>
      </c>
      <c r="N584" t="s">
        <v>314</v>
      </c>
      <c r="O584" t="s">
        <v>314</v>
      </c>
      <c r="P584" t="str">
        <f t="shared" si="42"/>
        <v>JESUS EDUARDO CASTRO ESCALANTEHíbridoEVALUACION ANTERIOR</v>
      </c>
      <c r="Q584" t="str">
        <f>BASE[[#This Row],[NombresCalificado]]&amp;BASE[[#This Row],[TipoEvaluacion]]</f>
        <v>JESUS EDUARDO CASTRO ESCALANTEEVALUACION ANTERIOR</v>
      </c>
      <c r="R584">
        <v>0</v>
      </c>
      <c r="S584" t="s">
        <v>188</v>
      </c>
      <c r="T584" t="s">
        <v>327</v>
      </c>
      <c r="U584" s="17">
        <v>2</v>
      </c>
      <c r="V584" s="17" t="str" cm="1">
        <f t="array" ref="V584">_xlfn.IFS(U584=0,"Prenovato",U584=1,"Novato",U584=2,"Principiante avanzado",U584=3,"Competente",U584=4,"Proficiente",U584=5,"Master")</f>
        <v>Principiante avanzado</v>
      </c>
      <c r="W584" s="17">
        <v>2</v>
      </c>
      <c r="X584" s="17" t="str" cm="1">
        <f t="array" ref="X584">_xlfn.IFS(W584=0,"No evidenciado",W584=1,"Novato",W584=2,"Principiante avanzado",W584=3,"Competente",W584=4,"Proficiente",W584=5,"Master")</f>
        <v>Principiante avanzado</v>
      </c>
      <c r="Y584" s="17">
        <v>2</v>
      </c>
      <c r="Z584" s="17" t="str" cm="1">
        <f t="array" ref="Z584">_xlfn.IFS(Y584=0,"No evidenciado",Y584=1,"Novato",Y584=2,"Principiante avanzado",Y584=3,"Competente",Y584=4,"Proficiente",Y584=5,"Master")</f>
        <v>Principiante avanzado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2</v>
      </c>
      <c r="AD584" s="17" t="str" cm="1">
        <f t="array" ref="AD584">_xlfn.IFS(AC584=0,"Prenovato",AC584=1,"Novato",AC584=2,"Principiante avanzado",AC584=3,"Competente",AC584=4,"Proficiente",AC584=5,"Master")</f>
        <v>Principiante avanzado</v>
      </c>
      <c r="AE584" s="17" t="s">
        <v>330</v>
      </c>
    </row>
    <row r="585" spans="1:31" x14ac:dyDescent="0.25">
      <c r="A585" t="s">
        <v>204</v>
      </c>
      <c r="B585" t="s">
        <v>205</v>
      </c>
      <c r="C585" t="s">
        <v>206</v>
      </c>
      <c r="D585" t="s">
        <v>207</v>
      </c>
      <c r="E585" t="s">
        <v>266</v>
      </c>
      <c r="F585" t="s">
        <v>267</v>
      </c>
      <c r="G585" t="s">
        <v>268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217</v>
      </c>
      <c r="M585" t="s">
        <v>319</v>
      </c>
      <c r="N585" t="s">
        <v>315</v>
      </c>
      <c r="O585" t="s">
        <v>315</v>
      </c>
      <c r="P585" t="str">
        <f t="shared" si="42"/>
        <v>JESUS EDUARDO CASTRO ESCALANTEBCP Design SystemEVALUACION ANTERIOR</v>
      </c>
      <c r="Q585" t="str">
        <f>BASE[[#This Row],[NombresCalificado]]&amp;BASE[[#This Row],[TipoEvaluacion]]</f>
        <v>JESUS EDUARDO CASTRO ESCALANTEEVALUACION ANTERIOR</v>
      </c>
      <c r="R585">
        <v>2</v>
      </c>
      <c r="S585" t="s">
        <v>4</v>
      </c>
      <c r="T585" t="s">
        <v>327</v>
      </c>
      <c r="U585" s="17">
        <v>2</v>
      </c>
      <c r="V585" s="17" t="str" cm="1">
        <f t="array" ref="V585">_xlfn.IFS(U585=0,"Prenovato",U585=1,"Novato",U585=2,"Principiante avanzado",U585=3,"Competente",U585=4,"Proficiente",U585=5,"Master")</f>
        <v>Principiante avanzado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2</v>
      </c>
      <c r="Z585" s="17" t="str" cm="1">
        <f t="array" ref="Z585">_xlfn.IFS(Y585=0,"No evidenciado",Y585=1,"Novato",Y585=2,"Principiante avanzado",Y585=3,"Competente",Y585=4,"Proficiente",Y585=5,"Master")</f>
        <v>Principiante avanzado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2</v>
      </c>
      <c r="AD585" s="17" t="str" cm="1">
        <f t="array" ref="AD585">_xlfn.IFS(AC585=0,"Prenovato",AC585=1,"Novato",AC585=2,"Principiante avanzado",AC585=3,"Competente",AC585=4,"Proficiente",AC585=5,"Master")</f>
        <v>Principiante avanzado</v>
      </c>
      <c r="AE585" s="17" t="s">
        <v>330</v>
      </c>
    </row>
    <row r="586" spans="1:31" x14ac:dyDescent="0.25">
      <c r="A586" t="s">
        <v>204</v>
      </c>
      <c r="B586" t="s">
        <v>205</v>
      </c>
      <c r="C586" t="s">
        <v>206</v>
      </c>
      <c r="D586" t="s">
        <v>207</v>
      </c>
      <c r="E586" t="s">
        <v>266</v>
      </c>
      <c r="F586" t="s">
        <v>267</v>
      </c>
      <c r="G586" t="s">
        <v>268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217</v>
      </c>
      <c r="M586" t="s">
        <v>320</v>
      </c>
      <c r="N586" t="s">
        <v>317</v>
      </c>
      <c r="O586" t="s">
        <v>314</v>
      </c>
      <c r="P586" t="str">
        <f t="shared" si="42"/>
        <v>JESUS EDUARDO CASTRO ESCALANTEHuman InteractionEVALUACION ANTERIOR</v>
      </c>
      <c r="Q586" t="str">
        <f>BASE[[#This Row],[NombresCalificado]]&amp;BASE[[#This Row],[TipoEvaluacion]]</f>
        <v>JESUS EDUARDO CASTRO ESCALANTEEVALUACION ANTERIOR</v>
      </c>
      <c r="R586">
        <v>0</v>
      </c>
      <c r="S586" t="s">
        <v>188</v>
      </c>
      <c r="T586" t="s">
        <v>327</v>
      </c>
      <c r="U586" s="17">
        <v>2</v>
      </c>
      <c r="V586" s="17" t="str" cm="1">
        <f t="array" ref="V586">_xlfn.IFS(U586=0,"Prenovato",U586=1,"Novato",U586=2,"Principiante avanzado",U586=3,"Competente",U586=4,"Proficiente",U586=5,"Master")</f>
        <v>Principiante avanzado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2</v>
      </c>
      <c r="Z586" s="17" t="str" cm="1">
        <f t="array" ref="Z586">_xlfn.IFS(Y586=0,"No evidenciado",Y586=1,"Novato",Y586=2,"Principiante avanzado",Y586=3,"Competente",Y586=4,"Proficiente",Y586=5,"Master")</f>
        <v>Principiante avanzado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2</v>
      </c>
      <c r="AD586" s="17" t="str" cm="1">
        <f t="array" ref="AD586">_xlfn.IFS(AC586=0,"Prenovato",AC586=1,"Novato",AC586=2,"Principiante avanzado",AC586=3,"Competente",AC586=4,"Proficiente",AC586=5,"Master")</f>
        <v>Principiante avanzado</v>
      </c>
      <c r="AE586" s="17" t="s">
        <v>330</v>
      </c>
    </row>
    <row r="587" spans="1:31" x14ac:dyDescent="0.25">
      <c r="A587" t="s">
        <v>204</v>
      </c>
      <c r="B587" t="s">
        <v>205</v>
      </c>
      <c r="C587" t="s">
        <v>206</v>
      </c>
      <c r="D587" t="s">
        <v>207</v>
      </c>
      <c r="E587" t="s">
        <v>266</v>
      </c>
      <c r="F587" t="s">
        <v>267</v>
      </c>
      <c r="G587" t="s">
        <v>268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217</v>
      </c>
      <c r="M587" t="s">
        <v>186</v>
      </c>
      <c r="N587" t="s">
        <v>314</v>
      </c>
      <c r="O587" t="s">
        <v>314</v>
      </c>
      <c r="P587" t="str">
        <f t="shared" si="42"/>
        <v>JESUS EDUARDO CASTRO ESCALANTESREEVALUACION ANTERIOR</v>
      </c>
      <c r="Q587" t="str">
        <f>BASE[[#This Row],[NombresCalificado]]&amp;BASE[[#This Row],[TipoEvaluacion]]</f>
        <v>JESUS EDUARDO CASTRO ESCALANTEEVALUACION ANTERIOR</v>
      </c>
      <c r="R587">
        <v>1</v>
      </c>
      <c r="S587" t="s">
        <v>6</v>
      </c>
      <c r="T587" t="s">
        <v>327</v>
      </c>
      <c r="U587" s="17">
        <v>2</v>
      </c>
      <c r="V587" s="17" t="str" cm="1">
        <f t="array" ref="V587">_xlfn.IFS(U587=0,"Prenovato",U587=1,"Novato",U587=2,"Principiante avanzado",U587=3,"Competente",U587=4,"Proficiente",U587=5,"Master")</f>
        <v>Principiante avanzado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2</v>
      </c>
      <c r="Z587" s="17" t="str" cm="1">
        <f t="array" ref="Z587">_xlfn.IFS(Y587=0,"No evidenciado",Y587=1,"Novato",Y587=2,"Principiante avanzado",Y587=3,"Competente",Y587=4,"Proficiente",Y587=5,"Master")</f>
        <v>Principiante avanzado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2</v>
      </c>
      <c r="AD587" s="17" t="str" cm="1">
        <f t="array" ref="AD587">_xlfn.IFS(AC587=0,"Prenovato",AC587=1,"Novato",AC587=2,"Principiante avanzado",AC587=3,"Competente",AC587=4,"Proficiente",AC587=5,"Master")</f>
        <v>Principiante avanzado</v>
      </c>
      <c r="AE587" s="17" t="s">
        <v>330</v>
      </c>
    </row>
    <row r="588" spans="1:31" x14ac:dyDescent="0.25">
      <c r="A588" t="s">
        <v>204</v>
      </c>
      <c r="B588" t="s">
        <v>205</v>
      </c>
      <c r="C588" t="s">
        <v>206</v>
      </c>
      <c r="D588" t="s">
        <v>207</v>
      </c>
      <c r="E588" t="s">
        <v>266</v>
      </c>
      <c r="F588" t="s">
        <v>267</v>
      </c>
      <c r="G588" t="s">
        <v>268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217</v>
      </c>
      <c r="M588" t="s">
        <v>318</v>
      </c>
      <c r="N588" t="s">
        <v>314</v>
      </c>
      <c r="O588" t="s">
        <v>314</v>
      </c>
      <c r="P588" t="str">
        <f t="shared" si="42"/>
        <v>JESUS EDUARDO CASTRO ESCALANTEDistribución a tiendasEVALUACION ANTERIOR</v>
      </c>
      <c r="Q588" t="str">
        <f>BASE[[#This Row],[NombresCalificado]]&amp;BASE[[#This Row],[TipoEvaluacion]]</f>
        <v>JESUS EDUARDO CASTRO ESCALANTEEVALUACION ANTERIOR</v>
      </c>
      <c r="R588">
        <v>0</v>
      </c>
      <c r="S588" t="s">
        <v>188</v>
      </c>
      <c r="T588" t="s">
        <v>327</v>
      </c>
      <c r="U588" s="17">
        <v>2</v>
      </c>
      <c r="V588" s="17" t="str" cm="1">
        <f t="array" ref="V588">_xlfn.IFS(U588=0,"Prenovato",U588=1,"Novato",U588=2,"Principiante avanzado",U588=3,"Competente",U588=4,"Proficiente",U588=5,"Master")</f>
        <v>Principiante avanzado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2</v>
      </c>
      <c r="Z588" s="17" t="str" cm="1">
        <f t="array" ref="Z588">_xlfn.IFS(Y588=0,"No evidenciado",Y588=1,"Novato",Y588=2,"Principiante avanzado",Y588=3,"Competente",Y588=4,"Proficiente",Y588=5,"Master")</f>
        <v>Principiante avanzado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2</v>
      </c>
      <c r="AD588" s="17" t="str" cm="1">
        <f t="array" ref="AD588">_xlfn.IFS(AC588=0,"Prenovato",AC588=1,"Novato",AC588=2,"Principiante avanzado",AC588=3,"Competente",AC588=4,"Proficiente",AC588=5,"Master")</f>
        <v>Principiante avanzado</v>
      </c>
      <c r="AE588" s="17" t="s">
        <v>330</v>
      </c>
    </row>
    <row r="589" spans="1:31" x14ac:dyDescent="0.25">
      <c r="A589" t="s">
        <v>204</v>
      </c>
      <c r="B589" t="s">
        <v>205</v>
      </c>
      <c r="C589" t="s">
        <v>206</v>
      </c>
      <c r="D589" t="s">
        <v>207</v>
      </c>
      <c r="E589" t="s">
        <v>266</v>
      </c>
      <c r="F589" t="s">
        <v>267</v>
      </c>
      <c r="G589" t="s">
        <v>268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217</v>
      </c>
      <c r="M589" t="s">
        <v>321</v>
      </c>
      <c r="N589" t="s">
        <v>315</v>
      </c>
      <c r="O589" t="s">
        <v>315</v>
      </c>
      <c r="P589" t="str">
        <f t="shared" si="42"/>
        <v>JESUS EDUARDO CASTRO ESCALANTENativoEVALUACION ANTERIOR</v>
      </c>
      <c r="Q589" t="str">
        <f>BASE[[#This Row],[NombresCalificado]]&amp;BASE[[#This Row],[TipoEvaluacion]]</f>
        <v>JESUS EDUARDO CASTRO ESCALANTEEVALUACION ANTERIOR</v>
      </c>
      <c r="R589">
        <v>2</v>
      </c>
      <c r="S589" t="s">
        <v>4</v>
      </c>
      <c r="T589" t="s">
        <v>327</v>
      </c>
      <c r="U589" s="17">
        <v>2</v>
      </c>
      <c r="V589" s="17" t="str" cm="1">
        <f t="array" ref="V589">_xlfn.IFS(U589=0,"Prenovato",U589=1,"Novato",U589=2,"Principiante avanzado",U589=3,"Competente",U589=4,"Proficiente",U589=5,"Master")</f>
        <v>Principiante avanzado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2</v>
      </c>
      <c r="Z589" s="17" t="str" cm="1">
        <f t="array" ref="Z589">_xlfn.IFS(Y589=0,"No evidenciado",Y589=1,"Novato",Y589=2,"Principiante avanzado",Y589=3,"Competente",Y589=4,"Proficiente",Y589=5,"Master")</f>
        <v>Principiante avanzado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2</v>
      </c>
      <c r="AD589" s="17" t="str" cm="1">
        <f t="array" ref="AD589">_xlfn.IFS(AC589=0,"Prenovato",AC589=1,"Novato",AC589=2,"Principiante avanzado",AC589=3,"Competente",AC589=4,"Proficiente",AC589=5,"Master")</f>
        <v>Principiante avanzado</v>
      </c>
      <c r="AE589" s="17" t="s">
        <v>330</v>
      </c>
    </row>
    <row r="590" spans="1:31" x14ac:dyDescent="0.25">
      <c r="A590" t="s">
        <v>204</v>
      </c>
      <c r="B590" t="s">
        <v>205</v>
      </c>
      <c r="C590" t="s">
        <v>206</v>
      </c>
      <c r="D590" t="s">
        <v>207</v>
      </c>
      <c r="E590" t="s">
        <v>266</v>
      </c>
      <c r="F590" t="s">
        <v>267</v>
      </c>
      <c r="G590" t="s">
        <v>268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217</v>
      </c>
      <c r="M590" t="s">
        <v>323</v>
      </c>
      <c r="N590" t="s">
        <v>317</v>
      </c>
      <c r="O590" t="s">
        <v>314</v>
      </c>
      <c r="P590" t="str">
        <f t="shared" si="42"/>
        <v>JESUS EDUARDO CASTRO ESCALANTEGestión de datosEVALUACION ANTERIOR</v>
      </c>
      <c r="Q590" t="str">
        <f>BASE[[#This Row],[NombresCalificado]]&amp;BASE[[#This Row],[TipoEvaluacion]]</f>
        <v>JESUS EDUARDO CASTRO ESCALANTEEVALUACION ANTERIOR</v>
      </c>
      <c r="R590">
        <v>3</v>
      </c>
      <c r="S590" t="s">
        <v>5</v>
      </c>
      <c r="T590" t="s">
        <v>327</v>
      </c>
      <c r="U590" s="17">
        <v>2</v>
      </c>
      <c r="V590" s="17" t="str" cm="1">
        <f t="array" ref="V590">_xlfn.IFS(U590=0,"Prenovato",U590=1,"Novato",U590=2,"Principiante avanzado",U590=3,"Competente",U590=4,"Proficiente",U590=5,"Master")</f>
        <v>Principiante avanzado</v>
      </c>
      <c r="W590" s="17">
        <v>2</v>
      </c>
      <c r="X590" s="17" t="str" cm="1">
        <f t="array" ref="X590">_xlfn.IFS(W590=0,"No evidenciado",W590=1,"Novato",W590=2,"Principiante avanzado",W590=3,"Competente",W590=4,"Proficiente",W590=5,"Master")</f>
        <v>Principiante avanzado</v>
      </c>
      <c r="Y590" s="17">
        <v>2</v>
      </c>
      <c r="Z590" s="17" t="str" cm="1">
        <f t="array" ref="Z590">_xlfn.IFS(Y590=0,"No evidenciado",Y590=1,"Novato",Y590=2,"Principiante avanzado",Y590=3,"Competente",Y590=4,"Proficiente",Y590=5,"Master")</f>
        <v>Principiante avanzado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2</v>
      </c>
      <c r="AD590" s="17" t="str" cm="1">
        <f t="array" ref="AD590">_xlfn.IFS(AC590=0,"Prenovato",AC590=1,"Novato",AC590=2,"Principiante avanzado",AC590=3,"Competente",AC590=4,"Proficiente",AC590=5,"Master")</f>
        <v>Principiante avanzado</v>
      </c>
      <c r="AE590" s="17" t="s">
        <v>330</v>
      </c>
    </row>
    <row r="591" spans="1:31" x14ac:dyDescent="0.25">
      <c r="A591" t="s">
        <v>204</v>
      </c>
      <c r="B591" t="s">
        <v>205</v>
      </c>
      <c r="C591" t="s">
        <v>206</v>
      </c>
      <c r="D591" t="s">
        <v>207</v>
      </c>
      <c r="E591" t="s">
        <v>266</v>
      </c>
      <c r="F591" t="s">
        <v>267</v>
      </c>
      <c r="G591" t="s">
        <v>268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217</v>
      </c>
      <c r="M591" t="s">
        <v>185</v>
      </c>
      <c r="N591" t="s">
        <v>317</v>
      </c>
      <c r="O591" t="s">
        <v>314</v>
      </c>
      <c r="P591" t="str">
        <f t="shared" si="42"/>
        <v>JESUS EDUARDO CASTRO ESCALANTESeguridadEVALUACION ANTERIOR</v>
      </c>
      <c r="Q591" t="str">
        <f>BASE[[#This Row],[NombresCalificado]]&amp;BASE[[#This Row],[TipoEvaluacion]]</f>
        <v>JESUS EDUARDO CASTRO ESCALANTEEVALUACION ANTERIOR</v>
      </c>
      <c r="R591">
        <v>2</v>
      </c>
      <c r="S591" t="s">
        <v>4</v>
      </c>
      <c r="T591" t="s">
        <v>327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2</v>
      </c>
      <c r="X591" s="17" t="str" cm="1">
        <f t="array" ref="X591">_xlfn.IFS(W591=0,"No evidenciado",W591=1,"Novato",W591=2,"Principiante avanzado",W591=3,"Competente",W591=4,"Proficiente",W591=5,"Master")</f>
        <v>Principiante avanzado</v>
      </c>
      <c r="Y591" s="17">
        <v>2</v>
      </c>
      <c r="Z591" s="17" t="str" cm="1">
        <f t="array" ref="Z591">_xlfn.IFS(Y591=0,"No evidenciado",Y591=1,"Novato",Y591=2,"Principiante avanzado",Y591=3,"Competente",Y591=4,"Proficiente",Y591=5,"Master")</f>
        <v>Principiante avanzado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330</v>
      </c>
    </row>
    <row r="592" spans="1:31" x14ac:dyDescent="0.25">
      <c r="A592" t="s">
        <v>204</v>
      </c>
      <c r="B592" t="s">
        <v>205</v>
      </c>
      <c r="C592" t="s">
        <v>206</v>
      </c>
      <c r="D592" t="s">
        <v>207</v>
      </c>
      <c r="E592" t="s">
        <v>266</v>
      </c>
      <c r="F592" t="s">
        <v>267</v>
      </c>
      <c r="G592" t="s">
        <v>268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217</v>
      </c>
      <c r="M592" t="s">
        <v>56</v>
      </c>
      <c r="N592" t="s">
        <v>315</v>
      </c>
      <c r="O592" t="s">
        <v>315</v>
      </c>
      <c r="P592" t="str">
        <f t="shared" si="42"/>
        <v>JESUS EDUARDO CASTRO ESCALANTEControl de versionesEVALUACION ANTERIOR</v>
      </c>
      <c r="Q592" t="str">
        <f>BASE[[#This Row],[NombresCalificado]]&amp;BASE[[#This Row],[TipoEvaluacion]]</f>
        <v>JESUS EDUARDO CASTRO ESCALANTEEVALUACION ANTERIOR</v>
      </c>
      <c r="R592">
        <v>3</v>
      </c>
      <c r="S592" t="s">
        <v>5</v>
      </c>
      <c r="T592" t="s">
        <v>327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2</v>
      </c>
      <c r="X592" s="17" t="str" cm="1">
        <f t="array" ref="X592">_xlfn.IFS(W592=0,"No evidenciado",W592=1,"Novato",W592=2,"Principiante avanzado",W592=3,"Competente",W592=4,"Proficiente",W592=5,"Master")</f>
        <v>Principiante avanzado</v>
      </c>
      <c r="Y592" s="17">
        <v>2</v>
      </c>
      <c r="Z592" s="17" t="str" cm="1">
        <f t="array" ref="Z592">_xlfn.IFS(Y592=0,"No evidenciado",Y592=1,"Novato",Y592=2,"Principiante avanzado",Y592=3,"Competente",Y592=4,"Proficiente",Y592=5,"Master")</f>
        <v>Principiante avanzado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330</v>
      </c>
    </row>
    <row r="593" spans="1:31" x14ac:dyDescent="0.25">
      <c r="A593" t="s">
        <v>204</v>
      </c>
      <c r="B593" t="s">
        <v>205</v>
      </c>
      <c r="C593" t="s">
        <v>206</v>
      </c>
      <c r="D593" t="s">
        <v>207</v>
      </c>
      <c r="E593" t="s">
        <v>266</v>
      </c>
      <c r="F593" t="s">
        <v>267</v>
      </c>
      <c r="G593" t="s">
        <v>268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217</v>
      </c>
      <c r="M593" t="s">
        <v>322</v>
      </c>
      <c r="N593" t="s">
        <v>317</v>
      </c>
      <c r="O593" t="s">
        <v>314</v>
      </c>
      <c r="P593" t="str">
        <f t="shared" si="42"/>
        <v>JESUS EDUARDO CASTRO ESCALANTEPatrones de arquitecturaEVALUACION ANTERIOR</v>
      </c>
      <c r="Q593" t="str">
        <f>BASE[[#This Row],[NombresCalificado]]&amp;BASE[[#This Row],[TipoEvaluacion]]</f>
        <v>JESUS EDUARDO CASTRO ESCALANTEEVALUACION ANTERIOR</v>
      </c>
      <c r="R593">
        <v>2</v>
      </c>
      <c r="S593" t="s">
        <v>4</v>
      </c>
      <c r="T593" t="s">
        <v>327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2</v>
      </c>
      <c r="X593" s="17" t="str" cm="1">
        <f t="array" ref="X593">_xlfn.IFS(W593=0,"No evidenciado",W593=1,"Novato",W593=2,"Principiante avanzado",W593=3,"Competente",W593=4,"Proficiente",W593=5,"Master")</f>
        <v>Principiante avanzado</v>
      </c>
      <c r="Y593" s="17">
        <v>2</v>
      </c>
      <c r="Z593" s="17" t="str" cm="1">
        <f t="array" ref="Z593">_xlfn.IFS(Y593=0,"No evidenciado",Y593=1,"Novato",Y593=2,"Principiante avanzado",Y593=3,"Competente",Y593=4,"Proficiente",Y593=5,"Master")</f>
        <v>Principiante avanzado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330</v>
      </c>
    </row>
    <row r="594" spans="1:31" x14ac:dyDescent="0.25">
      <c r="A594" t="s">
        <v>204</v>
      </c>
      <c r="B594" t="s">
        <v>205</v>
      </c>
      <c r="C594" t="s">
        <v>206</v>
      </c>
      <c r="D594" t="s">
        <v>207</v>
      </c>
      <c r="E594" t="s">
        <v>266</v>
      </c>
      <c r="F594" t="s">
        <v>267</v>
      </c>
      <c r="G594" t="s">
        <v>268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217</v>
      </c>
      <c r="M594" t="s">
        <v>55</v>
      </c>
      <c r="N594" t="s">
        <v>315</v>
      </c>
      <c r="O594" t="s">
        <v>315</v>
      </c>
      <c r="P594" t="str">
        <f t="shared" si="42"/>
        <v>JESUS EDUARDO CASTRO ESCALANTEProgramaciónEVALUACION ANTERIOR</v>
      </c>
      <c r="Q594" t="str">
        <f>BASE[[#This Row],[NombresCalificado]]&amp;BASE[[#This Row],[TipoEvaluacion]]</f>
        <v>JESUS EDUARDO CASTRO ESCALANTEEVALUACION ANTERIOR</v>
      </c>
      <c r="R594">
        <v>3</v>
      </c>
      <c r="S594" t="s">
        <v>5</v>
      </c>
      <c r="T594" t="s">
        <v>327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2</v>
      </c>
      <c r="X594" s="17" t="str" cm="1">
        <f t="array" ref="X594">_xlfn.IFS(W594=0,"No evidenciado",W594=1,"Novato",W594=2,"Principiante avanzado",W594=3,"Competente",W594=4,"Proficiente",W594=5,"Master")</f>
        <v>Principiante avanzado</v>
      </c>
      <c r="Y594" s="17">
        <v>2</v>
      </c>
      <c r="Z594" s="17" t="str" cm="1">
        <f t="array" ref="Z594">_xlfn.IFS(Y594=0,"No evidenciado",Y594=1,"Novato",Y594=2,"Principiante avanzado",Y594=3,"Competente",Y594=4,"Proficiente",Y594=5,"Master")</f>
        <v>Principiante avanzado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330</v>
      </c>
    </row>
    <row r="595" spans="1:31" x14ac:dyDescent="0.25">
      <c r="A595" t="s">
        <v>204</v>
      </c>
      <c r="B595" t="s">
        <v>205</v>
      </c>
      <c r="C595" t="s">
        <v>206</v>
      </c>
      <c r="D595" t="s">
        <v>207</v>
      </c>
      <c r="E595" t="s">
        <v>266</v>
      </c>
      <c r="F595" t="s">
        <v>267</v>
      </c>
      <c r="G595" t="s">
        <v>268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217</v>
      </c>
      <c r="M595" t="s">
        <v>325</v>
      </c>
      <c r="N595" t="s">
        <v>317</v>
      </c>
      <c r="O595" t="s">
        <v>314</v>
      </c>
      <c r="P595" t="str">
        <f t="shared" si="42"/>
        <v>JESUS EDUARDO CASTRO ESCALANTEFundamentos de diseño UXEVALUACION ANTERIOR</v>
      </c>
      <c r="Q595" t="str">
        <f>BASE[[#This Row],[NombresCalificado]]&amp;BASE[[#This Row],[TipoEvaluacion]]</f>
        <v>JESUS EDUARDO CASTRO ESCALANTEEVALUACION ANTERIOR</v>
      </c>
      <c r="R595">
        <v>2</v>
      </c>
      <c r="S595" t="s">
        <v>4</v>
      </c>
      <c r="T595" t="s">
        <v>327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2</v>
      </c>
      <c r="X595" s="17" t="str" cm="1">
        <f t="array" ref="X595">_xlfn.IFS(W595=0,"No evidenciado",W595=1,"Novato",W595=2,"Principiante avanzado",W595=3,"Competente",W595=4,"Proficiente",W595=5,"Master")</f>
        <v>Principiante avanzado</v>
      </c>
      <c r="Y595" s="17">
        <v>2</v>
      </c>
      <c r="Z595" s="17" t="str" cm="1">
        <f t="array" ref="Z595">_xlfn.IFS(Y595=0,"No evidenciado",Y595=1,"Novato",Y595=2,"Principiante avanzado",Y595=3,"Competente",Y595=4,"Proficiente",Y595=5,"Master")</f>
        <v>Principiante avanzado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330</v>
      </c>
    </row>
    <row r="596" spans="1:31" x14ac:dyDescent="0.25">
      <c r="A596" t="s">
        <v>204</v>
      </c>
      <c r="B596" t="s">
        <v>205</v>
      </c>
      <c r="C596" t="s">
        <v>206</v>
      </c>
      <c r="D596" t="s">
        <v>207</v>
      </c>
      <c r="E596" t="s">
        <v>266</v>
      </c>
      <c r="F596" t="s">
        <v>267</v>
      </c>
      <c r="G596" t="s">
        <v>268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NO</v>
      </c>
      <c r="L596" t="s">
        <v>217</v>
      </c>
      <c r="M596" t="s">
        <v>326</v>
      </c>
      <c r="N596" t="s">
        <v>317</v>
      </c>
      <c r="O596" t="s">
        <v>314</v>
      </c>
      <c r="P596" t="str">
        <f t="shared" si="42"/>
        <v>JESUS EDUARDO CASTRO ESCALANTEDesign ThinkingEVALUACION ANTERIOR</v>
      </c>
      <c r="Q596" t="str">
        <f>BASE[[#This Row],[NombresCalificado]]&amp;BASE[[#This Row],[TipoEvaluacion]]</f>
        <v>JESUS EDUARDO CASTRO ESCALANTEEVALUACION ANTERIOR</v>
      </c>
      <c r="R596">
        <v>1</v>
      </c>
      <c r="S596" t="s">
        <v>6</v>
      </c>
      <c r="T596" t="s">
        <v>327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2</v>
      </c>
      <c r="X596" s="17" t="str" cm="1">
        <f t="array" ref="X596">_xlfn.IFS(W596=0,"No evidenciado",W596=1,"Novato",W596=2,"Principiante avanzado",W596=3,"Competente",W596=4,"Proficiente",W596=5,"Master")</f>
        <v>Principiante avanzado</v>
      </c>
      <c r="Y596" s="17">
        <v>2</v>
      </c>
      <c r="Z596" s="17" t="str" cm="1">
        <f t="array" ref="Z596">_xlfn.IFS(Y596=0,"No evidenciado",Y596=1,"Novato",Y596=2,"Principiante avanzado",Y596=3,"Competente",Y596=4,"Proficiente",Y596=5,"Master")</f>
        <v>Principiante avanzado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330</v>
      </c>
    </row>
    <row r="597" spans="1:31" x14ac:dyDescent="0.25">
      <c r="A597" t="s">
        <v>204</v>
      </c>
      <c r="B597" t="s">
        <v>205</v>
      </c>
      <c r="C597" t="s">
        <v>206</v>
      </c>
      <c r="D597" t="s">
        <v>207</v>
      </c>
      <c r="E597" t="s">
        <v>266</v>
      </c>
      <c r="F597" t="s">
        <v>267</v>
      </c>
      <c r="G597" t="s">
        <v>268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NO</v>
      </c>
      <c r="L597" t="s">
        <v>217</v>
      </c>
      <c r="M597" t="s">
        <v>324</v>
      </c>
      <c r="N597" t="s">
        <v>317</v>
      </c>
      <c r="O597" t="s">
        <v>314</v>
      </c>
      <c r="P597" t="str">
        <f t="shared" si="42"/>
        <v>JESUS EDUARDO CASTRO ESCALANTEAccesibilidadEVALUACION ANTERIOR</v>
      </c>
      <c r="Q597" t="str">
        <f>BASE[[#This Row],[NombresCalificado]]&amp;BASE[[#This Row],[TipoEvaluacion]]</f>
        <v>JESUS EDUARDO CASTRO ESCALANTEEVALUACION ANTERIOR</v>
      </c>
      <c r="R597">
        <v>2</v>
      </c>
      <c r="S597" t="s">
        <v>4</v>
      </c>
      <c r="T597" t="s">
        <v>327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2</v>
      </c>
      <c r="X597" s="17" t="str" cm="1">
        <f t="array" ref="X597">_xlfn.IFS(W597=0,"No evidenciado",W597=1,"Novato",W597=2,"Principiante avanzado",W597=3,"Competente",W597=4,"Proficiente",W597=5,"Master")</f>
        <v>Principiante avanzado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330</v>
      </c>
    </row>
    <row r="598" spans="1:31" x14ac:dyDescent="0.25">
      <c r="A598" t="s">
        <v>262</v>
      </c>
      <c r="B598" t="s">
        <v>263</v>
      </c>
      <c r="C598" t="s">
        <v>248</v>
      </c>
      <c r="D598" t="s">
        <v>207</v>
      </c>
      <c r="E598" t="s">
        <v>250</v>
      </c>
      <c r="F598" t="s">
        <v>251</v>
      </c>
      <c r="G598" t="s">
        <v>269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NO</v>
      </c>
      <c r="L598" t="s">
        <v>206</v>
      </c>
      <c r="M598" t="s">
        <v>323</v>
      </c>
      <c r="N598" t="s">
        <v>317</v>
      </c>
      <c r="O598" t="s">
        <v>314</v>
      </c>
      <c r="P598" t="str">
        <f t="shared" si="42"/>
        <v>GERMAIN YENSEI SEIJAS GUTIERREZGestión de datosEVALUACION ANTERIOR</v>
      </c>
      <c r="Q598" t="str">
        <f>BASE[[#This Row],[NombresCalificado]]&amp;BASE[[#This Row],[TipoEvaluacion]]</f>
        <v>GERMAIN YENSEI SEIJAS GUTIERREZEVALUACION ANTERIOR</v>
      </c>
      <c r="R598">
        <v>3</v>
      </c>
      <c r="S598" t="s">
        <v>5</v>
      </c>
      <c r="T598" t="s">
        <v>327</v>
      </c>
      <c r="U598" s="17">
        <v>3</v>
      </c>
      <c r="V598" s="17" t="str" cm="1">
        <f t="array" ref="V598">_xlfn.IFS(U598=0,"Prenovato",U598=1,"Novato",U598=2,"Principiante avanzado",U598=3,"Competente",U598=4,"Proficiente",U598=5,"Master")</f>
        <v>Competente</v>
      </c>
      <c r="W598" s="17">
        <v>4</v>
      </c>
      <c r="X598" s="17" t="str" cm="1">
        <f t="array" ref="X598">_xlfn.IFS(W598=0,"No evidenciado",W598=1,"Novato",W598=2,"Principiante avanzado",W598=3,"Competente",W598=4,"Proficiente",W598=5,"Master")</f>
        <v>Proficiente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3</v>
      </c>
      <c r="AD598" s="17" t="str" cm="1">
        <f t="array" ref="AD598">_xlfn.IFS(AC598=0,"Prenovato",AC598=1,"Novato",AC598=2,"Principiante avanzado",AC598=3,"Competente",AC598=4,"Proficiente",AC598=5,"Master")</f>
        <v>Competente</v>
      </c>
      <c r="AE598" s="17" t="s">
        <v>330</v>
      </c>
    </row>
    <row r="599" spans="1:31" x14ac:dyDescent="0.25">
      <c r="A599" t="s">
        <v>262</v>
      </c>
      <c r="B599" t="s">
        <v>263</v>
      </c>
      <c r="C599" t="s">
        <v>248</v>
      </c>
      <c r="D599" t="s">
        <v>207</v>
      </c>
      <c r="E599" t="s">
        <v>250</v>
      </c>
      <c r="F599" t="s">
        <v>251</v>
      </c>
      <c r="G599" t="s">
        <v>269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NO</v>
      </c>
      <c r="L599" t="s">
        <v>206</v>
      </c>
      <c r="M599" t="s">
        <v>321</v>
      </c>
      <c r="N599" t="s">
        <v>315</v>
      </c>
      <c r="O599" t="s">
        <v>315</v>
      </c>
      <c r="P599" t="str">
        <f t="shared" si="42"/>
        <v>GERMAIN YENSEI SEIJAS GUTIERREZNativoEVALUACION ANTERIOR</v>
      </c>
      <c r="Q599" t="str">
        <f>BASE[[#This Row],[NombresCalificado]]&amp;BASE[[#This Row],[TipoEvaluacion]]</f>
        <v>GERMAIN YENSEI SEIJAS GUTIERREZEVALUACION ANTERIOR</v>
      </c>
      <c r="R599">
        <v>3</v>
      </c>
      <c r="S599" t="s">
        <v>5</v>
      </c>
      <c r="T599" t="s">
        <v>327</v>
      </c>
      <c r="U599" s="17">
        <v>3</v>
      </c>
      <c r="V599" s="17" t="str" cm="1">
        <f t="array" ref="V599">_xlfn.IFS(U599=0,"Prenovato",U599=1,"Novato",U599=2,"Principiante avanzado",U599=3,"Competente",U599=4,"Proficiente",U599=5,"Master")</f>
        <v>Competente</v>
      </c>
      <c r="W599" s="17">
        <v>4</v>
      </c>
      <c r="X599" s="17" t="str" cm="1">
        <f t="array" ref="X599">_xlfn.IFS(W599=0,"No evidenciado",W599=1,"Novato",W599=2,"Principiante avanzado",W599=3,"Competente",W599=4,"Proficiente",W599=5,"Master")</f>
        <v>Proficiente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3</v>
      </c>
      <c r="AD599" s="17" t="str" cm="1">
        <f t="array" ref="AD599">_xlfn.IFS(AC599=0,"Prenovato",AC599=1,"Novato",AC599=2,"Principiante avanzado",AC599=3,"Competente",AC599=4,"Proficiente",AC599=5,"Master")</f>
        <v>Competente</v>
      </c>
      <c r="AE599" s="17" t="s">
        <v>330</v>
      </c>
    </row>
    <row r="600" spans="1:31" x14ac:dyDescent="0.25">
      <c r="A600" t="s">
        <v>262</v>
      </c>
      <c r="B600" t="s">
        <v>263</v>
      </c>
      <c r="C600" t="s">
        <v>248</v>
      </c>
      <c r="D600" t="s">
        <v>207</v>
      </c>
      <c r="E600" t="s">
        <v>250</v>
      </c>
      <c r="F600" t="s">
        <v>251</v>
      </c>
      <c r="G600" t="s">
        <v>269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NO</v>
      </c>
      <c r="L600" t="s">
        <v>206</v>
      </c>
      <c r="M600" t="s">
        <v>56</v>
      </c>
      <c r="N600" t="s">
        <v>315</v>
      </c>
      <c r="O600" t="s">
        <v>315</v>
      </c>
      <c r="P600" t="str">
        <f t="shared" si="42"/>
        <v>GERMAIN YENSEI SEIJAS GUTIERREZControl de versionesEVALUACION ANTERIOR</v>
      </c>
      <c r="Q600" t="str">
        <f>BASE[[#This Row],[NombresCalificado]]&amp;BASE[[#This Row],[TipoEvaluacion]]</f>
        <v>GERMAIN YENSEI SEIJAS GUTIERREZEVALUACION ANTERIOR</v>
      </c>
      <c r="R600">
        <v>3</v>
      </c>
      <c r="S600" t="s">
        <v>5</v>
      </c>
      <c r="T600" t="s">
        <v>327</v>
      </c>
      <c r="U600" s="17">
        <v>3</v>
      </c>
      <c r="V600" s="17" t="str" cm="1">
        <f t="array" ref="V600">_xlfn.IFS(U600=0,"Prenovato",U600=1,"Novato",U600=2,"Principiante avanzado",U600=3,"Competente",U600=4,"Proficiente",U600=5,"Master")</f>
        <v>Competente</v>
      </c>
      <c r="W600" s="17">
        <v>4</v>
      </c>
      <c r="X600" s="17" t="str" cm="1">
        <f t="array" ref="X600">_xlfn.IFS(W600=0,"No evidenciado",W600=1,"Novato",W600=2,"Principiante avanzado",W600=3,"Competente",W600=4,"Proficiente",W600=5,"Master")</f>
        <v>Proficiente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3</v>
      </c>
      <c r="AD600" s="17" t="str" cm="1">
        <f t="array" ref="AD600">_xlfn.IFS(AC600=0,"Prenovato",AC600=1,"Novato",AC600=2,"Principiante avanzado",AC600=3,"Competente",AC600=4,"Proficiente",AC600=5,"Master")</f>
        <v>Competente</v>
      </c>
      <c r="AE600" s="17" t="s">
        <v>330</v>
      </c>
    </row>
    <row r="601" spans="1:31" x14ac:dyDescent="0.25">
      <c r="A601" t="s">
        <v>262</v>
      </c>
      <c r="B601" t="s">
        <v>263</v>
      </c>
      <c r="C601" t="s">
        <v>248</v>
      </c>
      <c r="D601" t="s">
        <v>207</v>
      </c>
      <c r="E601" t="s">
        <v>250</v>
      </c>
      <c r="F601" t="s">
        <v>251</v>
      </c>
      <c r="G601" t="s">
        <v>269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NO</v>
      </c>
      <c r="L601" t="s">
        <v>206</v>
      </c>
      <c r="M601" t="s">
        <v>322</v>
      </c>
      <c r="N601" t="s">
        <v>317</v>
      </c>
      <c r="O601" t="s">
        <v>314</v>
      </c>
      <c r="P601" t="str">
        <f t="shared" si="42"/>
        <v>GERMAIN YENSEI SEIJAS GUTIERREZPatrones de arquitecturaEVALUACION ANTERIOR</v>
      </c>
      <c r="Q601" t="str">
        <f>BASE[[#This Row],[NombresCalificado]]&amp;BASE[[#This Row],[TipoEvaluacion]]</f>
        <v>GERMAIN YENSEI SEIJAS GUTIERREZEVALUACION ANTERIOR</v>
      </c>
      <c r="R601">
        <v>4</v>
      </c>
      <c r="S601" t="s">
        <v>7</v>
      </c>
      <c r="T601" t="s">
        <v>327</v>
      </c>
      <c r="U601" s="17">
        <v>3</v>
      </c>
      <c r="V601" s="17" t="str" cm="1">
        <f t="array" ref="V601">_xlfn.IFS(U601=0,"Prenovato",U601=1,"Novato",U601=2,"Principiante avanzado",U601=3,"Competente",U601=4,"Proficiente",U601=5,"Master")</f>
        <v>Competente</v>
      </c>
      <c r="W601" s="17">
        <v>4</v>
      </c>
      <c r="X601" s="17" t="str" cm="1">
        <f t="array" ref="X601">_xlfn.IFS(W601=0,"No evidenciado",W601=1,"Novato",W601=2,"Principiante avanzado",W601=3,"Competente",W601=4,"Proficiente",W601=5,"Master")</f>
        <v>Proficiente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3</v>
      </c>
      <c r="AD601" s="17" t="str" cm="1">
        <f t="array" ref="AD601">_xlfn.IFS(AC601=0,"Prenovato",AC601=1,"Novato",AC601=2,"Principiante avanzado",AC601=3,"Competente",AC601=4,"Proficiente",AC601=5,"Master")</f>
        <v>Competente</v>
      </c>
      <c r="AE601" s="17" t="s">
        <v>330</v>
      </c>
    </row>
    <row r="602" spans="1:31" x14ac:dyDescent="0.25">
      <c r="A602" t="s">
        <v>262</v>
      </c>
      <c r="B602" t="s">
        <v>263</v>
      </c>
      <c r="C602" t="s">
        <v>248</v>
      </c>
      <c r="D602" t="s">
        <v>207</v>
      </c>
      <c r="E602" t="s">
        <v>250</v>
      </c>
      <c r="F602" t="s">
        <v>251</v>
      </c>
      <c r="G602" t="s">
        <v>269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NO</v>
      </c>
      <c r="L602" t="s">
        <v>206</v>
      </c>
      <c r="M602" t="s">
        <v>185</v>
      </c>
      <c r="N602" t="s">
        <v>317</v>
      </c>
      <c r="O602" t="s">
        <v>314</v>
      </c>
      <c r="P602" t="str">
        <f t="shared" si="42"/>
        <v>GERMAIN YENSEI SEIJAS GUTIERREZSeguridadEVALUACION ANTERIOR</v>
      </c>
      <c r="Q602" t="str">
        <f>BASE[[#This Row],[NombresCalificado]]&amp;BASE[[#This Row],[TipoEvaluacion]]</f>
        <v>GERMAIN YENSEI SEIJAS GUTIERREZEVALUACION ANTERIOR</v>
      </c>
      <c r="R602">
        <v>3</v>
      </c>
      <c r="S602" t="s">
        <v>5</v>
      </c>
      <c r="T602" t="s">
        <v>327</v>
      </c>
      <c r="U602" s="17">
        <v>3</v>
      </c>
      <c r="V602" s="17" t="str" cm="1">
        <f t="array" ref="V602">_xlfn.IFS(U602=0,"Prenovato",U602=1,"Novato",U602=2,"Principiante avanzado",U602=3,"Competente",U602=4,"Proficiente",U602=5,"Master")</f>
        <v>Competente</v>
      </c>
      <c r="W602" s="17">
        <v>4</v>
      </c>
      <c r="X602" s="17" t="str" cm="1">
        <f t="array" ref="X602">_xlfn.IFS(W602=0,"No evidenciado",W602=1,"Novato",W602=2,"Principiante avanzado",W602=3,"Competente",W602=4,"Proficiente",W602=5,"Master")</f>
        <v>Proficiente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3</v>
      </c>
      <c r="AD602" s="17" t="str" cm="1">
        <f t="array" ref="AD602">_xlfn.IFS(AC602=0,"Prenovato",AC602=1,"Novato",AC602=2,"Principiante avanzado",AC602=3,"Competente",AC602=4,"Proficiente",AC602=5,"Master")</f>
        <v>Competente</v>
      </c>
      <c r="AE602" s="17" t="s">
        <v>330</v>
      </c>
    </row>
    <row r="603" spans="1:31" x14ac:dyDescent="0.25">
      <c r="A603" t="s">
        <v>262</v>
      </c>
      <c r="B603" t="s">
        <v>263</v>
      </c>
      <c r="C603" t="s">
        <v>248</v>
      </c>
      <c r="D603" t="s">
        <v>207</v>
      </c>
      <c r="E603" t="s">
        <v>250</v>
      </c>
      <c r="F603" t="s">
        <v>251</v>
      </c>
      <c r="G603" t="s">
        <v>269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NO</v>
      </c>
      <c r="L603" t="s">
        <v>206</v>
      </c>
      <c r="M603" t="s">
        <v>55</v>
      </c>
      <c r="N603" t="s">
        <v>315</v>
      </c>
      <c r="O603" t="s">
        <v>315</v>
      </c>
      <c r="P603" t="str">
        <f t="shared" si="42"/>
        <v>GERMAIN YENSEI SEIJAS GUTIERREZProgramaciónEVALUACION ANTERIOR</v>
      </c>
      <c r="Q603" t="str">
        <f>BASE[[#This Row],[NombresCalificado]]&amp;BASE[[#This Row],[TipoEvaluacion]]</f>
        <v>GERMAIN YENSEI SEIJAS GUTIERREZEVALUACION ANTERIOR</v>
      </c>
      <c r="R603">
        <v>4</v>
      </c>
      <c r="S603" t="s">
        <v>7</v>
      </c>
      <c r="T603" t="s">
        <v>327</v>
      </c>
      <c r="U603" s="17">
        <v>3</v>
      </c>
      <c r="V603" s="17" t="str" cm="1">
        <f t="array" ref="V603">_xlfn.IFS(U603=0,"Prenovato",U603=1,"Novato",U603=2,"Principiante avanzado",U603=3,"Competente",U603=4,"Proficiente",U603=5,"Master")</f>
        <v>Competente</v>
      </c>
      <c r="W603" s="17">
        <v>4</v>
      </c>
      <c r="X603" s="17" t="str" cm="1">
        <f t="array" ref="X603">_xlfn.IFS(W603=0,"No evidenciado",W603=1,"Novato",W603=2,"Principiante avanzado",W603=3,"Competente",W603=4,"Proficiente",W603=5,"Master")</f>
        <v>Proficiente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3</v>
      </c>
      <c r="AD603" s="17" t="str" cm="1">
        <f t="array" ref="AD603">_xlfn.IFS(AC603=0,"Prenovato",AC603=1,"Novato",AC603=2,"Principiante avanzado",AC603=3,"Competente",AC603=4,"Proficiente",AC603=5,"Master")</f>
        <v>Competente</v>
      </c>
      <c r="AE603" s="17" t="s">
        <v>330</v>
      </c>
    </row>
    <row r="604" spans="1:31" x14ac:dyDescent="0.25">
      <c r="A604" t="s">
        <v>262</v>
      </c>
      <c r="B604" t="s">
        <v>263</v>
      </c>
      <c r="C604" t="s">
        <v>248</v>
      </c>
      <c r="D604" t="s">
        <v>207</v>
      </c>
      <c r="E604" t="s">
        <v>250</v>
      </c>
      <c r="F604" t="s">
        <v>251</v>
      </c>
      <c r="G604" t="s">
        <v>269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NO</v>
      </c>
      <c r="L604" t="s">
        <v>206</v>
      </c>
      <c r="M604" t="s">
        <v>326</v>
      </c>
      <c r="N604" t="s">
        <v>317</v>
      </c>
      <c r="O604" t="s">
        <v>314</v>
      </c>
      <c r="P604" t="str">
        <f t="shared" si="42"/>
        <v>GERMAIN YENSEI SEIJAS GUTIERREZDesign ThinkingEVALUACION ANTERIOR</v>
      </c>
      <c r="Q604" t="str">
        <f>BASE[[#This Row],[NombresCalificado]]&amp;BASE[[#This Row],[TipoEvaluacion]]</f>
        <v>GERMAIN YENSEI SEIJAS GUTIERREZEVALUACION ANTERIOR</v>
      </c>
      <c r="R604">
        <v>1</v>
      </c>
      <c r="S604" t="s">
        <v>6</v>
      </c>
      <c r="T604" t="s">
        <v>327</v>
      </c>
      <c r="U604" s="17">
        <v>3</v>
      </c>
      <c r="V604" s="17" t="str" cm="1">
        <f t="array" ref="V604">_xlfn.IFS(U604=0,"Prenovato",U604=1,"Novato",U604=2,"Principiante avanzado",U604=3,"Competente",U604=4,"Proficiente",U604=5,"Master")</f>
        <v>Competente</v>
      </c>
      <c r="W604" s="17">
        <v>4</v>
      </c>
      <c r="X604" s="17" t="str" cm="1">
        <f t="array" ref="X604">_xlfn.IFS(W604=0,"No evidenciado",W604=1,"Novato",W604=2,"Principiante avanzado",W604=3,"Competente",W604=4,"Proficiente",W604=5,"Master")</f>
        <v>Proficiente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3</v>
      </c>
      <c r="AD604" s="17" t="str" cm="1">
        <f t="array" ref="AD604">_xlfn.IFS(AC604=0,"Prenovato",AC604=1,"Novato",AC604=2,"Principiante avanzado",AC604=3,"Competente",AC604=4,"Proficiente",AC604=5,"Master")</f>
        <v>Competente</v>
      </c>
      <c r="AE604" s="17" t="s">
        <v>330</v>
      </c>
    </row>
    <row r="605" spans="1:31" x14ac:dyDescent="0.25">
      <c r="A605" t="s">
        <v>262</v>
      </c>
      <c r="B605" t="s">
        <v>263</v>
      </c>
      <c r="C605" t="s">
        <v>248</v>
      </c>
      <c r="D605" t="s">
        <v>207</v>
      </c>
      <c r="E605" t="s">
        <v>250</v>
      </c>
      <c r="F605" t="s">
        <v>251</v>
      </c>
      <c r="G605" t="s">
        <v>269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NO</v>
      </c>
      <c r="L605" t="s">
        <v>206</v>
      </c>
      <c r="M605" t="s">
        <v>325</v>
      </c>
      <c r="N605" t="s">
        <v>317</v>
      </c>
      <c r="O605" t="s">
        <v>314</v>
      </c>
      <c r="P605" t="str">
        <f t="shared" si="42"/>
        <v>GERMAIN YENSEI SEIJAS GUTIERREZFundamentos de diseño UXEVALUACION ANTERIOR</v>
      </c>
      <c r="Q605" t="str">
        <f>BASE[[#This Row],[NombresCalificado]]&amp;BASE[[#This Row],[TipoEvaluacion]]</f>
        <v>GERMAIN YENSEI SEIJAS GUTIERREZEVALUACION ANTERIOR</v>
      </c>
      <c r="R605">
        <v>3</v>
      </c>
      <c r="S605" t="s">
        <v>5</v>
      </c>
      <c r="T605" t="s">
        <v>327</v>
      </c>
      <c r="U605" s="17">
        <v>3</v>
      </c>
      <c r="V605" s="17" t="str" cm="1">
        <f t="array" ref="V605">_xlfn.IFS(U605=0,"Prenovato",U605=1,"Novato",U605=2,"Principiante avanzado",U605=3,"Competente",U605=4,"Proficiente",U605=5,"Master")</f>
        <v>Competente</v>
      </c>
      <c r="W605" s="17">
        <v>4</v>
      </c>
      <c r="X605" s="17" t="str" cm="1">
        <f t="array" ref="X605">_xlfn.IFS(W605=0,"No evidenciado",W605=1,"Novato",W605=2,"Principiante avanzado",W605=3,"Competente",W605=4,"Proficiente",W605=5,"Master")</f>
        <v>Proficiente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3</v>
      </c>
      <c r="AD605" s="17" t="str" cm="1">
        <f t="array" ref="AD605">_xlfn.IFS(AC605=0,"Prenovato",AC605=1,"Novato",AC605=2,"Principiante avanzado",AC605=3,"Competente",AC605=4,"Proficiente",AC605=5,"Master")</f>
        <v>Competente</v>
      </c>
      <c r="AE605" s="17" t="s">
        <v>330</v>
      </c>
    </row>
    <row r="606" spans="1:31" x14ac:dyDescent="0.25">
      <c r="A606" t="s">
        <v>262</v>
      </c>
      <c r="B606" t="s">
        <v>263</v>
      </c>
      <c r="C606" t="s">
        <v>248</v>
      </c>
      <c r="D606" t="s">
        <v>207</v>
      </c>
      <c r="E606" t="s">
        <v>250</v>
      </c>
      <c r="F606" t="s">
        <v>251</v>
      </c>
      <c r="G606" t="s">
        <v>269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NO</v>
      </c>
      <c r="L606" t="s">
        <v>206</v>
      </c>
      <c r="M606" t="s">
        <v>324</v>
      </c>
      <c r="N606" t="s">
        <v>317</v>
      </c>
      <c r="O606" t="s">
        <v>314</v>
      </c>
      <c r="P606" t="str">
        <f t="shared" si="42"/>
        <v>GERMAIN YENSEI SEIJAS GUTIERREZAccesibilidadEVALUACION ANTERIOR</v>
      </c>
      <c r="Q606" t="str">
        <f>BASE[[#This Row],[NombresCalificado]]&amp;BASE[[#This Row],[TipoEvaluacion]]</f>
        <v>GERMAIN YENSEI SEIJAS GUTIERREZEVALUACION ANTERIOR</v>
      </c>
      <c r="R606">
        <v>3</v>
      </c>
      <c r="S606" t="s">
        <v>5</v>
      </c>
      <c r="T606" t="s">
        <v>327</v>
      </c>
      <c r="U606" s="17">
        <v>3</v>
      </c>
      <c r="V606" s="17" t="str" cm="1">
        <f t="array" ref="V606">_xlfn.IFS(U606=0,"Prenovato",U606=1,"Novato",U606=2,"Principiante avanzado",U606=3,"Competente",U606=4,"Proficiente",U606=5,"Master")</f>
        <v>Competente</v>
      </c>
      <c r="W606" s="17">
        <v>4</v>
      </c>
      <c r="X606" s="17" t="str" cm="1">
        <f t="array" ref="X606">_xlfn.IFS(W606=0,"No evidenciado",W606=1,"Novato",W606=2,"Principiante avanzado",W606=3,"Competente",W606=4,"Proficiente",W606=5,"Master")</f>
        <v>Proficiente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3</v>
      </c>
      <c r="AD606" s="17" t="str" cm="1">
        <f t="array" ref="AD606">_xlfn.IFS(AC606=0,"Prenovato",AC606=1,"Novato",AC606=2,"Principiante avanzado",AC606=3,"Competente",AC606=4,"Proficiente",AC606=5,"Master")</f>
        <v>Competente</v>
      </c>
      <c r="AE606" s="17" t="s">
        <v>330</v>
      </c>
    </row>
    <row r="607" spans="1:31" x14ac:dyDescent="0.25">
      <c r="A607" t="s">
        <v>262</v>
      </c>
      <c r="B607" t="s">
        <v>263</v>
      </c>
      <c r="C607" t="s">
        <v>248</v>
      </c>
      <c r="D607" t="s">
        <v>207</v>
      </c>
      <c r="E607" t="s">
        <v>250</v>
      </c>
      <c r="F607" t="s">
        <v>251</v>
      </c>
      <c r="G607" t="s">
        <v>269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206</v>
      </c>
      <c r="M607" t="s">
        <v>320</v>
      </c>
      <c r="N607" t="s">
        <v>317</v>
      </c>
      <c r="O607" t="s">
        <v>314</v>
      </c>
      <c r="P607" t="str">
        <f t="shared" si="42"/>
        <v>GERMAIN YENSEI SEIJAS GUTIERREZHuman InteractionEVALUACION ANTERIOR</v>
      </c>
      <c r="Q607" t="str">
        <f>BASE[[#This Row],[NombresCalificado]]&amp;BASE[[#This Row],[TipoEvaluacion]]</f>
        <v>GERMAIN YENSEI SEIJAS GUTIERREZEVALUACION ANTERIOR</v>
      </c>
      <c r="R607">
        <v>3</v>
      </c>
      <c r="S607" t="s">
        <v>5</v>
      </c>
      <c r="T607" t="s">
        <v>327</v>
      </c>
      <c r="U607" s="17">
        <v>3</v>
      </c>
      <c r="V607" s="17" t="str" cm="1">
        <f t="array" ref="V607">_xlfn.IFS(U607=0,"Prenovato",U607=1,"Novato",U607=2,"Principiante avanzado",U607=3,"Competente",U607=4,"Proficiente",U607=5,"Master")</f>
        <v>Competente</v>
      </c>
      <c r="W607" s="17">
        <v>4</v>
      </c>
      <c r="X607" s="17" t="str" cm="1">
        <f t="array" ref="X607">_xlfn.IFS(W607=0,"No evidenciado",W607=1,"Novato",W607=2,"Principiante avanzado",W607=3,"Competente",W607=4,"Proficiente",W607=5,"Master")</f>
        <v>Proficiente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3</v>
      </c>
      <c r="AD607" s="17" t="str" cm="1">
        <f t="array" ref="AD607">_xlfn.IFS(AC607=0,"Prenovato",AC607=1,"Novato",AC607=2,"Principiante avanzado",AC607=3,"Competente",AC607=4,"Proficiente",AC607=5,"Master")</f>
        <v>Competente</v>
      </c>
      <c r="AE607" s="17" t="s">
        <v>330</v>
      </c>
    </row>
    <row r="608" spans="1:31" x14ac:dyDescent="0.25">
      <c r="A608" t="s">
        <v>262</v>
      </c>
      <c r="B608" t="s">
        <v>263</v>
      </c>
      <c r="C608" t="s">
        <v>248</v>
      </c>
      <c r="D608" t="s">
        <v>207</v>
      </c>
      <c r="E608" t="s">
        <v>250</v>
      </c>
      <c r="F608" t="s">
        <v>251</v>
      </c>
      <c r="G608" t="s">
        <v>269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206</v>
      </c>
      <c r="M608" t="s">
        <v>319</v>
      </c>
      <c r="N608" t="s">
        <v>317</v>
      </c>
      <c r="O608" t="s">
        <v>314</v>
      </c>
      <c r="P608" t="str">
        <f t="shared" si="42"/>
        <v>GERMAIN YENSEI SEIJAS GUTIERREZBCP Design SystemEVALUACION ANTERIOR</v>
      </c>
      <c r="Q608" t="str">
        <f>BASE[[#This Row],[NombresCalificado]]&amp;BASE[[#This Row],[TipoEvaluacion]]</f>
        <v>GERMAIN YENSEI SEIJAS GUTIERREZEVALUACION ANTERIOR</v>
      </c>
      <c r="R608">
        <v>3</v>
      </c>
      <c r="S608" t="s">
        <v>5</v>
      </c>
      <c r="T608" t="s">
        <v>327</v>
      </c>
      <c r="U608" s="17">
        <v>3</v>
      </c>
      <c r="V608" s="17" t="str" cm="1">
        <f t="array" ref="V608">_xlfn.IFS(U608=0,"Prenovato",U608=1,"Novato",U608=2,"Principiante avanzado",U608=3,"Competente",U608=4,"Proficiente",U608=5,"Master")</f>
        <v>Competente</v>
      </c>
      <c r="W608" s="17">
        <v>4</v>
      </c>
      <c r="X608" s="17" t="str" cm="1">
        <f t="array" ref="X608">_xlfn.IFS(W608=0,"No evidenciado",W608=1,"Novato",W608=2,"Principiante avanzado",W608=3,"Competente",W608=4,"Proficiente",W608=5,"Master")</f>
        <v>Proficiente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3</v>
      </c>
      <c r="AD608" s="17" t="str" cm="1">
        <f t="array" ref="AD608">_xlfn.IFS(AC608=0,"Prenovato",AC608=1,"Novato",AC608=2,"Principiante avanzado",AC608=3,"Competente",AC608=4,"Proficiente",AC608=5,"Master")</f>
        <v>Competente</v>
      </c>
      <c r="AE608" s="17" t="s">
        <v>330</v>
      </c>
    </row>
    <row r="609" spans="1:31" x14ac:dyDescent="0.25">
      <c r="A609" t="s">
        <v>262</v>
      </c>
      <c r="B609" t="s">
        <v>263</v>
      </c>
      <c r="C609" t="s">
        <v>248</v>
      </c>
      <c r="D609" t="s">
        <v>207</v>
      </c>
      <c r="E609" t="s">
        <v>250</v>
      </c>
      <c r="F609" t="s">
        <v>251</v>
      </c>
      <c r="G609" t="s">
        <v>269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206</v>
      </c>
      <c r="M609" t="s">
        <v>186</v>
      </c>
      <c r="N609" t="s">
        <v>317</v>
      </c>
      <c r="O609" t="s">
        <v>314</v>
      </c>
      <c r="P609" t="str">
        <f t="shared" si="42"/>
        <v>GERMAIN YENSEI SEIJAS GUTIERREZSREEVALUACION ANTERIOR</v>
      </c>
      <c r="Q609" t="str">
        <f>BASE[[#This Row],[NombresCalificado]]&amp;BASE[[#This Row],[TipoEvaluacion]]</f>
        <v>GERMAIN YENSEI SEIJAS GUTIERREZEVALUACION ANTERIOR</v>
      </c>
      <c r="R609">
        <v>3</v>
      </c>
      <c r="S609" t="s">
        <v>5</v>
      </c>
      <c r="T609" t="s">
        <v>327</v>
      </c>
      <c r="U609" s="17">
        <v>3</v>
      </c>
      <c r="V609" s="17" t="str" cm="1">
        <f t="array" ref="V609">_xlfn.IFS(U609=0,"Prenovato",U609=1,"Novato",U609=2,"Principiante avanzado",U609=3,"Competente",U609=4,"Proficiente",U609=5,"Master")</f>
        <v>Competente</v>
      </c>
      <c r="W609" s="17">
        <v>4</v>
      </c>
      <c r="X609" s="17" t="str" cm="1">
        <f t="array" ref="X609">_xlfn.IFS(W609=0,"No evidenciado",W609=1,"Novato",W609=2,"Principiante avanzado",W609=3,"Competente",W609=4,"Proficiente",W609=5,"Master")</f>
        <v>Proficiente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3</v>
      </c>
      <c r="AD609" s="17" t="str" cm="1">
        <f t="array" ref="AD609">_xlfn.IFS(AC609=0,"Prenovato",AC609=1,"Novato",AC609=2,"Principiante avanzado",AC609=3,"Competente",AC609=4,"Proficiente",AC609=5,"Master")</f>
        <v>Competente</v>
      </c>
      <c r="AE609" s="17" t="s">
        <v>330</v>
      </c>
    </row>
    <row r="610" spans="1:31" x14ac:dyDescent="0.25">
      <c r="A610" t="s">
        <v>262</v>
      </c>
      <c r="B610" t="s">
        <v>263</v>
      </c>
      <c r="C610" t="s">
        <v>248</v>
      </c>
      <c r="D610" t="s">
        <v>207</v>
      </c>
      <c r="E610" t="s">
        <v>250</v>
      </c>
      <c r="F610" t="s">
        <v>251</v>
      </c>
      <c r="G610" t="s">
        <v>269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206</v>
      </c>
      <c r="M610" t="s">
        <v>318</v>
      </c>
      <c r="N610" t="s">
        <v>317</v>
      </c>
      <c r="O610" t="s">
        <v>314</v>
      </c>
      <c r="P610" t="str">
        <f t="shared" si="42"/>
        <v>GERMAIN YENSEI SEIJAS GUTIERREZDistribución a tiendasEVALUACION ANTERIOR</v>
      </c>
      <c r="Q610" t="str">
        <f>BASE[[#This Row],[NombresCalificado]]&amp;BASE[[#This Row],[TipoEvaluacion]]</f>
        <v>GERMAIN YENSEI SEIJAS GUTIERREZEVALUACION ANTERIOR</v>
      </c>
      <c r="R610">
        <v>4</v>
      </c>
      <c r="S610" t="s">
        <v>7</v>
      </c>
      <c r="T610" t="s">
        <v>327</v>
      </c>
      <c r="U610" s="17">
        <v>3</v>
      </c>
      <c r="V610" s="17" t="str" cm="1">
        <f t="array" ref="V610">_xlfn.IFS(U610=0,"Prenovato",U610=1,"Novato",U610=2,"Principiante avanzado",U610=3,"Competente",U610=4,"Proficiente",U610=5,"Master")</f>
        <v>Competente</v>
      </c>
      <c r="W610" s="17">
        <v>4</v>
      </c>
      <c r="X610" s="17" t="str" cm="1">
        <f t="array" ref="X610">_xlfn.IFS(W610=0,"No evidenciado",W610=1,"Novato",W610=2,"Principiante avanzado",W610=3,"Competente",W610=4,"Proficiente",W610=5,"Master")</f>
        <v>Proficiente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3</v>
      </c>
      <c r="AD610" s="17" t="str" cm="1">
        <f t="array" ref="AD610">_xlfn.IFS(AC610=0,"Prenovato",AC610=1,"Novato",AC610=2,"Principiante avanzado",AC610=3,"Competente",AC610=4,"Proficiente",AC610=5,"Master")</f>
        <v>Competente</v>
      </c>
      <c r="AE610" s="17" t="s">
        <v>330</v>
      </c>
    </row>
    <row r="611" spans="1:31" x14ac:dyDescent="0.25">
      <c r="A611" t="s">
        <v>262</v>
      </c>
      <c r="B611" t="s">
        <v>263</v>
      </c>
      <c r="C611" t="s">
        <v>248</v>
      </c>
      <c r="D611" t="s">
        <v>207</v>
      </c>
      <c r="E611" t="s">
        <v>250</v>
      </c>
      <c r="F611" t="s">
        <v>251</v>
      </c>
      <c r="G611" t="s">
        <v>269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206</v>
      </c>
      <c r="M611" t="s">
        <v>316</v>
      </c>
      <c r="N611" t="s">
        <v>315</v>
      </c>
      <c r="O611" t="s">
        <v>315</v>
      </c>
      <c r="P611" t="str">
        <f t="shared" si="42"/>
        <v>GERMAIN YENSEI SEIJAS GUTIERREZRedes &amp; Integración de APIEVALUACION ANTERIOR</v>
      </c>
      <c r="Q611" t="str">
        <f>BASE[[#This Row],[NombresCalificado]]&amp;BASE[[#This Row],[TipoEvaluacion]]</f>
        <v>GERMAIN YENSEI SEIJAS GUTIERREZEVALUACION ANTERIOR</v>
      </c>
      <c r="R611">
        <v>4</v>
      </c>
      <c r="S611" t="s">
        <v>7</v>
      </c>
      <c r="T611" t="s">
        <v>327</v>
      </c>
      <c r="U611" s="17">
        <v>3</v>
      </c>
      <c r="V611" s="17" t="str" cm="1">
        <f t="array" ref="V611">_xlfn.IFS(U611=0,"Prenovato",U611=1,"Novato",U611=2,"Principiante avanzado",U611=3,"Competente",U611=4,"Proficiente",U611=5,"Master")</f>
        <v>Competente</v>
      </c>
      <c r="W611" s="17">
        <v>4</v>
      </c>
      <c r="X611" s="17" t="str" cm="1">
        <f t="array" ref="X611">_xlfn.IFS(W611=0,"No evidenciado",W611=1,"Novato",W611=2,"Principiante avanzado",W611=3,"Competente",W611=4,"Proficiente",W611=5,"Master")</f>
        <v>Proficiente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3</v>
      </c>
      <c r="AD611" s="17" t="str" cm="1">
        <f t="array" ref="AD611">_xlfn.IFS(AC611=0,"Prenovato",AC611=1,"Novato",AC611=2,"Principiante avanzado",AC611=3,"Competente",AC611=4,"Proficiente",AC611=5,"Master")</f>
        <v>Competente</v>
      </c>
      <c r="AE611" s="17" t="s">
        <v>330</v>
      </c>
    </row>
    <row r="612" spans="1:31" x14ac:dyDescent="0.25">
      <c r="A612" t="s">
        <v>262</v>
      </c>
      <c r="B612" t="s">
        <v>263</v>
      </c>
      <c r="C612" t="s">
        <v>248</v>
      </c>
      <c r="D612" t="s">
        <v>207</v>
      </c>
      <c r="E612" t="s">
        <v>250</v>
      </c>
      <c r="F612" t="s">
        <v>251</v>
      </c>
      <c r="G612" t="s">
        <v>269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206</v>
      </c>
      <c r="M612" t="s">
        <v>187</v>
      </c>
      <c r="N612" t="s">
        <v>315</v>
      </c>
      <c r="O612" t="s">
        <v>315</v>
      </c>
      <c r="P612" t="str">
        <f t="shared" si="42"/>
        <v>GERMAIN YENSEI SEIJAS GUTIERREZPruebas para desarrolladoresEVALUACION ANTERIOR</v>
      </c>
      <c r="Q612" t="str">
        <f>BASE[[#This Row],[NombresCalificado]]&amp;BASE[[#This Row],[TipoEvaluacion]]</f>
        <v>GERMAIN YENSEI SEIJAS GUTIERREZEVALUACION ANTERIOR</v>
      </c>
      <c r="R612">
        <v>3</v>
      </c>
      <c r="S612" t="s">
        <v>5</v>
      </c>
      <c r="T612" t="s">
        <v>327</v>
      </c>
      <c r="U612" s="17">
        <v>3</v>
      </c>
      <c r="V612" s="17" t="str" cm="1">
        <f t="array" ref="V612">_xlfn.IFS(U612=0,"Prenovato",U612=1,"Novato",U612=2,"Principiante avanzado",U612=3,"Competente",U612=4,"Proficiente",U612=5,"Master")</f>
        <v>Competente</v>
      </c>
      <c r="W612" s="17">
        <v>4</v>
      </c>
      <c r="X612" s="17" t="str" cm="1">
        <f t="array" ref="X612">_xlfn.IFS(W612=0,"No evidenciado",W612=1,"Novato",W612=2,"Principiante avanzado",W612=3,"Competente",W612=4,"Proficiente",W612=5,"Master")</f>
        <v>Proficiente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3</v>
      </c>
      <c r="AD612" s="17" t="str" cm="1">
        <f t="array" ref="AD612">_xlfn.IFS(AC612=0,"Prenovato",AC612=1,"Novato",AC612=2,"Principiante avanzado",AC612=3,"Competente",AC612=4,"Proficiente",AC612=5,"Master")</f>
        <v>Competente</v>
      </c>
      <c r="AE612" s="17" t="s">
        <v>330</v>
      </c>
    </row>
    <row r="613" spans="1:31" x14ac:dyDescent="0.25">
      <c r="A613" t="s">
        <v>262</v>
      </c>
      <c r="B613" t="s">
        <v>263</v>
      </c>
      <c r="C613" t="s">
        <v>248</v>
      </c>
      <c r="D613" t="s">
        <v>207</v>
      </c>
      <c r="E613" t="s">
        <v>250</v>
      </c>
      <c r="F613" t="s">
        <v>251</v>
      </c>
      <c r="G613" t="s">
        <v>269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206</v>
      </c>
      <c r="M613" t="s">
        <v>167</v>
      </c>
      <c r="N613" t="s">
        <v>317</v>
      </c>
      <c r="O613" t="s">
        <v>314</v>
      </c>
      <c r="P613" t="str">
        <f t="shared" si="42"/>
        <v>GERMAIN YENSEI SEIJAS GUTIERREZCI-CDEVALUACION ANTERIOR</v>
      </c>
      <c r="Q613" t="str">
        <f>BASE[[#This Row],[NombresCalificado]]&amp;BASE[[#This Row],[TipoEvaluacion]]</f>
        <v>GERMAIN YENSEI SEIJAS GUTIERREZEVALUACION ANTERIOR</v>
      </c>
      <c r="R613">
        <v>3</v>
      </c>
      <c r="S613" t="s">
        <v>5</v>
      </c>
      <c r="T613" t="s">
        <v>327</v>
      </c>
      <c r="U613" s="17">
        <v>3</v>
      </c>
      <c r="V613" s="17" t="str" cm="1">
        <f t="array" ref="V613">_xlfn.IFS(U613=0,"Prenovato",U613=1,"Novato",U613=2,"Principiante avanzado",U613=3,"Competente",U613=4,"Proficiente",U613=5,"Master")</f>
        <v>Competente</v>
      </c>
      <c r="W613" s="17">
        <v>4</v>
      </c>
      <c r="X613" s="17" t="str" cm="1">
        <f t="array" ref="X613">_xlfn.IFS(W613=0,"No evidenciado",W613=1,"Novato",W613=2,"Principiante avanzado",W613=3,"Competente",W613=4,"Proficiente",W613=5,"Master")</f>
        <v>Proficiente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3</v>
      </c>
      <c r="AD613" s="17" t="str" cm="1">
        <f t="array" ref="AD613">_xlfn.IFS(AC613=0,"Prenovato",AC613=1,"Novato",AC613=2,"Principiante avanzado",AC613=3,"Competente",AC613=4,"Proficiente",AC613=5,"Master")</f>
        <v>Competente</v>
      </c>
      <c r="AE613" s="17" t="s">
        <v>330</v>
      </c>
    </row>
    <row r="614" spans="1:31" x14ac:dyDescent="0.25">
      <c r="A614" t="s">
        <v>262</v>
      </c>
      <c r="B614" t="s">
        <v>263</v>
      </c>
      <c r="C614" t="s">
        <v>248</v>
      </c>
      <c r="D614" t="s">
        <v>207</v>
      </c>
      <c r="E614" t="s">
        <v>250</v>
      </c>
      <c r="F614" t="s">
        <v>251</v>
      </c>
      <c r="G614" t="s">
        <v>269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206</v>
      </c>
      <c r="M614" t="s">
        <v>313</v>
      </c>
      <c r="N614" t="s">
        <v>314</v>
      </c>
      <c r="O614" t="s">
        <v>314</v>
      </c>
      <c r="P614" t="str">
        <f t="shared" si="42"/>
        <v>GERMAIN YENSEI SEIJAS GUTIERREZHíbridoEVALUACION ANTERIOR</v>
      </c>
      <c r="Q614" t="str">
        <f>BASE[[#This Row],[NombresCalificado]]&amp;BASE[[#This Row],[TipoEvaluacion]]</f>
        <v>GERMAIN YENSEI SEIJAS GUTIERREZEVALUACION ANTERIOR</v>
      </c>
      <c r="R614">
        <v>0</v>
      </c>
      <c r="S614" t="s">
        <v>188</v>
      </c>
      <c r="T614" t="s">
        <v>327</v>
      </c>
      <c r="U614" s="17">
        <v>3</v>
      </c>
      <c r="V614" s="17" t="str" cm="1">
        <f t="array" ref="V614">_xlfn.IFS(U614=0,"Prenovato",U614=1,"Novato",U614=2,"Principiante avanzado",U614=3,"Competente",U614=4,"Proficiente",U614=5,"Master")</f>
        <v>Competente</v>
      </c>
      <c r="W614" s="17">
        <v>4</v>
      </c>
      <c r="X614" s="17" t="str" cm="1">
        <f t="array" ref="X614">_xlfn.IFS(W614=0,"No evidenciado",W614=1,"Novato",W614=2,"Principiante avanzado",W614=3,"Competente",W614=4,"Proficiente",W614=5,"Master")</f>
        <v>Proficiente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3</v>
      </c>
      <c r="AD614" s="17" t="str" cm="1">
        <f t="array" ref="AD614">_xlfn.IFS(AC614=0,"Prenovato",AC614=1,"Novato",AC614=2,"Principiante avanzado",AC614=3,"Competente",AC614=4,"Proficiente",AC614=5,"Master")</f>
        <v>Competente</v>
      </c>
      <c r="AE614" s="17" t="s">
        <v>330</v>
      </c>
    </row>
    <row r="615" spans="1:31" x14ac:dyDescent="0.25">
      <c r="A615" t="s">
        <v>255</v>
      </c>
      <c r="B615" t="s">
        <v>256</v>
      </c>
      <c r="C615" t="s">
        <v>206</v>
      </c>
      <c r="D615" t="s">
        <v>207</v>
      </c>
      <c r="E615" t="s">
        <v>270</v>
      </c>
      <c r="F615" t="s">
        <v>271</v>
      </c>
      <c r="G615" t="s">
        <v>272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217</v>
      </c>
      <c r="M615" t="s">
        <v>316</v>
      </c>
      <c r="N615" t="s">
        <v>315</v>
      </c>
      <c r="O615" t="s">
        <v>315</v>
      </c>
      <c r="P615" t="str">
        <f t="shared" si="42"/>
        <v>JAVIER JEAN PAUL ENRIQUEZ ARAUJORedes &amp; Integración de APIEVALUACION ANTERIOR</v>
      </c>
      <c r="Q615" t="str">
        <f>BASE[[#This Row],[NombresCalificado]]&amp;BASE[[#This Row],[TipoEvaluacion]]</f>
        <v>JAVIER JEAN PAUL ENRIQUEZ ARAUJOEVALUACION ANTERIOR</v>
      </c>
      <c r="R615">
        <v>3</v>
      </c>
      <c r="S615" t="s">
        <v>5</v>
      </c>
      <c r="T615" t="s">
        <v>327</v>
      </c>
      <c r="U615" s="17">
        <v>3</v>
      </c>
      <c r="V615" s="17" t="str" cm="1">
        <f t="array" ref="V615">_xlfn.IFS(U615=0,"Prenovato",U615=1,"Novato",U615=2,"Principiante avanzado",U615=3,"Competente",U615=4,"Proficiente",U615=5,"Master")</f>
        <v>Competente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4</v>
      </c>
      <c r="Z615" s="17" t="str" cm="1">
        <f t="array" ref="Z615">_xlfn.IFS(Y615=0,"No evidenciado",Y615=1,"Novato",Y615=2,"Principiante avanzado",Y615=3,"Competente",Y615=4,"Proficiente",Y615=5,"Master")</f>
        <v>Proficiente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3</v>
      </c>
      <c r="AD615" s="17" t="str" cm="1">
        <f t="array" ref="AD615">_xlfn.IFS(AC615=0,"Prenovato",AC615=1,"Novato",AC615=2,"Principiante avanzado",AC615=3,"Competente",AC615=4,"Proficiente",AC615=5,"Master")</f>
        <v>Competente</v>
      </c>
      <c r="AE615" s="17" t="s">
        <v>330</v>
      </c>
    </row>
    <row r="616" spans="1:31" x14ac:dyDescent="0.25">
      <c r="A616" t="s">
        <v>255</v>
      </c>
      <c r="B616" t="s">
        <v>256</v>
      </c>
      <c r="C616" t="s">
        <v>206</v>
      </c>
      <c r="D616" t="s">
        <v>207</v>
      </c>
      <c r="E616" t="s">
        <v>270</v>
      </c>
      <c r="F616" t="s">
        <v>271</v>
      </c>
      <c r="G616" t="s">
        <v>272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217</v>
      </c>
      <c r="M616" t="s">
        <v>187</v>
      </c>
      <c r="N616" t="s">
        <v>315</v>
      </c>
      <c r="O616" t="s">
        <v>315</v>
      </c>
      <c r="P616" t="str">
        <f t="shared" si="42"/>
        <v>JAVIER JEAN PAUL ENRIQUEZ ARAUJOPruebas para desarrolladoresEVALUACION ANTERIOR</v>
      </c>
      <c r="Q616" t="str">
        <f>BASE[[#This Row],[NombresCalificado]]&amp;BASE[[#This Row],[TipoEvaluacion]]</f>
        <v>JAVIER JEAN PAUL ENRIQUEZ ARAUJOEVALUACION ANTERIOR</v>
      </c>
      <c r="R616">
        <v>3</v>
      </c>
      <c r="S616" t="s">
        <v>5</v>
      </c>
      <c r="T616" t="s">
        <v>327</v>
      </c>
      <c r="U616" s="17">
        <v>3</v>
      </c>
      <c r="V616" s="17" t="str" cm="1">
        <f t="array" ref="V616">_xlfn.IFS(U616=0,"Prenovato",U616=1,"Novato",U616=2,"Principiante avanzado",U616=3,"Competente",U616=4,"Proficiente",U616=5,"Master")</f>
        <v>Competente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4</v>
      </c>
      <c r="Z616" s="17" t="str" cm="1">
        <f t="array" ref="Z616">_xlfn.IFS(Y616=0,"No evidenciado",Y616=1,"Novato",Y616=2,"Principiante avanzado",Y616=3,"Competente",Y616=4,"Proficiente",Y616=5,"Master")</f>
        <v>Proficiente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3</v>
      </c>
      <c r="AD616" s="17" t="str" cm="1">
        <f t="array" ref="AD616">_xlfn.IFS(AC616=0,"Prenovato",AC616=1,"Novato",AC616=2,"Principiante avanzado",AC616=3,"Competente",AC616=4,"Proficiente",AC616=5,"Master")</f>
        <v>Competente</v>
      </c>
      <c r="AE616" s="17" t="s">
        <v>330</v>
      </c>
    </row>
    <row r="617" spans="1:31" x14ac:dyDescent="0.25">
      <c r="A617" t="s">
        <v>255</v>
      </c>
      <c r="B617" t="s">
        <v>256</v>
      </c>
      <c r="C617" t="s">
        <v>206</v>
      </c>
      <c r="D617" t="s">
        <v>207</v>
      </c>
      <c r="E617" t="s">
        <v>270</v>
      </c>
      <c r="F617" t="s">
        <v>271</v>
      </c>
      <c r="G617" t="s">
        <v>272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217</v>
      </c>
      <c r="M617" t="s">
        <v>167</v>
      </c>
      <c r="N617" t="s">
        <v>317</v>
      </c>
      <c r="O617" t="s">
        <v>314</v>
      </c>
      <c r="P617" t="str">
        <f t="shared" si="42"/>
        <v>JAVIER JEAN PAUL ENRIQUEZ ARAUJOCI-CDEVALUACION ANTERIOR</v>
      </c>
      <c r="Q617" t="str">
        <f>BASE[[#This Row],[NombresCalificado]]&amp;BASE[[#This Row],[TipoEvaluacion]]</f>
        <v>JAVIER JEAN PAUL ENRIQUEZ ARAUJOEVALUACION ANTERIOR</v>
      </c>
      <c r="R617">
        <v>3</v>
      </c>
      <c r="S617" t="s">
        <v>5</v>
      </c>
      <c r="T617" t="s">
        <v>327</v>
      </c>
      <c r="U617" s="17">
        <v>3</v>
      </c>
      <c r="V617" s="17" t="str" cm="1">
        <f t="array" ref="V617">_xlfn.IFS(U617=0,"Prenovato",U617=1,"Novato",U617=2,"Principiante avanzado",U617=3,"Competente",U617=4,"Proficiente",U617=5,"Master")</f>
        <v>Competente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4</v>
      </c>
      <c r="Z617" s="17" t="str" cm="1">
        <f t="array" ref="Z617">_xlfn.IFS(Y617=0,"No evidenciado",Y617=1,"Novato",Y617=2,"Principiante avanzado",Y617=3,"Competente",Y617=4,"Proficiente",Y617=5,"Master")</f>
        <v>Proficiente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3</v>
      </c>
      <c r="AD617" s="17" t="str" cm="1">
        <f t="array" ref="AD617">_xlfn.IFS(AC617=0,"Prenovato",AC617=1,"Novato",AC617=2,"Principiante avanzado",AC617=3,"Competente",AC617=4,"Proficiente",AC617=5,"Master")</f>
        <v>Competente</v>
      </c>
      <c r="AE617" s="17" t="s">
        <v>330</v>
      </c>
    </row>
    <row r="618" spans="1:31" x14ac:dyDescent="0.25">
      <c r="A618" t="s">
        <v>255</v>
      </c>
      <c r="B618" t="s">
        <v>256</v>
      </c>
      <c r="C618" t="s">
        <v>206</v>
      </c>
      <c r="D618" t="s">
        <v>207</v>
      </c>
      <c r="E618" t="s">
        <v>270</v>
      </c>
      <c r="F618" t="s">
        <v>271</v>
      </c>
      <c r="G618" t="s">
        <v>272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217</v>
      </c>
      <c r="M618" t="s">
        <v>313</v>
      </c>
      <c r="N618" t="s">
        <v>314</v>
      </c>
      <c r="O618" t="s">
        <v>314</v>
      </c>
      <c r="P618" t="str">
        <f t="shared" si="42"/>
        <v>JAVIER JEAN PAUL ENRIQUEZ ARAUJOHíbridoEVALUACION ANTERIOR</v>
      </c>
      <c r="Q618" t="str">
        <f>BASE[[#This Row],[NombresCalificado]]&amp;BASE[[#This Row],[TipoEvaluacion]]</f>
        <v>JAVIER JEAN PAUL ENRIQUEZ ARAUJOEVALUACION ANTERIOR</v>
      </c>
      <c r="R618">
        <v>0</v>
      </c>
      <c r="S618" t="s">
        <v>188</v>
      </c>
      <c r="T618" t="s">
        <v>327</v>
      </c>
      <c r="U618" s="17">
        <v>3</v>
      </c>
      <c r="V618" s="17" t="str" cm="1">
        <f t="array" ref="V618">_xlfn.IFS(U618=0,"Prenovato",U618=1,"Novato",U618=2,"Principiante avanzado",U618=3,"Competente",U618=4,"Proficiente",U618=5,"Master")</f>
        <v>Competente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4</v>
      </c>
      <c r="Z618" s="17" t="str" cm="1">
        <f t="array" ref="Z618">_xlfn.IFS(Y618=0,"No evidenciado",Y618=1,"Novato",Y618=2,"Principiante avanzado",Y618=3,"Competente",Y618=4,"Proficiente",Y618=5,"Master")</f>
        <v>Proficiente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3</v>
      </c>
      <c r="AD618" s="17" t="str" cm="1">
        <f t="array" ref="AD618">_xlfn.IFS(AC618=0,"Prenovato",AC618=1,"Novato",AC618=2,"Principiante avanzado",AC618=3,"Competente",AC618=4,"Proficiente",AC618=5,"Master")</f>
        <v>Competente</v>
      </c>
      <c r="AE618" s="17" t="s">
        <v>330</v>
      </c>
    </row>
    <row r="619" spans="1:31" x14ac:dyDescent="0.25">
      <c r="A619" t="s">
        <v>255</v>
      </c>
      <c r="B619" t="s">
        <v>256</v>
      </c>
      <c r="C619" t="s">
        <v>206</v>
      </c>
      <c r="D619" t="s">
        <v>207</v>
      </c>
      <c r="E619" t="s">
        <v>270</v>
      </c>
      <c r="F619" t="s">
        <v>271</v>
      </c>
      <c r="G619" t="s">
        <v>272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217</v>
      </c>
      <c r="M619" t="s">
        <v>319</v>
      </c>
      <c r="N619" t="s">
        <v>315</v>
      </c>
      <c r="O619" t="s">
        <v>315</v>
      </c>
      <c r="P619" t="str">
        <f t="shared" si="42"/>
        <v>JAVIER JEAN PAUL ENRIQUEZ ARAUJOBCP Design SystemEVALUACION ANTERIOR</v>
      </c>
      <c r="Q619" t="str">
        <f>BASE[[#This Row],[NombresCalificado]]&amp;BASE[[#This Row],[TipoEvaluacion]]</f>
        <v>JAVIER JEAN PAUL ENRIQUEZ ARAUJOEVALUACION ANTERIOR</v>
      </c>
      <c r="R619">
        <v>4</v>
      </c>
      <c r="S619" t="s">
        <v>7</v>
      </c>
      <c r="T619" t="s">
        <v>327</v>
      </c>
      <c r="U619" s="17">
        <v>3</v>
      </c>
      <c r="V619" s="17" t="str" cm="1">
        <f t="array" ref="V619">_xlfn.IFS(U619=0,"Prenovato",U619=1,"Novato",U619=2,"Principiante avanzado",U619=3,"Competente",U619=4,"Proficiente",U619=5,"Master")</f>
        <v>Competente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4</v>
      </c>
      <c r="Z619" s="17" t="str" cm="1">
        <f t="array" ref="Z619">_xlfn.IFS(Y619=0,"No evidenciado",Y619=1,"Novato",Y619=2,"Principiante avanzado",Y619=3,"Competente",Y619=4,"Proficiente",Y619=5,"Master")</f>
        <v>Proficiente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3</v>
      </c>
      <c r="AD619" s="17" t="str" cm="1">
        <f t="array" ref="AD619">_xlfn.IFS(AC619=0,"Prenovato",AC619=1,"Novato",AC619=2,"Principiante avanzado",AC619=3,"Competente",AC619=4,"Proficiente",AC619=5,"Master")</f>
        <v>Competente</v>
      </c>
      <c r="AE619" s="17" t="s">
        <v>330</v>
      </c>
    </row>
    <row r="620" spans="1:31" x14ac:dyDescent="0.25">
      <c r="A620" t="s">
        <v>255</v>
      </c>
      <c r="B620" t="s">
        <v>256</v>
      </c>
      <c r="C620" t="s">
        <v>206</v>
      </c>
      <c r="D620" t="s">
        <v>207</v>
      </c>
      <c r="E620" t="s">
        <v>270</v>
      </c>
      <c r="F620" t="s">
        <v>271</v>
      </c>
      <c r="G620" t="s">
        <v>272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217</v>
      </c>
      <c r="M620" t="s">
        <v>320</v>
      </c>
      <c r="N620" t="s">
        <v>317</v>
      </c>
      <c r="O620" t="s">
        <v>314</v>
      </c>
      <c r="P620" t="str">
        <f t="shared" si="42"/>
        <v>JAVIER JEAN PAUL ENRIQUEZ ARAUJOHuman InteractionEVALUACION ANTERIOR</v>
      </c>
      <c r="Q620" t="str">
        <f>BASE[[#This Row],[NombresCalificado]]&amp;BASE[[#This Row],[TipoEvaluacion]]</f>
        <v>JAVIER JEAN PAUL ENRIQUEZ ARAUJOEVALUACION ANTERIOR</v>
      </c>
      <c r="R620">
        <v>3</v>
      </c>
      <c r="S620" t="s">
        <v>5</v>
      </c>
      <c r="T620" t="s">
        <v>327</v>
      </c>
      <c r="U620" s="17">
        <v>3</v>
      </c>
      <c r="V620" s="17" t="str" cm="1">
        <f t="array" ref="V620">_xlfn.IFS(U620=0,"Prenovato",U620=1,"Novato",U620=2,"Principiante avanzado",U620=3,"Competente",U620=4,"Proficiente",U620=5,"Master")</f>
        <v>Competente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4</v>
      </c>
      <c r="Z620" s="17" t="str" cm="1">
        <f t="array" ref="Z620">_xlfn.IFS(Y620=0,"No evidenciado",Y620=1,"Novato",Y620=2,"Principiante avanzado",Y620=3,"Competente",Y620=4,"Proficiente",Y620=5,"Master")</f>
        <v>Proficiente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3</v>
      </c>
      <c r="AD620" s="17" t="str" cm="1">
        <f t="array" ref="AD620">_xlfn.IFS(AC620=0,"Prenovato",AC620=1,"Novato",AC620=2,"Principiante avanzado",AC620=3,"Competente",AC620=4,"Proficiente",AC620=5,"Master")</f>
        <v>Competente</v>
      </c>
      <c r="AE620" s="17" t="s">
        <v>330</v>
      </c>
    </row>
    <row r="621" spans="1:31" x14ac:dyDescent="0.25">
      <c r="A621" t="s">
        <v>255</v>
      </c>
      <c r="B621" t="s">
        <v>256</v>
      </c>
      <c r="C621" t="s">
        <v>206</v>
      </c>
      <c r="D621" t="s">
        <v>207</v>
      </c>
      <c r="E621" t="s">
        <v>270</v>
      </c>
      <c r="F621" t="s">
        <v>271</v>
      </c>
      <c r="G621" t="s">
        <v>272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217</v>
      </c>
      <c r="M621" t="s">
        <v>186</v>
      </c>
      <c r="N621" t="s">
        <v>314</v>
      </c>
      <c r="O621" t="s">
        <v>314</v>
      </c>
      <c r="P621" t="str">
        <f t="shared" si="42"/>
        <v>JAVIER JEAN PAUL ENRIQUEZ ARAUJOSREEVALUACION ANTERIOR</v>
      </c>
      <c r="Q621" t="str">
        <f>BASE[[#This Row],[NombresCalificado]]&amp;BASE[[#This Row],[TipoEvaluacion]]</f>
        <v>JAVIER JEAN PAUL ENRIQUEZ ARAUJOEVALUACION ANTERIOR</v>
      </c>
      <c r="R621">
        <v>2</v>
      </c>
      <c r="S621" t="s">
        <v>4</v>
      </c>
      <c r="T621" t="s">
        <v>327</v>
      </c>
      <c r="U621" s="17">
        <v>3</v>
      </c>
      <c r="V621" s="17" t="str" cm="1">
        <f t="array" ref="V621">_xlfn.IFS(U621=0,"Prenovato",U621=1,"Novato",U621=2,"Principiante avanzado",U621=3,"Competente",U621=4,"Proficiente",U621=5,"Master")</f>
        <v>Competente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4</v>
      </c>
      <c r="Z621" s="17" t="str" cm="1">
        <f t="array" ref="Z621">_xlfn.IFS(Y621=0,"No evidenciado",Y621=1,"Novato",Y621=2,"Principiante avanzado",Y621=3,"Competente",Y621=4,"Proficiente",Y621=5,"Master")</f>
        <v>Proficiente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3</v>
      </c>
      <c r="AD621" s="17" t="str" cm="1">
        <f t="array" ref="AD621">_xlfn.IFS(AC621=0,"Prenovato",AC621=1,"Novato",AC621=2,"Principiante avanzado",AC621=3,"Competente",AC621=4,"Proficiente",AC621=5,"Master")</f>
        <v>Competente</v>
      </c>
      <c r="AE621" s="17" t="s">
        <v>330</v>
      </c>
    </row>
    <row r="622" spans="1:31" x14ac:dyDescent="0.25">
      <c r="A622" t="s">
        <v>255</v>
      </c>
      <c r="B622" t="s">
        <v>256</v>
      </c>
      <c r="C622" t="s">
        <v>206</v>
      </c>
      <c r="D622" t="s">
        <v>207</v>
      </c>
      <c r="E622" t="s">
        <v>270</v>
      </c>
      <c r="F622" t="s">
        <v>271</v>
      </c>
      <c r="G622" t="s">
        <v>272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217</v>
      </c>
      <c r="M622" t="s">
        <v>318</v>
      </c>
      <c r="N622" t="s">
        <v>314</v>
      </c>
      <c r="O622" t="s">
        <v>314</v>
      </c>
      <c r="P622" t="str">
        <f t="shared" si="42"/>
        <v>JAVIER JEAN PAUL ENRIQUEZ ARAUJODistribución a tiendasEVALUACION ANTERIOR</v>
      </c>
      <c r="Q622" t="str">
        <f>BASE[[#This Row],[NombresCalificado]]&amp;BASE[[#This Row],[TipoEvaluacion]]</f>
        <v>JAVIER JEAN PAUL ENRIQUEZ ARAUJOEVALUACION ANTERIOR</v>
      </c>
      <c r="R622">
        <v>3</v>
      </c>
      <c r="S622" t="s">
        <v>5</v>
      </c>
      <c r="T622" t="s">
        <v>327</v>
      </c>
      <c r="U622" s="17">
        <v>3</v>
      </c>
      <c r="V622" s="17" t="str" cm="1">
        <f t="array" ref="V622">_xlfn.IFS(U622=0,"Prenovato",U622=1,"Novato",U622=2,"Principiante avanzado",U622=3,"Competente",U622=4,"Proficiente",U622=5,"Master")</f>
        <v>Competente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4</v>
      </c>
      <c r="Z622" s="17" t="str" cm="1">
        <f t="array" ref="Z622">_xlfn.IFS(Y622=0,"No evidenciado",Y622=1,"Novato",Y622=2,"Principiante avanzado",Y622=3,"Competente",Y622=4,"Proficiente",Y622=5,"Master")</f>
        <v>Proficiente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3</v>
      </c>
      <c r="AD622" s="17" t="str" cm="1">
        <f t="array" ref="AD622">_xlfn.IFS(AC622=0,"Prenovato",AC622=1,"Novato",AC622=2,"Principiante avanzado",AC622=3,"Competente",AC622=4,"Proficiente",AC622=5,"Master")</f>
        <v>Competente</v>
      </c>
      <c r="AE622" s="17" t="s">
        <v>330</v>
      </c>
    </row>
    <row r="623" spans="1:31" x14ac:dyDescent="0.25">
      <c r="A623" t="s">
        <v>255</v>
      </c>
      <c r="B623" t="s">
        <v>256</v>
      </c>
      <c r="C623" t="s">
        <v>206</v>
      </c>
      <c r="D623" t="s">
        <v>207</v>
      </c>
      <c r="E623" t="s">
        <v>270</v>
      </c>
      <c r="F623" t="s">
        <v>271</v>
      </c>
      <c r="G623" t="s">
        <v>272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217</v>
      </c>
      <c r="M623" t="s">
        <v>55</v>
      </c>
      <c r="N623" t="s">
        <v>315</v>
      </c>
      <c r="O623" t="s">
        <v>315</v>
      </c>
      <c r="P623" t="str">
        <f t="shared" si="42"/>
        <v>JAVIER JEAN PAUL ENRIQUEZ ARAUJOProgramaciónEVALUACION ANTERIOR</v>
      </c>
      <c r="Q623" t="str">
        <f>BASE[[#This Row],[NombresCalificado]]&amp;BASE[[#This Row],[TipoEvaluacion]]</f>
        <v>JAVIER JEAN PAUL ENRIQUEZ ARAUJOEVALUACION ANTERIOR</v>
      </c>
      <c r="R623">
        <v>3</v>
      </c>
      <c r="S623" t="s">
        <v>5</v>
      </c>
      <c r="T623" t="s">
        <v>327</v>
      </c>
      <c r="U623" s="17">
        <v>3</v>
      </c>
      <c r="V623" s="17" t="str" cm="1">
        <f t="array" ref="V623">_xlfn.IFS(U623=0,"Prenovato",U623=1,"Novato",U623=2,"Principiante avanzado",U623=3,"Competente",U623=4,"Proficiente",U623=5,"Master")</f>
        <v>Competente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4</v>
      </c>
      <c r="Z623" s="17" t="str" cm="1">
        <f t="array" ref="Z623">_xlfn.IFS(Y623=0,"No evidenciado",Y623=1,"Novato",Y623=2,"Principiante avanzado",Y623=3,"Competente",Y623=4,"Proficiente",Y623=5,"Master")</f>
        <v>Proficiente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3</v>
      </c>
      <c r="AD623" s="17" t="str" cm="1">
        <f t="array" ref="AD623">_xlfn.IFS(AC623=0,"Prenovato",AC623=1,"Novato",AC623=2,"Principiante avanzado",AC623=3,"Competente",AC623=4,"Proficiente",AC623=5,"Master")</f>
        <v>Competente</v>
      </c>
      <c r="AE623" s="17" t="s">
        <v>330</v>
      </c>
    </row>
    <row r="624" spans="1:31" x14ac:dyDescent="0.25">
      <c r="A624" t="s">
        <v>255</v>
      </c>
      <c r="B624" t="s">
        <v>256</v>
      </c>
      <c r="C624" t="s">
        <v>206</v>
      </c>
      <c r="D624" t="s">
        <v>207</v>
      </c>
      <c r="E624" t="s">
        <v>270</v>
      </c>
      <c r="F624" t="s">
        <v>271</v>
      </c>
      <c r="G624" t="s">
        <v>272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217</v>
      </c>
      <c r="M624" t="s">
        <v>324</v>
      </c>
      <c r="N624" t="s">
        <v>317</v>
      </c>
      <c r="O624" t="s">
        <v>314</v>
      </c>
      <c r="P624" t="str">
        <f t="shared" si="42"/>
        <v>JAVIER JEAN PAUL ENRIQUEZ ARAUJOAccesibilidadEVALUACION ANTERIOR</v>
      </c>
      <c r="Q624" t="str">
        <f>BASE[[#This Row],[NombresCalificado]]&amp;BASE[[#This Row],[TipoEvaluacion]]</f>
        <v>JAVIER JEAN PAUL ENRIQUEZ ARAUJOEVALUACION ANTERIOR</v>
      </c>
      <c r="R624">
        <v>3</v>
      </c>
      <c r="S624" t="s">
        <v>5</v>
      </c>
      <c r="T624" t="s">
        <v>327</v>
      </c>
      <c r="U624" s="17">
        <v>3</v>
      </c>
      <c r="V624" s="17" t="str" cm="1">
        <f t="array" ref="V624">_xlfn.IFS(U624=0,"Prenovato",U624=1,"Novato",U624=2,"Principiante avanzado",U624=3,"Competente",U624=4,"Proficiente",U624=5,"Master")</f>
        <v>Competente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4</v>
      </c>
      <c r="Z624" s="17" t="str" cm="1">
        <f t="array" ref="Z624">_xlfn.IFS(Y624=0,"No evidenciado",Y624=1,"Novato",Y624=2,"Principiante avanzado",Y624=3,"Competente",Y624=4,"Proficiente",Y624=5,"Master")</f>
        <v>Proficiente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3</v>
      </c>
      <c r="AD624" s="17" t="str" cm="1">
        <f t="array" ref="AD624">_xlfn.IFS(AC624=0,"Prenovato",AC624=1,"Novato",AC624=2,"Principiante avanzado",AC624=3,"Competente",AC624=4,"Proficiente",AC624=5,"Master")</f>
        <v>Competente</v>
      </c>
      <c r="AE624" s="17" t="s">
        <v>330</v>
      </c>
    </row>
    <row r="625" spans="1:31" x14ac:dyDescent="0.25">
      <c r="A625" t="s">
        <v>255</v>
      </c>
      <c r="B625" t="s">
        <v>256</v>
      </c>
      <c r="C625" t="s">
        <v>206</v>
      </c>
      <c r="D625" t="s">
        <v>207</v>
      </c>
      <c r="E625" t="s">
        <v>270</v>
      </c>
      <c r="F625" t="s">
        <v>271</v>
      </c>
      <c r="G625" t="s">
        <v>272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217</v>
      </c>
      <c r="M625" t="s">
        <v>325</v>
      </c>
      <c r="N625" t="s">
        <v>317</v>
      </c>
      <c r="O625" t="s">
        <v>314</v>
      </c>
      <c r="P625" t="str">
        <f t="shared" si="42"/>
        <v>JAVIER JEAN PAUL ENRIQUEZ ARAUJOFundamentos de diseño UXEVALUACION ANTERIOR</v>
      </c>
      <c r="Q625" t="str">
        <f>BASE[[#This Row],[NombresCalificado]]&amp;BASE[[#This Row],[TipoEvaluacion]]</f>
        <v>JAVIER JEAN PAUL ENRIQUEZ ARAUJOEVALUACION ANTERIOR</v>
      </c>
      <c r="R625">
        <v>3</v>
      </c>
      <c r="S625" t="s">
        <v>5</v>
      </c>
      <c r="T625" t="s">
        <v>327</v>
      </c>
      <c r="U625" s="17">
        <v>3</v>
      </c>
      <c r="V625" s="17" t="str" cm="1">
        <f t="array" ref="V625">_xlfn.IFS(U625=0,"Prenovato",U625=1,"Novato",U625=2,"Principiante avanzado",U625=3,"Competente",U625=4,"Proficiente",U625=5,"Master")</f>
        <v>Competente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4</v>
      </c>
      <c r="Z625" s="17" t="str" cm="1">
        <f t="array" ref="Z625">_xlfn.IFS(Y625=0,"No evidenciado",Y625=1,"Novato",Y625=2,"Principiante avanzado",Y625=3,"Competente",Y625=4,"Proficiente",Y625=5,"Master")</f>
        <v>Proficiente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3</v>
      </c>
      <c r="AD625" s="17" t="str" cm="1">
        <f t="array" ref="AD625">_xlfn.IFS(AC625=0,"Prenovato",AC625=1,"Novato",AC625=2,"Principiante avanzado",AC625=3,"Competente",AC625=4,"Proficiente",AC625=5,"Master")</f>
        <v>Competente</v>
      </c>
      <c r="AE625" s="17" t="s">
        <v>330</v>
      </c>
    </row>
    <row r="626" spans="1:31" x14ac:dyDescent="0.25">
      <c r="A626" t="s">
        <v>255</v>
      </c>
      <c r="B626" t="s">
        <v>256</v>
      </c>
      <c r="C626" t="s">
        <v>206</v>
      </c>
      <c r="D626" t="s">
        <v>207</v>
      </c>
      <c r="E626" t="s">
        <v>270</v>
      </c>
      <c r="F626" t="s">
        <v>271</v>
      </c>
      <c r="G626" t="s">
        <v>272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217</v>
      </c>
      <c r="M626" t="s">
        <v>326</v>
      </c>
      <c r="N626" t="s">
        <v>317</v>
      </c>
      <c r="O626" t="s">
        <v>314</v>
      </c>
      <c r="P626" t="str">
        <f t="shared" si="42"/>
        <v>JAVIER JEAN PAUL ENRIQUEZ ARAUJODesign ThinkingEVALUACION ANTERIOR</v>
      </c>
      <c r="Q626" t="str">
        <f>BASE[[#This Row],[NombresCalificado]]&amp;BASE[[#This Row],[TipoEvaluacion]]</f>
        <v>JAVIER JEAN PAUL ENRIQUEZ ARAUJOEVALUACION ANTERIOR</v>
      </c>
      <c r="R626">
        <v>3</v>
      </c>
      <c r="S626" t="s">
        <v>5</v>
      </c>
      <c r="T626" t="s">
        <v>327</v>
      </c>
      <c r="U626" s="17">
        <v>3</v>
      </c>
      <c r="V626" s="17" t="str" cm="1">
        <f t="array" ref="V626">_xlfn.IFS(U626=0,"Prenovato",U626=1,"Novato",U626=2,"Principiante avanzado",U626=3,"Competente",U626=4,"Proficiente",U626=5,"Master")</f>
        <v>Competente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4</v>
      </c>
      <c r="Z626" s="17" t="str" cm="1">
        <f t="array" ref="Z626">_xlfn.IFS(Y626=0,"No evidenciado",Y626=1,"Novato",Y626=2,"Principiante avanzado",Y626=3,"Competente",Y626=4,"Proficiente",Y626=5,"Master")</f>
        <v>Proficiente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3</v>
      </c>
      <c r="AD626" s="17" t="str" cm="1">
        <f t="array" ref="AD626">_xlfn.IFS(AC626=0,"Prenovato",AC626=1,"Novato",AC626=2,"Principiante avanzado",AC626=3,"Competente",AC626=4,"Proficiente",AC626=5,"Master")</f>
        <v>Competente</v>
      </c>
      <c r="AE626" s="17" t="s">
        <v>330</v>
      </c>
    </row>
    <row r="627" spans="1:31" x14ac:dyDescent="0.25">
      <c r="A627" t="s">
        <v>255</v>
      </c>
      <c r="B627" t="s">
        <v>256</v>
      </c>
      <c r="C627" t="s">
        <v>206</v>
      </c>
      <c r="D627" t="s">
        <v>207</v>
      </c>
      <c r="E627" t="s">
        <v>270</v>
      </c>
      <c r="F627" t="s">
        <v>271</v>
      </c>
      <c r="G627" t="s">
        <v>272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217</v>
      </c>
      <c r="M627" t="s">
        <v>321</v>
      </c>
      <c r="N627" t="s">
        <v>315</v>
      </c>
      <c r="O627" t="s">
        <v>315</v>
      </c>
      <c r="P627" t="str">
        <f t="shared" si="42"/>
        <v>JAVIER JEAN PAUL ENRIQUEZ ARAUJONativoEVALUACION ANTERIOR</v>
      </c>
      <c r="Q627" t="str">
        <f>BASE[[#This Row],[NombresCalificado]]&amp;BASE[[#This Row],[TipoEvaluacion]]</f>
        <v>JAVIER JEAN PAUL ENRIQUEZ ARAUJOEVALUACION ANTERIOR</v>
      </c>
      <c r="R627">
        <v>3</v>
      </c>
      <c r="S627" t="s">
        <v>5</v>
      </c>
      <c r="T627" t="s">
        <v>327</v>
      </c>
      <c r="U627" s="17">
        <v>3</v>
      </c>
      <c r="V627" s="17" t="str" cm="1">
        <f t="array" ref="V627">_xlfn.IFS(U627=0,"Prenovato",U627=1,"Novato",U627=2,"Principiante avanzado",U627=3,"Competente",U627=4,"Proficiente",U627=5,"Master")</f>
        <v>Competente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4</v>
      </c>
      <c r="Z627" s="17" t="str" cm="1">
        <f t="array" ref="Z627">_xlfn.IFS(Y627=0,"No evidenciado",Y627=1,"Novato",Y627=2,"Principiante avanzado",Y627=3,"Competente",Y627=4,"Proficiente",Y627=5,"Master")</f>
        <v>Proficiente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3</v>
      </c>
      <c r="AD627" s="17" t="str" cm="1">
        <f t="array" ref="AD627">_xlfn.IFS(AC627=0,"Prenovato",AC627=1,"Novato",AC627=2,"Principiante avanzado",AC627=3,"Competente",AC627=4,"Proficiente",AC627=5,"Master")</f>
        <v>Competente</v>
      </c>
      <c r="AE627" s="17" t="s">
        <v>330</v>
      </c>
    </row>
    <row r="628" spans="1:31" x14ac:dyDescent="0.25">
      <c r="A628" t="s">
        <v>255</v>
      </c>
      <c r="B628" t="s">
        <v>256</v>
      </c>
      <c r="C628" t="s">
        <v>206</v>
      </c>
      <c r="D628" t="s">
        <v>207</v>
      </c>
      <c r="E628" t="s">
        <v>270</v>
      </c>
      <c r="F628" t="s">
        <v>271</v>
      </c>
      <c r="G628" t="s">
        <v>272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217</v>
      </c>
      <c r="M628" t="s">
        <v>56</v>
      </c>
      <c r="N628" t="s">
        <v>315</v>
      </c>
      <c r="O628" t="s">
        <v>315</v>
      </c>
      <c r="P628" t="str">
        <f t="shared" si="42"/>
        <v>JAVIER JEAN PAUL ENRIQUEZ ARAUJOControl de versionesEVALUACION ANTERIOR</v>
      </c>
      <c r="Q628" t="str">
        <f>BASE[[#This Row],[NombresCalificado]]&amp;BASE[[#This Row],[TipoEvaluacion]]</f>
        <v>JAVIER JEAN PAUL ENRIQUEZ ARAUJOEVALUACION ANTERIOR</v>
      </c>
      <c r="R628">
        <v>3</v>
      </c>
      <c r="S628" t="s">
        <v>5</v>
      </c>
      <c r="T628" t="s">
        <v>327</v>
      </c>
      <c r="U628" s="17">
        <v>3</v>
      </c>
      <c r="V628" s="17" t="str" cm="1">
        <f t="array" ref="V628">_xlfn.IFS(U628=0,"Prenovato",U628=1,"Novato",U628=2,"Principiante avanzado",U628=3,"Competente",U628=4,"Proficiente",U628=5,"Master")</f>
        <v>Competente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4</v>
      </c>
      <c r="Z628" s="17" t="str" cm="1">
        <f t="array" ref="Z628">_xlfn.IFS(Y628=0,"No evidenciado",Y628=1,"Novato",Y628=2,"Principiante avanzado",Y628=3,"Competente",Y628=4,"Proficiente",Y628=5,"Master")</f>
        <v>Proficiente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3</v>
      </c>
      <c r="AD628" s="17" t="str" cm="1">
        <f t="array" ref="AD628">_xlfn.IFS(AC628=0,"Prenovato",AC628=1,"Novato",AC628=2,"Principiante avanzado",AC628=3,"Competente",AC628=4,"Proficiente",AC628=5,"Master")</f>
        <v>Competente</v>
      </c>
      <c r="AE628" s="17" t="s">
        <v>330</v>
      </c>
    </row>
    <row r="629" spans="1:31" x14ac:dyDescent="0.25">
      <c r="A629" t="s">
        <v>255</v>
      </c>
      <c r="B629" t="s">
        <v>256</v>
      </c>
      <c r="C629" t="s">
        <v>206</v>
      </c>
      <c r="D629" t="s">
        <v>207</v>
      </c>
      <c r="E629" t="s">
        <v>270</v>
      </c>
      <c r="F629" t="s">
        <v>271</v>
      </c>
      <c r="G629" t="s">
        <v>272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NO</v>
      </c>
      <c r="L629" t="s">
        <v>217</v>
      </c>
      <c r="M629" t="s">
        <v>323</v>
      </c>
      <c r="N629" t="s">
        <v>317</v>
      </c>
      <c r="O629" t="s">
        <v>314</v>
      </c>
      <c r="P629" t="str">
        <f t="shared" si="42"/>
        <v>JAVIER JEAN PAUL ENRIQUEZ ARAUJOGestión de datosEVALUACION ANTERIOR</v>
      </c>
      <c r="Q629" t="str">
        <f>BASE[[#This Row],[NombresCalificado]]&amp;BASE[[#This Row],[TipoEvaluacion]]</f>
        <v>JAVIER JEAN PAUL ENRIQUEZ ARAUJOEVALUACION ANTERIOR</v>
      </c>
      <c r="R629">
        <v>3</v>
      </c>
      <c r="S629" t="s">
        <v>5</v>
      </c>
      <c r="T629" t="s">
        <v>327</v>
      </c>
      <c r="U629" s="17">
        <v>3</v>
      </c>
      <c r="V629" s="17" t="str" cm="1">
        <f t="array" ref="V629">_xlfn.IFS(U629=0,"Prenovato",U629=1,"Novato",U629=2,"Principiante avanzado",U629=3,"Competente",U629=4,"Proficiente",U629=5,"Master")</f>
        <v>Competente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4</v>
      </c>
      <c r="Z629" s="17" t="str" cm="1">
        <f t="array" ref="Z629">_xlfn.IFS(Y629=0,"No evidenciado",Y629=1,"Novato",Y629=2,"Principiante avanzado",Y629=3,"Competente",Y629=4,"Proficiente",Y629=5,"Master")</f>
        <v>Proficiente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3</v>
      </c>
      <c r="AD629" s="17" t="str" cm="1">
        <f t="array" ref="AD629">_xlfn.IFS(AC629=0,"Prenovato",AC629=1,"Novato",AC629=2,"Principiante avanzado",AC629=3,"Competente",AC629=4,"Proficiente",AC629=5,"Master")</f>
        <v>Competente</v>
      </c>
      <c r="AE629" s="17" t="s">
        <v>330</v>
      </c>
    </row>
    <row r="630" spans="1:31" x14ac:dyDescent="0.25">
      <c r="A630" t="s">
        <v>255</v>
      </c>
      <c r="B630" t="s">
        <v>256</v>
      </c>
      <c r="C630" t="s">
        <v>206</v>
      </c>
      <c r="D630" t="s">
        <v>207</v>
      </c>
      <c r="E630" t="s">
        <v>270</v>
      </c>
      <c r="F630" t="s">
        <v>271</v>
      </c>
      <c r="G630" t="s">
        <v>272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NO</v>
      </c>
      <c r="L630" t="s">
        <v>217</v>
      </c>
      <c r="M630" t="s">
        <v>322</v>
      </c>
      <c r="N630" t="s">
        <v>317</v>
      </c>
      <c r="O630" t="s">
        <v>314</v>
      </c>
      <c r="P630" t="str">
        <f t="shared" si="42"/>
        <v>JAVIER JEAN PAUL ENRIQUEZ ARAUJOPatrones de arquitecturaEVALUACION ANTERIOR</v>
      </c>
      <c r="Q630" t="str">
        <f>BASE[[#This Row],[NombresCalificado]]&amp;BASE[[#This Row],[TipoEvaluacion]]</f>
        <v>JAVIER JEAN PAUL ENRIQUEZ ARAUJOEVALUACION ANTERIOR</v>
      </c>
      <c r="R630">
        <v>3</v>
      </c>
      <c r="S630" t="s">
        <v>5</v>
      </c>
      <c r="T630" t="s">
        <v>327</v>
      </c>
      <c r="U630" s="17">
        <v>3</v>
      </c>
      <c r="V630" s="17" t="str" cm="1">
        <f t="array" ref="V630">_xlfn.IFS(U630=0,"Prenovato",U630=1,"Novato",U630=2,"Principiante avanzado",U630=3,"Competente",U630=4,"Proficiente",U630=5,"Master")</f>
        <v>Competente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4</v>
      </c>
      <c r="Z630" s="17" t="str" cm="1">
        <f t="array" ref="Z630">_xlfn.IFS(Y630=0,"No evidenciado",Y630=1,"Novato",Y630=2,"Principiante avanzado",Y630=3,"Competente",Y630=4,"Proficiente",Y630=5,"Master")</f>
        <v>Proficiente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3</v>
      </c>
      <c r="AD630" s="17" t="str" cm="1">
        <f t="array" ref="AD630">_xlfn.IFS(AC630=0,"Prenovato",AC630=1,"Novato",AC630=2,"Principiante avanzado",AC630=3,"Competente",AC630=4,"Proficiente",AC630=5,"Master")</f>
        <v>Competente</v>
      </c>
      <c r="AE630" s="17" t="s">
        <v>330</v>
      </c>
    </row>
    <row r="631" spans="1:31" x14ac:dyDescent="0.25">
      <c r="A631" t="s">
        <v>255</v>
      </c>
      <c r="B631" t="s">
        <v>256</v>
      </c>
      <c r="C631" t="s">
        <v>206</v>
      </c>
      <c r="D631" t="s">
        <v>207</v>
      </c>
      <c r="E631" t="s">
        <v>270</v>
      </c>
      <c r="F631" t="s">
        <v>271</v>
      </c>
      <c r="G631" t="s">
        <v>272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NO</v>
      </c>
      <c r="L631" t="s">
        <v>217</v>
      </c>
      <c r="M631" t="s">
        <v>185</v>
      </c>
      <c r="N631" t="s">
        <v>317</v>
      </c>
      <c r="O631" t="s">
        <v>314</v>
      </c>
      <c r="P631" t="str">
        <f t="shared" si="42"/>
        <v>JAVIER JEAN PAUL ENRIQUEZ ARAUJOSeguridadEVALUACION ANTERIOR</v>
      </c>
      <c r="Q631" t="str">
        <f>BASE[[#This Row],[NombresCalificado]]&amp;BASE[[#This Row],[TipoEvaluacion]]</f>
        <v>JAVIER JEAN PAUL ENRIQUEZ ARAUJOEVALUACION ANTERIOR</v>
      </c>
      <c r="R631">
        <v>3</v>
      </c>
      <c r="S631" t="s">
        <v>5</v>
      </c>
      <c r="T631" t="s">
        <v>327</v>
      </c>
      <c r="U631" s="17">
        <v>3</v>
      </c>
      <c r="V631" s="17" t="str" cm="1">
        <f t="array" ref="V631">_xlfn.IFS(U631=0,"Prenovato",U631=1,"Novato",U631=2,"Principiante avanzado",U631=3,"Competente",U631=4,"Proficiente",U631=5,"Master")</f>
        <v>Competente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4</v>
      </c>
      <c r="Z631" s="17" t="str" cm="1">
        <f t="array" ref="Z631">_xlfn.IFS(Y631=0,"No evidenciado",Y631=1,"Novato",Y631=2,"Principiante avanzado",Y631=3,"Competente",Y631=4,"Proficiente",Y631=5,"Master")</f>
        <v>Proficiente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3</v>
      </c>
      <c r="AD631" s="17" t="str" cm="1">
        <f t="array" ref="AD631">_xlfn.IFS(AC631=0,"Prenovato",AC631=1,"Novato",AC631=2,"Principiante avanzado",AC631=3,"Competente",AC631=4,"Proficiente",AC631=5,"Master")</f>
        <v>Competente</v>
      </c>
      <c r="AE631" s="17" t="s">
        <v>330</v>
      </c>
    </row>
    <row r="632" spans="1:31" x14ac:dyDescent="0.25">
      <c r="A632" t="s">
        <v>262</v>
      </c>
      <c r="B632" t="s">
        <v>263</v>
      </c>
      <c r="C632" t="s">
        <v>248</v>
      </c>
      <c r="D632" t="s">
        <v>207</v>
      </c>
      <c r="E632" t="s">
        <v>273</v>
      </c>
      <c r="F632" t="s">
        <v>274</v>
      </c>
      <c r="G632" t="s">
        <v>275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NO</v>
      </c>
      <c r="L632" t="s">
        <v>206</v>
      </c>
      <c r="M632" t="s">
        <v>322</v>
      </c>
      <c r="N632" t="s">
        <v>317</v>
      </c>
      <c r="O632" t="s">
        <v>314</v>
      </c>
      <c r="P632" t="str">
        <f t="shared" si="42"/>
        <v>SARAY RAQUEL PACHECO SANDOVALPatrones de arquitecturaEVALUACION ANTERIOR</v>
      </c>
      <c r="Q632" t="str">
        <f>BASE[[#This Row],[NombresCalificado]]&amp;BASE[[#This Row],[TipoEvaluacion]]</f>
        <v>SARAY RAQUEL PACHECO SANDOVALEVALUACION ANTERIOR</v>
      </c>
      <c r="R632">
        <v>3</v>
      </c>
      <c r="S632" t="s">
        <v>5</v>
      </c>
      <c r="T632" t="s">
        <v>327</v>
      </c>
      <c r="U632" s="17">
        <v>3</v>
      </c>
      <c r="V632" s="17" t="str" cm="1">
        <f t="array" ref="V632">_xlfn.IFS(U632=0,"Prenovato",U632=1,"Novato",U632=2,"Principiante avanzado",U632=3,"Competente",U632=4,"Proficiente",U632=5,"Master")</f>
        <v>Competente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4</v>
      </c>
      <c r="AB632" s="17" t="str" cm="1">
        <f t="array" ref="AB632">_xlfn.IFS(AA632=0,"No evidenciado",AA632=1,"Novato",AA632=2,"Principiante avanzado",AA632=3,"Competente",AA632=4,"Proficiente",AA632=5,"Master")</f>
        <v>Proficiente</v>
      </c>
      <c r="AC632" s="17">
        <v>3</v>
      </c>
      <c r="AD632" s="17" t="str" cm="1">
        <f t="array" ref="AD632">_xlfn.IFS(AC632=0,"Prenovato",AC632=1,"Novato",AC632=2,"Principiante avanzado",AC632=3,"Competente",AC632=4,"Proficiente",AC632=5,"Master")</f>
        <v>Competente</v>
      </c>
      <c r="AE632" s="17" t="s">
        <v>330</v>
      </c>
    </row>
    <row r="633" spans="1:31" x14ac:dyDescent="0.25">
      <c r="A633" t="s">
        <v>262</v>
      </c>
      <c r="B633" t="s">
        <v>263</v>
      </c>
      <c r="C633" t="s">
        <v>248</v>
      </c>
      <c r="D633" t="s">
        <v>207</v>
      </c>
      <c r="E633" t="s">
        <v>273</v>
      </c>
      <c r="F633" t="s">
        <v>274</v>
      </c>
      <c r="G633" t="s">
        <v>275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NO</v>
      </c>
      <c r="L633" t="s">
        <v>206</v>
      </c>
      <c r="M633" t="s">
        <v>321</v>
      </c>
      <c r="N633" t="s">
        <v>315</v>
      </c>
      <c r="O633" t="s">
        <v>315</v>
      </c>
      <c r="P633" t="str">
        <f t="shared" si="42"/>
        <v>SARAY RAQUEL PACHECO SANDOVALNativoEVALUACION ANTERIOR</v>
      </c>
      <c r="Q633" t="str">
        <f>BASE[[#This Row],[NombresCalificado]]&amp;BASE[[#This Row],[TipoEvaluacion]]</f>
        <v>SARAY RAQUEL PACHECO SANDOVALEVALUACION ANTERIOR</v>
      </c>
      <c r="R633">
        <v>3</v>
      </c>
      <c r="S633" t="s">
        <v>5</v>
      </c>
      <c r="T633" t="s">
        <v>327</v>
      </c>
      <c r="U633" s="17">
        <v>3</v>
      </c>
      <c r="V633" s="17" t="str" cm="1">
        <f t="array" ref="V633">_xlfn.IFS(U633=0,"Prenovato",U633=1,"Novato",U633=2,"Principiante avanzado",U633=3,"Competente",U633=4,"Proficiente",U633=5,"Master")</f>
        <v>Competente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4</v>
      </c>
      <c r="AB633" s="17" t="str" cm="1">
        <f t="array" ref="AB633">_xlfn.IFS(AA633=0,"No evidenciado",AA633=1,"Novato",AA633=2,"Principiante avanzado",AA633=3,"Competente",AA633=4,"Proficiente",AA633=5,"Master")</f>
        <v>Proficiente</v>
      </c>
      <c r="AC633" s="17">
        <v>3</v>
      </c>
      <c r="AD633" s="17" t="str" cm="1">
        <f t="array" ref="AD633">_xlfn.IFS(AC633=0,"Prenovato",AC633=1,"Novato",AC633=2,"Principiante avanzado",AC633=3,"Competente",AC633=4,"Proficiente",AC633=5,"Master")</f>
        <v>Competente</v>
      </c>
      <c r="AE633" s="17" t="s">
        <v>330</v>
      </c>
    </row>
    <row r="634" spans="1:31" x14ac:dyDescent="0.25">
      <c r="A634" t="s">
        <v>262</v>
      </c>
      <c r="B634" t="s">
        <v>263</v>
      </c>
      <c r="C634" t="s">
        <v>248</v>
      </c>
      <c r="D634" t="s">
        <v>207</v>
      </c>
      <c r="E634" t="s">
        <v>273</v>
      </c>
      <c r="F634" t="s">
        <v>274</v>
      </c>
      <c r="G634" t="s">
        <v>275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NO</v>
      </c>
      <c r="L634" t="s">
        <v>206</v>
      </c>
      <c r="M634" t="s">
        <v>323</v>
      </c>
      <c r="N634" t="s">
        <v>317</v>
      </c>
      <c r="O634" t="s">
        <v>314</v>
      </c>
      <c r="P634" t="str">
        <f t="shared" si="42"/>
        <v>SARAY RAQUEL PACHECO SANDOVALGestión de datosEVALUACION ANTERIOR</v>
      </c>
      <c r="Q634" t="str">
        <f>BASE[[#This Row],[NombresCalificado]]&amp;BASE[[#This Row],[TipoEvaluacion]]</f>
        <v>SARAY RAQUEL PACHECO SANDOVALEVALUACION ANTERIOR</v>
      </c>
      <c r="R634">
        <v>3</v>
      </c>
      <c r="S634" t="s">
        <v>5</v>
      </c>
      <c r="T634" t="s">
        <v>327</v>
      </c>
      <c r="U634" s="17">
        <v>3</v>
      </c>
      <c r="V634" s="17" t="str" cm="1">
        <f t="array" ref="V634">_xlfn.IFS(U634=0,"Prenovato",U634=1,"Novato",U634=2,"Principiante avanzado",U634=3,"Competente",U634=4,"Proficiente",U634=5,"Master")</f>
        <v>Competente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4</v>
      </c>
      <c r="AB634" s="17" t="str" cm="1">
        <f t="array" ref="AB634">_xlfn.IFS(AA634=0,"No evidenciado",AA634=1,"Novato",AA634=2,"Principiante avanzado",AA634=3,"Competente",AA634=4,"Proficiente",AA634=5,"Master")</f>
        <v>Proficiente</v>
      </c>
      <c r="AC634" s="17">
        <v>3</v>
      </c>
      <c r="AD634" s="17" t="str" cm="1">
        <f t="array" ref="AD634">_xlfn.IFS(AC634=0,"Prenovato",AC634=1,"Novato",AC634=2,"Principiante avanzado",AC634=3,"Competente",AC634=4,"Proficiente",AC634=5,"Master")</f>
        <v>Competente</v>
      </c>
      <c r="AE634" s="17" t="s">
        <v>330</v>
      </c>
    </row>
    <row r="635" spans="1:31" x14ac:dyDescent="0.25">
      <c r="A635" t="s">
        <v>262</v>
      </c>
      <c r="B635" t="s">
        <v>263</v>
      </c>
      <c r="C635" t="s">
        <v>248</v>
      </c>
      <c r="D635" t="s">
        <v>207</v>
      </c>
      <c r="E635" t="s">
        <v>273</v>
      </c>
      <c r="F635" t="s">
        <v>274</v>
      </c>
      <c r="G635" t="s">
        <v>275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NO</v>
      </c>
      <c r="L635" t="s">
        <v>206</v>
      </c>
      <c r="M635" t="s">
        <v>56</v>
      </c>
      <c r="N635" t="s">
        <v>315</v>
      </c>
      <c r="O635" t="s">
        <v>315</v>
      </c>
      <c r="P635" t="str">
        <f t="shared" si="42"/>
        <v>SARAY RAQUEL PACHECO SANDOVALControl de versionesEVALUACION ANTERIOR</v>
      </c>
      <c r="Q635" t="str">
        <f>BASE[[#This Row],[NombresCalificado]]&amp;BASE[[#This Row],[TipoEvaluacion]]</f>
        <v>SARAY RAQUEL PACHECO SANDOVALEVALUACION ANTERIOR</v>
      </c>
      <c r="R635">
        <v>3</v>
      </c>
      <c r="S635" t="s">
        <v>5</v>
      </c>
      <c r="T635" t="s">
        <v>327</v>
      </c>
      <c r="U635" s="17">
        <v>3</v>
      </c>
      <c r="V635" s="17" t="str" cm="1">
        <f t="array" ref="V635">_xlfn.IFS(U635=0,"Prenovato",U635=1,"Novato",U635=2,"Principiante avanzado",U635=3,"Competente",U635=4,"Proficiente",U635=5,"Master")</f>
        <v>Competente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4</v>
      </c>
      <c r="AB635" s="17" t="str" cm="1">
        <f t="array" ref="AB635">_xlfn.IFS(AA635=0,"No evidenciado",AA635=1,"Novato",AA635=2,"Principiante avanzado",AA635=3,"Competente",AA635=4,"Proficiente",AA635=5,"Master")</f>
        <v>Proficiente</v>
      </c>
      <c r="AC635" s="17">
        <v>3</v>
      </c>
      <c r="AD635" s="17" t="str" cm="1">
        <f t="array" ref="AD635">_xlfn.IFS(AC635=0,"Prenovato",AC635=1,"Novato",AC635=2,"Principiante avanzado",AC635=3,"Competente",AC635=4,"Proficiente",AC635=5,"Master")</f>
        <v>Competente</v>
      </c>
      <c r="AE635" s="17" t="s">
        <v>330</v>
      </c>
    </row>
    <row r="636" spans="1:31" x14ac:dyDescent="0.25">
      <c r="A636" t="s">
        <v>262</v>
      </c>
      <c r="B636" t="s">
        <v>263</v>
      </c>
      <c r="C636" t="s">
        <v>248</v>
      </c>
      <c r="D636" t="s">
        <v>207</v>
      </c>
      <c r="E636" t="s">
        <v>273</v>
      </c>
      <c r="F636" t="s">
        <v>274</v>
      </c>
      <c r="G636" t="s">
        <v>275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NO</v>
      </c>
      <c r="L636" t="s">
        <v>206</v>
      </c>
      <c r="M636" t="s">
        <v>185</v>
      </c>
      <c r="N636" t="s">
        <v>317</v>
      </c>
      <c r="O636" t="s">
        <v>314</v>
      </c>
      <c r="P636" t="str">
        <f t="shared" si="42"/>
        <v>SARAY RAQUEL PACHECO SANDOVALSeguridadEVALUACION ANTERIOR</v>
      </c>
      <c r="Q636" t="str">
        <f>BASE[[#This Row],[NombresCalificado]]&amp;BASE[[#This Row],[TipoEvaluacion]]</f>
        <v>SARAY RAQUEL PACHECO SANDOVALEVALUACION ANTERIOR</v>
      </c>
      <c r="R636">
        <v>3</v>
      </c>
      <c r="S636" t="s">
        <v>5</v>
      </c>
      <c r="T636" t="s">
        <v>327</v>
      </c>
      <c r="U636" s="17">
        <v>3</v>
      </c>
      <c r="V636" s="17" t="str" cm="1">
        <f t="array" ref="V636">_xlfn.IFS(U636=0,"Prenovato",U636=1,"Novato",U636=2,"Principiante avanzado",U636=3,"Competente",U636=4,"Proficiente",U636=5,"Master")</f>
        <v>Competente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4</v>
      </c>
      <c r="AB636" s="17" t="str" cm="1">
        <f t="array" ref="AB636">_xlfn.IFS(AA636=0,"No evidenciado",AA636=1,"Novato",AA636=2,"Principiante avanzado",AA636=3,"Competente",AA636=4,"Proficiente",AA636=5,"Master")</f>
        <v>Proficiente</v>
      </c>
      <c r="AC636" s="17">
        <v>3</v>
      </c>
      <c r="AD636" s="17" t="str" cm="1">
        <f t="array" ref="AD636">_xlfn.IFS(AC636=0,"Prenovato",AC636=1,"Novato",AC636=2,"Principiante avanzado",AC636=3,"Competente",AC636=4,"Proficiente",AC636=5,"Master")</f>
        <v>Competente</v>
      </c>
      <c r="AE636" s="17" t="s">
        <v>330</v>
      </c>
    </row>
    <row r="637" spans="1:31" x14ac:dyDescent="0.25">
      <c r="A637" t="s">
        <v>262</v>
      </c>
      <c r="B637" t="s">
        <v>263</v>
      </c>
      <c r="C637" t="s">
        <v>248</v>
      </c>
      <c r="D637" t="s">
        <v>207</v>
      </c>
      <c r="E637" t="s">
        <v>273</v>
      </c>
      <c r="F637" t="s">
        <v>274</v>
      </c>
      <c r="G637" t="s">
        <v>275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NO</v>
      </c>
      <c r="L637" t="s">
        <v>206</v>
      </c>
      <c r="M637" t="s">
        <v>55</v>
      </c>
      <c r="N637" t="s">
        <v>315</v>
      </c>
      <c r="O637" t="s">
        <v>315</v>
      </c>
      <c r="P637" t="str">
        <f t="shared" si="42"/>
        <v>SARAY RAQUEL PACHECO SANDOVALProgramaciónEVALUACION ANTERIOR</v>
      </c>
      <c r="Q637" t="str">
        <f>BASE[[#This Row],[NombresCalificado]]&amp;BASE[[#This Row],[TipoEvaluacion]]</f>
        <v>SARAY RAQUEL PACHECO SANDOVALEVALUACION ANTERIOR</v>
      </c>
      <c r="R637">
        <v>3</v>
      </c>
      <c r="S637" t="s">
        <v>5</v>
      </c>
      <c r="T637" t="s">
        <v>327</v>
      </c>
      <c r="U637" s="17">
        <v>3</v>
      </c>
      <c r="V637" s="17" t="str" cm="1">
        <f t="array" ref="V637">_xlfn.IFS(U637=0,"Prenovato",U637=1,"Novato",U637=2,"Principiante avanzado",U637=3,"Competente",U637=4,"Proficiente",U637=5,"Master")</f>
        <v>Competente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4</v>
      </c>
      <c r="AB637" s="17" t="str" cm="1">
        <f t="array" ref="AB637">_xlfn.IFS(AA637=0,"No evidenciado",AA637=1,"Novato",AA637=2,"Principiante avanzado",AA637=3,"Competente",AA637=4,"Proficiente",AA637=5,"Master")</f>
        <v>Proficiente</v>
      </c>
      <c r="AC637" s="17">
        <v>3</v>
      </c>
      <c r="AD637" s="17" t="str" cm="1">
        <f t="array" ref="AD637">_xlfn.IFS(AC637=0,"Prenovato",AC637=1,"Novato",AC637=2,"Principiante avanzado",AC637=3,"Competente",AC637=4,"Proficiente",AC637=5,"Master")</f>
        <v>Competente</v>
      </c>
      <c r="AE637" s="17" t="s">
        <v>330</v>
      </c>
    </row>
    <row r="638" spans="1:31" x14ac:dyDescent="0.25">
      <c r="A638" t="s">
        <v>262</v>
      </c>
      <c r="B638" t="s">
        <v>263</v>
      </c>
      <c r="C638" t="s">
        <v>248</v>
      </c>
      <c r="D638" t="s">
        <v>207</v>
      </c>
      <c r="E638" t="s">
        <v>273</v>
      </c>
      <c r="F638" t="s">
        <v>274</v>
      </c>
      <c r="G638" t="s">
        <v>275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NO</v>
      </c>
      <c r="L638" t="s">
        <v>206</v>
      </c>
      <c r="M638" t="s">
        <v>326</v>
      </c>
      <c r="N638" t="s">
        <v>317</v>
      </c>
      <c r="O638" t="s">
        <v>314</v>
      </c>
      <c r="P638" t="str">
        <f t="shared" si="42"/>
        <v>SARAY RAQUEL PACHECO SANDOVALDesign ThinkingEVALUACION ANTERIOR</v>
      </c>
      <c r="Q638" t="str">
        <f>BASE[[#This Row],[NombresCalificado]]&amp;BASE[[#This Row],[TipoEvaluacion]]</f>
        <v>SARAY RAQUEL PACHECO SANDOVALEVALUACION ANTERIOR</v>
      </c>
      <c r="R638">
        <v>1</v>
      </c>
      <c r="S638" t="s">
        <v>6</v>
      </c>
      <c r="T638" t="s">
        <v>327</v>
      </c>
      <c r="U638" s="17">
        <v>3</v>
      </c>
      <c r="V638" s="17" t="str" cm="1">
        <f t="array" ref="V638">_xlfn.IFS(U638=0,"Prenovato",U638=1,"Novato",U638=2,"Principiante avanzado",U638=3,"Competente",U638=4,"Proficiente",U638=5,"Master")</f>
        <v>Competente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3</v>
      </c>
      <c r="AD638" s="17" t="str" cm="1">
        <f t="array" ref="AD638">_xlfn.IFS(AC638=0,"Prenovato",AC638=1,"Novato",AC638=2,"Principiante avanzado",AC638=3,"Competente",AC638=4,"Proficiente",AC638=5,"Master")</f>
        <v>Competente</v>
      </c>
      <c r="AE638" s="17" t="s">
        <v>330</v>
      </c>
    </row>
    <row r="639" spans="1:31" x14ac:dyDescent="0.25">
      <c r="A639" t="s">
        <v>262</v>
      </c>
      <c r="B639" t="s">
        <v>263</v>
      </c>
      <c r="C639" t="s">
        <v>248</v>
      </c>
      <c r="D639" t="s">
        <v>207</v>
      </c>
      <c r="E639" t="s">
        <v>273</v>
      </c>
      <c r="F639" t="s">
        <v>274</v>
      </c>
      <c r="G639" t="s">
        <v>275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206</v>
      </c>
      <c r="M639" t="s">
        <v>324</v>
      </c>
      <c r="N639" t="s">
        <v>317</v>
      </c>
      <c r="O639" t="s">
        <v>314</v>
      </c>
      <c r="P639" t="str">
        <f t="shared" si="42"/>
        <v>SARAY RAQUEL PACHECO SANDOVALAccesibilidadEVALUACION ANTERIOR</v>
      </c>
      <c r="Q639" t="str">
        <f>BASE[[#This Row],[NombresCalificado]]&amp;BASE[[#This Row],[TipoEvaluacion]]</f>
        <v>SARAY RAQUEL PACHECO SANDOVALEVALUACION ANTERIOR</v>
      </c>
      <c r="R639">
        <v>3</v>
      </c>
      <c r="S639" t="s">
        <v>5</v>
      </c>
      <c r="T639" t="s">
        <v>327</v>
      </c>
      <c r="U639" s="17">
        <v>3</v>
      </c>
      <c r="V639" s="17" t="str" cm="1">
        <f t="array" ref="V639">_xlfn.IFS(U639=0,"Prenovato",U639=1,"Novato",U639=2,"Principiante avanzado",U639=3,"Competente",U639=4,"Proficiente",U639=5,"Master")</f>
        <v>Competente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3</v>
      </c>
      <c r="AD639" s="17" t="str" cm="1">
        <f t="array" ref="AD639">_xlfn.IFS(AC639=0,"Prenovato",AC639=1,"Novato",AC639=2,"Principiante avanzado",AC639=3,"Competente",AC639=4,"Proficiente",AC639=5,"Master")</f>
        <v>Competente</v>
      </c>
      <c r="AE639" s="17" t="s">
        <v>330</v>
      </c>
    </row>
    <row r="640" spans="1:31" x14ac:dyDescent="0.25">
      <c r="A640" t="s">
        <v>262</v>
      </c>
      <c r="B640" t="s">
        <v>263</v>
      </c>
      <c r="C640" t="s">
        <v>248</v>
      </c>
      <c r="D640" t="s">
        <v>207</v>
      </c>
      <c r="E640" t="s">
        <v>273</v>
      </c>
      <c r="F640" t="s">
        <v>274</v>
      </c>
      <c r="G640" t="s">
        <v>275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206</v>
      </c>
      <c r="M640" t="s">
        <v>325</v>
      </c>
      <c r="N640" t="s">
        <v>317</v>
      </c>
      <c r="O640" t="s">
        <v>314</v>
      </c>
      <c r="P640" t="str">
        <f t="shared" si="42"/>
        <v>SARAY RAQUEL PACHECO SANDOVALFundamentos de diseño UXEVALUACION ANTERIOR</v>
      </c>
      <c r="Q640" t="str">
        <f>BASE[[#This Row],[NombresCalificado]]&amp;BASE[[#This Row],[TipoEvaluacion]]</f>
        <v>SARAY RAQUEL PACHECO SANDOVALEVALUACION ANTERIOR</v>
      </c>
      <c r="R640">
        <v>3</v>
      </c>
      <c r="S640" t="s">
        <v>5</v>
      </c>
      <c r="T640" t="s">
        <v>327</v>
      </c>
      <c r="U640" s="17">
        <v>3</v>
      </c>
      <c r="V640" s="17" t="str" cm="1">
        <f t="array" ref="V640">_xlfn.IFS(U640=0,"Prenovato",U640=1,"Novato",U640=2,"Principiante avanzado",U640=3,"Competente",U640=4,"Proficiente",U640=5,"Master")</f>
        <v>Competente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3</v>
      </c>
      <c r="AD640" s="17" t="str" cm="1">
        <f t="array" ref="AD640">_xlfn.IFS(AC640=0,"Prenovato",AC640=1,"Novato",AC640=2,"Principiante avanzado",AC640=3,"Competente",AC640=4,"Proficiente",AC640=5,"Master")</f>
        <v>Competente</v>
      </c>
      <c r="AE640" s="17" t="s">
        <v>330</v>
      </c>
    </row>
    <row r="641" spans="1:31" x14ac:dyDescent="0.25">
      <c r="A641" t="s">
        <v>262</v>
      </c>
      <c r="B641" t="s">
        <v>263</v>
      </c>
      <c r="C641" t="s">
        <v>248</v>
      </c>
      <c r="D641" t="s">
        <v>207</v>
      </c>
      <c r="E641" t="s">
        <v>273</v>
      </c>
      <c r="F641" t="s">
        <v>274</v>
      </c>
      <c r="G641" t="s">
        <v>275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206</v>
      </c>
      <c r="M641" t="s">
        <v>187</v>
      </c>
      <c r="N641" t="s">
        <v>315</v>
      </c>
      <c r="O641" t="s">
        <v>315</v>
      </c>
      <c r="P641" t="str">
        <f t="shared" si="42"/>
        <v>SARAY RAQUEL PACHECO SANDOVALPruebas para desarrolladoresEVALUACION ANTERIOR</v>
      </c>
      <c r="Q641" t="str">
        <f>BASE[[#This Row],[NombresCalificado]]&amp;BASE[[#This Row],[TipoEvaluacion]]</f>
        <v>SARAY RAQUEL PACHECO SANDOVALEVALUACION ANTERIOR</v>
      </c>
      <c r="R641">
        <v>3</v>
      </c>
      <c r="S641" t="s">
        <v>5</v>
      </c>
      <c r="T641" t="s">
        <v>327</v>
      </c>
      <c r="U641" s="17">
        <v>3</v>
      </c>
      <c r="V641" s="17" t="str" cm="1">
        <f t="array" ref="V641">_xlfn.IFS(U641=0,"Prenovato",U641=1,"Novato",U641=2,"Principiante avanzado",U641=3,"Competente",U641=4,"Proficiente",U641=5,"Master")</f>
        <v>Competente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3</v>
      </c>
      <c r="AD641" s="17" t="str" cm="1">
        <f t="array" ref="AD641">_xlfn.IFS(AC641=0,"Prenovato",AC641=1,"Novato",AC641=2,"Principiante avanzado",AC641=3,"Competente",AC641=4,"Proficiente",AC641=5,"Master")</f>
        <v>Competente</v>
      </c>
      <c r="AE641" s="17" t="s">
        <v>330</v>
      </c>
    </row>
    <row r="642" spans="1:31" x14ac:dyDescent="0.25">
      <c r="A642" t="s">
        <v>262</v>
      </c>
      <c r="B642" t="s">
        <v>263</v>
      </c>
      <c r="C642" t="s">
        <v>248</v>
      </c>
      <c r="D642" t="s">
        <v>207</v>
      </c>
      <c r="E642" t="s">
        <v>273</v>
      </c>
      <c r="F642" t="s">
        <v>274</v>
      </c>
      <c r="G642" t="s">
        <v>275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206</v>
      </c>
      <c r="M642" t="s">
        <v>316</v>
      </c>
      <c r="N642" t="s">
        <v>315</v>
      </c>
      <c r="O642" t="s">
        <v>315</v>
      </c>
      <c r="P642" t="str">
        <f t="shared" si="42"/>
        <v>SARAY RAQUEL PACHECO SANDOVALRedes &amp; Integración de APIEVALUACION ANTERIOR</v>
      </c>
      <c r="Q642" t="str">
        <f>BASE[[#This Row],[NombresCalificado]]&amp;BASE[[#This Row],[TipoEvaluacion]]</f>
        <v>SARAY RAQUEL PACHECO SANDOVALEVALUACION ANTERIOR</v>
      </c>
      <c r="R642">
        <v>3</v>
      </c>
      <c r="S642" t="s">
        <v>5</v>
      </c>
      <c r="T642" t="s">
        <v>327</v>
      </c>
      <c r="U642" s="17">
        <v>3</v>
      </c>
      <c r="V642" s="17" t="str" cm="1">
        <f t="array" ref="V642">_xlfn.IFS(U642=0,"Prenovato",U642=1,"Novato",U642=2,"Principiante avanzado",U642=3,"Competente",U642=4,"Proficiente",U642=5,"Master")</f>
        <v>Competente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3</v>
      </c>
      <c r="AD642" s="17" t="str" cm="1">
        <f t="array" ref="AD642">_xlfn.IFS(AC642=0,"Prenovato",AC642=1,"Novato",AC642=2,"Principiante avanzado",AC642=3,"Competente",AC642=4,"Proficiente",AC642=5,"Master")</f>
        <v>Competente</v>
      </c>
      <c r="AE642" s="17" t="s">
        <v>330</v>
      </c>
    </row>
    <row r="643" spans="1:31" x14ac:dyDescent="0.25">
      <c r="A643" t="s">
        <v>262</v>
      </c>
      <c r="B643" t="s">
        <v>263</v>
      </c>
      <c r="C643" t="s">
        <v>248</v>
      </c>
      <c r="D643" t="s">
        <v>207</v>
      </c>
      <c r="E643" t="s">
        <v>273</v>
      </c>
      <c r="F643" t="s">
        <v>274</v>
      </c>
      <c r="G643" t="s">
        <v>275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IF(COUNTIFS($E$2:$E$1566,E643,$O$2:$O$1566,"PRINCIPAL",$R$2:$R$1566,0)&gt;0,"SI","NO")</f>
        <v>NO</v>
      </c>
      <c r="L643" t="s">
        <v>206</v>
      </c>
      <c r="M643" t="s">
        <v>167</v>
      </c>
      <c r="N643" t="s">
        <v>317</v>
      </c>
      <c r="O643" t="s">
        <v>314</v>
      </c>
      <c r="P643" t="str">
        <f t="shared" ref="P643:P706" si="46">F643&amp;M643&amp;AE643</f>
        <v>SARAY RAQUEL PACHECO SANDOVALCI-CDEVALUACION ANTERIOR</v>
      </c>
      <c r="Q643" t="str">
        <f>BASE[[#This Row],[NombresCalificado]]&amp;BASE[[#This Row],[TipoEvaluacion]]</f>
        <v>SARAY RAQUEL PACHECO SANDOVALEVALUACION ANTERIOR</v>
      </c>
      <c r="R643">
        <v>3</v>
      </c>
      <c r="S643" t="s">
        <v>5</v>
      </c>
      <c r="T643" t="s">
        <v>327</v>
      </c>
      <c r="U643" s="17">
        <v>3</v>
      </c>
      <c r="V643" s="17" t="str" cm="1">
        <f t="array" ref="V643">_xlfn.IFS(U643=0,"Prenovato",U643=1,"Novato",U643=2,"Principiante avanzado",U643=3,"Competente",U643=4,"Proficiente",U643=5,"Master")</f>
        <v>Competente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3</v>
      </c>
      <c r="AD643" s="17" t="str" cm="1">
        <f t="array" ref="AD643">_xlfn.IFS(AC643=0,"Prenovato",AC643=1,"Novato",AC643=2,"Principiante avanzado",AC643=3,"Competente",AC643=4,"Proficiente",AC643=5,"Master")</f>
        <v>Competente</v>
      </c>
      <c r="AE643" s="17" t="s">
        <v>330</v>
      </c>
    </row>
    <row r="644" spans="1:31" x14ac:dyDescent="0.25">
      <c r="A644" t="s">
        <v>262</v>
      </c>
      <c r="B644" t="s">
        <v>263</v>
      </c>
      <c r="C644" t="s">
        <v>248</v>
      </c>
      <c r="D644" t="s">
        <v>207</v>
      </c>
      <c r="E644" t="s">
        <v>273</v>
      </c>
      <c r="F644" t="s">
        <v>274</v>
      </c>
      <c r="G644" t="s">
        <v>275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206</v>
      </c>
      <c r="M644" t="s">
        <v>313</v>
      </c>
      <c r="N644" t="s">
        <v>314</v>
      </c>
      <c r="O644" t="s">
        <v>314</v>
      </c>
      <c r="P644" t="str">
        <f t="shared" si="46"/>
        <v>SARAY RAQUEL PACHECO SANDOVALHíbridoEVALUACION ANTERIOR</v>
      </c>
      <c r="Q644" t="str">
        <f>BASE[[#This Row],[NombresCalificado]]&amp;BASE[[#This Row],[TipoEvaluacion]]</f>
        <v>SARAY RAQUEL PACHECO SANDOVALEVALUACION ANTERIOR</v>
      </c>
      <c r="R644">
        <v>0</v>
      </c>
      <c r="S644" t="s">
        <v>188</v>
      </c>
      <c r="T644" t="s">
        <v>327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4</v>
      </c>
      <c r="AB644" s="17" t="str" cm="1">
        <f t="array" ref="AB644">_xlfn.IFS(AA644=0,"No evidenciado",AA644=1,"Novato",AA644=2,"Principiante avanzado",AA644=3,"Competente",AA644=4,"Proficiente",AA644=5,"Master")</f>
        <v>Proficiente</v>
      </c>
      <c r="AC644" s="17">
        <v>3</v>
      </c>
      <c r="AD644" s="17" t="str" cm="1">
        <f t="array" ref="AD644">_xlfn.IFS(AC644=0,"Prenovato",AC644=1,"Novato",AC644=2,"Principiante avanzado",AC644=3,"Competente",AC644=4,"Proficiente",AC644=5,"Master")</f>
        <v>Competente</v>
      </c>
      <c r="AE644" s="17" t="s">
        <v>330</v>
      </c>
    </row>
    <row r="645" spans="1:31" x14ac:dyDescent="0.25">
      <c r="A645" t="s">
        <v>262</v>
      </c>
      <c r="B645" t="s">
        <v>263</v>
      </c>
      <c r="C645" t="s">
        <v>248</v>
      </c>
      <c r="D645" t="s">
        <v>207</v>
      </c>
      <c r="E645" t="s">
        <v>273</v>
      </c>
      <c r="F645" t="s">
        <v>274</v>
      </c>
      <c r="G645" t="s">
        <v>275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206</v>
      </c>
      <c r="M645" t="s">
        <v>320</v>
      </c>
      <c r="N645" t="s">
        <v>317</v>
      </c>
      <c r="O645" t="s">
        <v>314</v>
      </c>
      <c r="P645" t="str">
        <f t="shared" si="46"/>
        <v>SARAY RAQUEL PACHECO SANDOVALHuman InteractionEVALUACION ANTERIOR</v>
      </c>
      <c r="Q645" t="str">
        <f>BASE[[#This Row],[NombresCalificado]]&amp;BASE[[#This Row],[TipoEvaluacion]]</f>
        <v>SARAY RAQUEL PACHECO SANDOVALEVALUACION ANTERIOR</v>
      </c>
      <c r="R645">
        <v>3</v>
      </c>
      <c r="S645" t="s">
        <v>5</v>
      </c>
      <c r="T645" t="s">
        <v>327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4</v>
      </c>
      <c r="AB645" s="17" t="str" cm="1">
        <f t="array" ref="AB645">_xlfn.IFS(AA645=0,"No evidenciado",AA645=1,"Novato",AA645=2,"Principiante avanzado",AA645=3,"Competente",AA645=4,"Proficiente",AA645=5,"Master")</f>
        <v>Proficiente</v>
      </c>
      <c r="AC645" s="17">
        <v>3</v>
      </c>
      <c r="AD645" s="17" t="str" cm="1">
        <f t="array" ref="AD645">_xlfn.IFS(AC645=0,"Prenovato",AC645=1,"Novato",AC645=2,"Principiante avanzado",AC645=3,"Competente",AC645=4,"Proficiente",AC645=5,"Master")</f>
        <v>Competente</v>
      </c>
      <c r="AE645" s="17" t="s">
        <v>330</v>
      </c>
    </row>
    <row r="646" spans="1:31" x14ac:dyDescent="0.25">
      <c r="A646" t="s">
        <v>262</v>
      </c>
      <c r="B646" t="s">
        <v>263</v>
      </c>
      <c r="C646" t="s">
        <v>248</v>
      </c>
      <c r="D646" t="s">
        <v>207</v>
      </c>
      <c r="E646" t="s">
        <v>273</v>
      </c>
      <c r="F646" t="s">
        <v>274</v>
      </c>
      <c r="G646" t="s">
        <v>275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206</v>
      </c>
      <c r="M646" t="s">
        <v>318</v>
      </c>
      <c r="N646" t="s">
        <v>317</v>
      </c>
      <c r="O646" t="s">
        <v>314</v>
      </c>
      <c r="P646" t="str">
        <f t="shared" si="46"/>
        <v>SARAY RAQUEL PACHECO SANDOVALDistribución a tiendasEVALUACION ANTERIOR</v>
      </c>
      <c r="Q646" t="str">
        <f>BASE[[#This Row],[NombresCalificado]]&amp;BASE[[#This Row],[TipoEvaluacion]]</f>
        <v>SARAY RAQUEL PACHECO SANDOVALEVALUACION ANTERIOR</v>
      </c>
      <c r="R646">
        <v>3</v>
      </c>
      <c r="S646" t="s">
        <v>5</v>
      </c>
      <c r="T646" t="s">
        <v>327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4</v>
      </c>
      <c r="AB646" s="17" t="str" cm="1">
        <f t="array" ref="AB646">_xlfn.IFS(AA646=0,"No evidenciado",AA646=1,"Novato",AA646=2,"Principiante avanzado",AA646=3,"Competente",AA646=4,"Proficiente",AA646=5,"Master")</f>
        <v>Proficiente</v>
      </c>
      <c r="AC646" s="17">
        <v>3</v>
      </c>
      <c r="AD646" s="17" t="str" cm="1">
        <f t="array" ref="AD646">_xlfn.IFS(AC646=0,"Prenovato",AC646=1,"Novato",AC646=2,"Principiante avanzado",AC646=3,"Competente",AC646=4,"Proficiente",AC646=5,"Master")</f>
        <v>Competente</v>
      </c>
      <c r="AE646" s="17" t="s">
        <v>330</v>
      </c>
    </row>
    <row r="647" spans="1:31" x14ac:dyDescent="0.25">
      <c r="A647" t="s">
        <v>262</v>
      </c>
      <c r="B647" t="s">
        <v>263</v>
      </c>
      <c r="C647" t="s">
        <v>248</v>
      </c>
      <c r="D647" t="s">
        <v>207</v>
      </c>
      <c r="E647" t="s">
        <v>273</v>
      </c>
      <c r="F647" t="s">
        <v>274</v>
      </c>
      <c r="G647" t="s">
        <v>275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206</v>
      </c>
      <c r="M647" t="s">
        <v>319</v>
      </c>
      <c r="N647" t="s">
        <v>317</v>
      </c>
      <c r="O647" t="s">
        <v>314</v>
      </c>
      <c r="P647" t="str">
        <f t="shared" si="46"/>
        <v>SARAY RAQUEL PACHECO SANDOVALBCP Design SystemEVALUACION ANTERIOR</v>
      </c>
      <c r="Q647" t="str">
        <f>BASE[[#This Row],[NombresCalificado]]&amp;BASE[[#This Row],[TipoEvaluacion]]</f>
        <v>SARAY RAQUEL PACHECO SANDOVALEVALUACION ANTERIOR</v>
      </c>
      <c r="R647">
        <v>3</v>
      </c>
      <c r="S647" t="s">
        <v>5</v>
      </c>
      <c r="T647" t="s">
        <v>327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4</v>
      </c>
      <c r="AB647" s="17" t="str" cm="1">
        <f t="array" ref="AB647">_xlfn.IFS(AA647=0,"No evidenciado",AA647=1,"Novato",AA647=2,"Principiante avanzado",AA647=3,"Competente",AA647=4,"Proficiente",AA647=5,"Master")</f>
        <v>Proficiente</v>
      </c>
      <c r="AC647" s="17">
        <v>3</v>
      </c>
      <c r="AD647" s="17" t="str" cm="1">
        <f t="array" ref="AD647">_xlfn.IFS(AC647=0,"Prenovato",AC647=1,"Novato",AC647=2,"Principiante avanzado",AC647=3,"Competente",AC647=4,"Proficiente",AC647=5,"Master")</f>
        <v>Competente</v>
      </c>
      <c r="AE647" s="17" t="s">
        <v>330</v>
      </c>
    </row>
    <row r="648" spans="1:31" x14ac:dyDescent="0.25">
      <c r="A648" t="s">
        <v>262</v>
      </c>
      <c r="B648" t="s">
        <v>263</v>
      </c>
      <c r="C648" t="s">
        <v>248</v>
      </c>
      <c r="D648" t="s">
        <v>207</v>
      </c>
      <c r="E648" t="s">
        <v>273</v>
      </c>
      <c r="F648" t="s">
        <v>274</v>
      </c>
      <c r="G648" t="s">
        <v>275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206</v>
      </c>
      <c r="M648" t="s">
        <v>186</v>
      </c>
      <c r="N648" t="s">
        <v>317</v>
      </c>
      <c r="O648" t="s">
        <v>314</v>
      </c>
      <c r="P648" t="str">
        <f t="shared" si="46"/>
        <v>SARAY RAQUEL PACHECO SANDOVALSREEVALUACION ANTERIOR</v>
      </c>
      <c r="Q648" t="str">
        <f>BASE[[#This Row],[NombresCalificado]]&amp;BASE[[#This Row],[TipoEvaluacion]]</f>
        <v>SARAY RAQUEL PACHECO SANDOVALEVALUACION ANTERIOR</v>
      </c>
      <c r="R648">
        <v>3</v>
      </c>
      <c r="S648" t="s">
        <v>5</v>
      </c>
      <c r="T648" t="s">
        <v>327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4</v>
      </c>
      <c r="AB648" s="17" t="str" cm="1">
        <f t="array" ref="AB648">_xlfn.IFS(AA648=0,"No evidenciado",AA648=1,"Novato",AA648=2,"Principiante avanzado",AA648=3,"Competente",AA648=4,"Proficiente",AA648=5,"Master")</f>
        <v>Proficiente</v>
      </c>
      <c r="AC648" s="17">
        <v>3</v>
      </c>
      <c r="AD648" s="17" t="str" cm="1">
        <f t="array" ref="AD648">_xlfn.IFS(AC648=0,"Prenovato",AC648=1,"Novato",AC648=2,"Principiante avanzado",AC648=3,"Competente",AC648=4,"Proficiente",AC648=5,"Master")</f>
        <v>Competente</v>
      </c>
      <c r="AE648" s="17" t="s">
        <v>330</v>
      </c>
    </row>
    <row r="649" spans="1:31" x14ac:dyDescent="0.25">
      <c r="A649" t="s">
        <v>255</v>
      </c>
      <c r="B649" t="s">
        <v>256</v>
      </c>
      <c r="C649" t="s">
        <v>206</v>
      </c>
      <c r="D649" t="s">
        <v>207</v>
      </c>
      <c r="E649" t="s">
        <v>276</v>
      </c>
      <c r="F649" t="s">
        <v>277</v>
      </c>
      <c r="G649" t="s">
        <v>278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217</v>
      </c>
      <c r="M649" t="s">
        <v>316</v>
      </c>
      <c r="N649" t="s">
        <v>315</v>
      </c>
      <c r="O649" t="s">
        <v>315</v>
      </c>
      <c r="P649" t="str">
        <f t="shared" si="46"/>
        <v>JESÚS MANUEL DIESTRA MATALLANARedes &amp; Integración de APIEVALUACION ANTERIOR</v>
      </c>
      <c r="Q649" t="str">
        <f>BASE[[#This Row],[NombresCalificado]]&amp;BASE[[#This Row],[TipoEvaluacion]]</f>
        <v>JESÚS MANUEL DIESTRA MATALLANAEVALUACION ANTERIOR</v>
      </c>
      <c r="R649">
        <v>3</v>
      </c>
      <c r="S649" t="s">
        <v>5</v>
      </c>
      <c r="T649" t="s">
        <v>327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3</v>
      </c>
      <c r="AD649" s="17" t="str" cm="1">
        <f t="array" ref="AD649">_xlfn.IFS(AC649=0,"Prenovato",AC649=1,"Novato",AC649=2,"Principiante avanzado",AC649=3,"Competente",AC649=4,"Proficiente",AC649=5,"Master")</f>
        <v>Competente</v>
      </c>
      <c r="AE649" s="17" t="s">
        <v>330</v>
      </c>
    </row>
    <row r="650" spans="1:31" x14ac:dyDescent="0.25">
      <c r="A650" t="s">
        <v>255</v>
      </c>
      <c r="B650" t="s">
        <v>256</v>
      </c>
      <c r="C650" t="s">
        <v>206</v>
      </c>
      <c r="D650" t="s">
        <v>207</v>
      </c>
      <c r="E650" t="s">
        <v>276</v>
      </c>
      <c r="F650" t="s">
        <v>277</v>
      </c>
      <c r="G650" t="s">
        <v>278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217</v>
      </c>
      <c r="M650" t="s">
        <v>313</v>
      </c>
      <c r="N650" t="s">
        <v>314</v>
      </c>
      <c r="O650" t="s">
        <v>314</v>
      </c>
      <c r="P650" t="str">
        <f t="shared" si="46"/>
        <v>JESÚS MANUEL DIESTRA MATALLANAHíbridoEVALUACION ANTERIOR</v>
      </c>
      <c r="Q650" t="str">
        <f>BASE[[#This Row],[NombresCalificado]]&amp;BASE[[#This Row],[TipoEvaluacion]]</f>
        <v>JESÚS MANUEL DIESTRA MATALLANAEVALUACION ANTERIOR</v>
      </c>
      <c r="R650">
        <v>0</v>
      </c>
      <c r="S650" t="s">
        <v>188</v>
      </c>
      <c r="T650" t="s">
        <v>327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3</v>
      </c>
      <c r="AD650" s="17" t="str" cm="1">
        <f t="array" ref="AD650">_xlfn.IFS(AC650=0,"Prenovato",AC650=1,"Novato",AC650=2,"Principiante avanzado",AC650=3,"Competente",AC650=4,"Proficiente",AC650=5,"Master")</f>
        <v>Competente</v>
      </c>
      <c r="AE650" s="17" t="s">
        <v>330</v>
      </c>
    </row>
    <row r="651" spans="1:31" x14ac:dyDescent="0.25">
      <c r="A651" t="s">
        <v>255</v>
      </c>
      <c r="B651" t="s">
        <v>256</v>
      </c>
      <c r="C651" t="s">
        <v>206</v>
      </c>
      <c r="D651" t="s">
        <v>207</v>
      </c>
      <c r="E651" t="s">
        <v>276</v>
      </c>
      <c r="F651" t="s">
        <v>277</v>
      </c>
      <c r="G651" t="s">
        <v>278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217</v>
      </c>
      <c r="M651" t="s">
        <v>167</v>
      </c>
      <c r="N651" t="s">
        <v>317</v>
      </c>
      <c r="O651" t="s">
        <v>314</v>
      </c>
      <c r="P651" t="str">
        <f t="shared" si="46"/>
        <v>JESÚS MANUEL DIESTRA MATALLANACI-CDEVALUACION ANTERIOR</v>
      </c>
      <c r="Q651" t="str">
        <f>BASE[[#This Row],[NombresCalificado]]&amp;BASE[[#This Row],[TipoEvaluacion]]</f>
        <v>JESÚS MANUEL DIESTRA MATALLANAEVALUACION ANTERIOR</v>
      </c>
      <c r="R651">
        <v>3</v>
      </c>
      <c r="S651" t="s">
        <v>5</v>
      </c>
      <c r="T651" t="s">
        <v>327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3</v>
      </c>
      <c r="AD651" s="17" t="str" cm="1">
        <f t="array" ref="AD651">_xlfn.IFS(AC651=0,"Prenovato",AC651=1,"Novato",AC651=2,"Principiante avanzado",AC651=3,"Competente",AC651=4,"Proficiente",AC651=5,"Master")</f>
        <v>Competente</v>
      </c>
      <c r="AE651" s="17" t="s">
        <v>330</v>
      </c>
    </row>
    <row r="652" spans="1:31" x14ac:dyDescent="0.25">
      <c r="A652" t="s">
        <v>255</v>
      </c>
      <c r="B652" t="s">
        <v>256</v>
      </c>
      <c r="C652" t="s">
        <v>206</v>
      </c>
      <c r="D652" t="s">
        <v>207</v>
      </c>
      <c r="E652" t="s">
        <v>276</v>
      </c>
      <c r="F652" t="s">
        <v>277</v>
      </c>
      <c r="G652" t="s">
        <v>278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217</v>
      </c>
      <c r="M652" t="s">
        <v>187</v>
      </c>
      <c r="N652" t="s">
        <v>315</v>
      </c>
      <c r="O652" t="s">
        <v>315</v>
      </c>
      <c r="P652" t="str">
        <f t="shared" si="46"/>
        <v>JESÚS MANUEL DIESTRA MATALLANAPruebas para desarrolladoresEVALUACION ANTERIOR</v>
      </c>
      <c r="Q652" t="str">
        <f>BASE[[#This Row],[NombresCalificado]]&amp;BASE[[#This Row],[TipoEvaluacion]]</f>
        <v>JESÚS MANUEL DIESTRA MATALLANAEVALUACION ANTERIOR</v>
      </c>
      <c r="R652">
        <v>3</v>
      </c>
      <c r="S652" t="s">
        <v>5</v>
      </c>
      <c r="T652" t="s">
        <v>327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3</v>
      </c>
      <c r="AD652" s="17" t="str" cm="1">
        <f t="array" ref="AD652">_xlfn.IFS(AC652=0,"Prenovato",AC652=1,"Novato",AC652=2,"Principiante avanzado",AC652=3,"Competente",AC652=4,"Proficiente",AC652=5,"Master")</f>
        <v>Competente</v>
      </c>
      <c r="AE652" s="17" t="s">
        <v>330</v>
      </c>
    </row>
    <row r="653" spans="1:31" x14ac:dyDescent="0.25">
      <c r="A653" t="s">
        <v>255</v>
      </c>
      <c r="B653" t="s">
        <v>256</v>
      </c>
      <c r="C653" t="s">
        <v>206</v>
      </c>
      <c r="D653" t="s">
        <v>207</v>
      </c>
      <c r="E653" t="s">
        <v>276</v>
      </c>
      <c r="F653" t="s">
        <v>277</v>
      </c>
      <c r="G653" t="s">
        <v>278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217</v>
      </c>
      <c r="M653" t="s">
        <v>321</v>
      </c>
      <c r="N653" t="s">
        <v>315</v>
      </c>
      <c r="O653" t="s">
        <v>315</v>
      </c>
      <c r="P653" t="str">
        <f t="shared" si="46"/>
        <v>JESÚS MANUEL DIESTRA MATALLANANativoEVALUACION ANTERIOR</v>
      </c>
      <c r="Q653" t="str">
        <f>BASE[[#This Row],[NombresCalificado]]&amp;BASE[[#This Row],[TipoEvaluacion]]</f>
        <v>JESÚS MANUEL DIESTRA MATALLANAEVALUACION ANTERIOR</v>
      </c>
      <c r="R653">
        <v>3</v>
      </c>
      <c r="S653" t="s">
        <v>5</v>
      </c>
      <c r="T653" t="s">
        <v>327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3</v>
      </c>
      <c r="AD653" s="17" t="str" cm="1">
        <f t="array" ref="AD653">_xlfn.IFS(AC653=0,"Prenovato",AC653=1,"Novato",AC653=2,"Principiante avanzado",AC653=3,"Competente",AC653=4,"Proficiente",AC653=5,"Master")</f>
        <v>Competente</v>
      </c>
      <c r="AE653" s="17" t="s">
        <v>330</v>
      </c>
    </row>
    <row r="654" spans="1:31" x14ac:dyDescent="0.25">
      <c r="A654" t="s">
        <v>255</v>
      </c>
      <c r="B654" t="s">
        <v>256</v>
      </c>
      <c r="C654" t="s">
        <v>206</v>
      </c>
      <c r="D654" t="s">
        <v>207</v>
      </c>
      <c r="E654" t="s">
        <v>276</v>
      </c>
      <c r="F654" t="s">
        <v>277</v>
      </c>
      <c r="G654" t="s">
        <v>278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217</v>
      </c>
      <c r="M654" t="s">
        <v>322</v>
      </c>
      <c r="N654" t="s">
        <v>317</v>
      </c>
      <c r="O654" t="s">
        <v>314</v>
      </c>
      <c r="P654" t="str">
        <f t="shared" si="46"/>
        <v>JESÚS MANUEL DIESTRA MATALLANAPatrones de arquitecturaEVALUACION ANTERIOR</v>
      </c>
      <c r="Q654" t="str">
        <f>BASE[[#This Row],[NombresCalificado]]&amp;BASE[[#This Row],[TipoEvaluacion]]</f>
        <v>JESÚS MANUEL DIESTRA MATALLANAEVALUACION ANTERIOR</v>
      </c>
      <c r="R654">
        <v>3</v>
      </c>
      <c r="S654" t="s">
        <v>5</v>
      </c>
      <c r="T654" t="s">
        <v>327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3</v>
      </c>
      <c r="AD654" s="17" t="str" cm="1">
        <f t="array" ref="AD654">_xlfn.IFS(AC654=0,"Prenovato",AC654=1,"Novato",AC654=2,"Principiante avanzado",AC654=3,"Competente",AC654=4,"Proficiente",AC654=5,"Master")</f>
        <v>Competente</v>
      </c>
      <c r="AE654" s="17" t="s">
        <v>330</v>
      </c>
    </row>
    <row r="655" spans="1:31" x14ac:dyDescent="0.25">
      <c r="A655" t="s">
        <v>255</v>
      </c>
      <c r="B655" t="s">
        <v>256</v>
      </c>
      <c r="C655" t="s">
        <v>206</v>
      </c>
      <c r="D655" t="s">
        <v>207</v>
      </c>
      <c r="E655" t="s">
        <v>276</v>
      </c>
      <c r="F655" t="s">
        <v>277</v>
      </c>
      <c r="G655" t="s">
        <v>278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217</v>
      </c>
      <c r="M655" t="s">
        <v>56</v>
      </c>
      <c r="N655" t="s">
        <v>315</v>
      </c>
      <c r="O655" t="s">
        <v>315</v>
      </c>
      <c r="P655" t="str">
        <f t="shared" si="46"/>
        <v>JESÚS MANUEL DIESTRA MATALLANAControl de versionesEVALUACION ANTERIOR</v>
      </c>
      <c r="Q655" t="str">
        <f>BASE[[#This Row],[NombresCalificado]]&amp;BASE[[#This Row],[TipoEvaluacion]]</f>
        <v>JESÚS MANUEL DIESTRA MATALLANAEVALUACION ANTERIOR</v>
      </c>
      <c r="R655">
        <v>3</v>
      </c>
      <c r="S655" t="s">
        <v>5</v>
      </c>
      <c r="T655" t="s">
        <v>327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3</v>
      </c>
      <c r="AD655" s="17" t="str" cm="1">
        <f t="array" ref="AD655">_xlfn.IFS(AC655=0,"Prenovato",AC655=1,"Novato",AC655=2,"Principiante avanzado",AC655=3,"Competente",AC655=4,"Proficiente",AC655=5,"Master")</f>
        <v>Competente</v>
      </c>
      <c r="AE655" s="17" t="s">
        <v>330</v>
      </c>
    </row>
    <row r="656" spans="1:31" x14ac:dyDescent="0.25">
      <c r="A656" t="s">
        <v>255</v>
      </c>
      <c r="B656" t="s">
        <v>256</v>
      </c>
      <c r="C656" t="s">
        <v>206</v>
      </c>
      <c r="D656" t="s">
        <v>207</v>
      </c>
      <c r="E656" t="s">
        <v>276</v>
      </c>
      <c r="F656" t="s">
        <v>277</v>
      </c>
      <c r="G656" t="s">
        <v>278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217</v>
      </c>
      <c r="M656" t="s">
        <v>185</v>
      </c>
      <c r="N656" t="s">
        <v>317</v>
      </c>
      <c r="O656" t="s">
        <v>314</v>
      </c>
      <c r="P656" t="str">
        <f t="shared" si="46"/>
        <v>JESÚS MANUEL DIESTRA MATALLANASeguridadEVALUACION ANTERIOR</v>
      </c>
      <c r="Q656" t="str">
        <f>BASE[[#This Row],[NombresCalificado]]&amp;BASE[[#This Row],[TipoEvaluacion]]</f>
        <v>JESÚS MANUEL DIESTRA MATALLANAEVALUACION ANTERIOR</v>
      </c>
      <c r="R656">
        <v>3</v>
      </c>
      <c r="S656" t="s">
        <v>5</v>
      </c>
      <c r="T656" t="s">
        <v>327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3</v>
      </c>
      <c r="AD656" s="17" t="str" cm="1">
        <f t="array" ref="AD656">_xlfn.IFS(AC656=0,"Prenovato",AC656=1,"Novato",AC656=2,"Principiante avanzado",AC656=3,"Competente",AC656=4,"Proficiente",AC656=5,"Master")</f>
        <v>Competente</v>
      </c>
      <c r="AE656" s="17" t="s">
        <v>330</v>
      </c>
    </row>
    <row r="657" spans="1:31" x14ac:dyDescent="0.25">
      <c r="A657" t="s">
        <v>255</v>
      </c>
      <c r="B657" t="s">
        <v>256</v>
      </c>
      <c r="C657" t="s">
        <v>206</v>
      </c>
      <c r="D657" t="s">
        <v>207</v>
      </c>
      <c r="E657" t="s">
        <v>276</v>
      </c>
      <c r="F657" t="s">
        <v>277</v>
      </c>
      <c r="G657" t="s">
        <v>278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217</v>
      </c>
      <c r="M657" t="s">
        <v>323</v>
      </c>
      <c r="N657" t="s">
        <v>317</v>
      </c>
      <c r="O657" t="s">
        <v>314</v>
      </c>
      <c r="P657" t="str">
        <f t="shared" si="46"/>
        <v>JESÚS MANUEL DIESTRA MATALLANAGestión de datosEVALUACION ANTERIOR</v>
      </c>
      <c r="Q657" t="str">
        <f>BASE[[#This Row],[NombresCalificado]]&amp;BASE[[#This Row],[TipoEvaluacion]]</f>
        <v>JESÚS MANUEL DIESTRA MATALLANAEVALUACION ANTERIOR</v>
      </c>
      <c r="R657">
        <v>3</v>
      </c>
      <c r="S657" t="s">
        <v>5</v>
      </c>
      <c r="T657" t="s">
        <v>327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3</v>
      </c>
      <c r="AD657" s="17" t="str" cm="1">
        <f t="array" ref="AD657">_xlfn.IFS(AC657=0,"Prenovato",AC657=1,"Novato",AC657=2,"Principiante avanzado",AC657=3,"Competente",AC657=4,"Proficiente",AC657=5,"Master")</f>
        <v>Competente</v>
      </c>
      <c r="AE657" s="17" t="s">
        <v>330</v>
      </c>
    </row>
    <row r="658" spans="1:31" x14ac:dyDescent="0.25">
      <c r="A658" t="s">
        <v>255</v>
      </c>
      <c r="B658" t="s">
        <v>256</v>
      </c>
      <c r="C658" t="s">
        <v>206</v>
      </c>
      <c r="D658" t="s">
        <v>207</v>
      </c>
      <c r="E658" t="s">
        <v>276</v>
      </c>
      <c r="F658" t="s">
        <v>277</v>
      </c>
      <c r="G658" t="s">
        <v>278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217</v>
      </c>
      <c r="M658" t="s">
        <v>186</v>
      </c>
      <c r="N658" t="s">
        <v>314</v>
      </c>
      <c r="O658" t="s">
        <v>314</v>
      </c>
      <c r="P658" t="str">
        <f t="shared" si="46"/>
        <v>JESÚS MANUEL DIESTRA MATALLANASREEVALUACION ANTERIOR</v>
      </c>
      <c r="Q658" t="str">
        <f>BASE[[#This Row],[NombresCalificado]]&amp;BASE[[#This Row],[TipoEvaluacion]]</f>
        <v>JESÚS MANUEL DIESTRA MATALLANAEVALUACION ANTERIOR</v>
      </c>
      <c r="R658">
        <v>2</v>
      </c>
      <c r="S658" t="s">
        <v>4</v>
      </c>
      <c r="T658" t="s">
        <v>327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3</v>
      </c>
      <c r="AD658" s="17" t="str" cm="1">
        <f t="array" ref="AD658">_xlfn.IFS(AC658=0,"Prenovato",AC658=1,"Novato",AC658=2,"Principiante avanzado",AC658=3,"Competente",AC658=4,"Proficiente",AC658=5,"Master")</f>
        <v>Competente</v>
      </c>
      <c r="AE658" s="17" t="s">
        <v>330</v>
      </c>
    </row>
    <row r="659" spans="1:31" x14ac:dyDescent="0.25">
      <c r="A659" t="s">
        <v>255</v>
      </c>
      <c r="B659" t="s">
        <v>256</v>
      </c>
      <c r="C659" t="s">
        <v>206</v>
      </c>
      <c r="D659" t="s">
        <v>207</v>
      </c>
      <c r="E659" t="s">
        <v>276</v>
      </c>
      <c r="F659" t="s">
        <v>277</v>
      </c>
      <c r="G659" t="s">
        <v>278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217</v>
      </c>
      <c r="M659" t="s">
        <v>319</v>
      </c>
      <c r="N659" t="s">
        <v>315</v>
      </c>
      <c r="O659" t="s">
        <v>315</v>
      </c>
      <c r="P659" t="str">
        <f t="shared" si="46"/>
        <v>JESÚS MANUEL DIESTRA MATALLANABCP Design SystemEVALUACION ANTERIOR</v>
      </c>
      <c r="Q659" t="str">
        <f>BASE[[#This Row],[NombresCalificado]]&amp;BASE[[#This Row],[TipoEvaluacion]]</f>
        <v>JESÚS MANUEL DIESTRA MATALLANAEVALUACION ANTERIOR</v>
      </c>
      <c r="R659">
        <v>4</v>
      </c>
      <c r="S659" t="s">
        <v>7</v>
      </c>
      <c r="T659" t="s">
        <v>327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3</v>
      </c>
      <c r="AD659" s="17" t="str" cm="1">
        <f t="array" ref="AD659">_xlfn.IFS(AC659=0,"Prenovato",AC659=1,"Novato",AC659=2,"Principiante avanzado",AC659=3,"Competente",AC659=4,"Proficiente",AC659=5,"Master")</f>
        <v>Competente</v>
      </c>
      <c r="AE659" s="17" t="s">
        <v>330</v>
      </c>
    </row>
    <row r="660" spans="1:31" x14ac:dyDescent="0.25">
      <c r="A660" t="s">
        <v>255</v>
      </c>
      <c r="B660" t="s">
        <v>256</v>
      </c>
      <c r="C660" t="s">
        <v>206</v>
      </c>
      <c r="D660" t="s">
        <v>207</v>
      </c>
      <c r="E660" t="s">
        <v>276</v>
      </c>
      <c r="F660" t="s">
        <v>277</v>
      </c>
      <c r="G660" t="s">
        <v>278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217</v>
      </c>
      <c r="M660" t="s">
        <v>318</v>
      </c>
      <c r="N660" t="s">
        <v>314</v>
      </c>
      <c r="O660" t="s">
        <v>314</v>
      </c>
      <c r="P660" t="str">
        <f t="shared" si="46"/>
        <v>JESÚS MANUEL DIESTRA MATALLANADistribución a tiendasEVALUACION ANTERIOR</v>
      </c>
      <c r="Q660" t="str">
        <f>BASE[[#This Row],[NombresCalificado]]&amp;BASE[[#This Row],[TipoEvaluacion]]</f>
        <v>JESÚS MANUEL DIESTRA MATALLANAEVALUACION ANTERIOR</v>
      </c>
      <c r="R660">
        <v>3</v>
      </c>
      <c r="S660" t="s">
        <v>5</v>
      </c>
      <c r="T660" t="s">
        <v>327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3</v>
      </c>
      <c r="AD660" s="17" t="str" cm="1">
        <f t="array" ref="AD660">_xlfn.IFS(AC660=0,"Prenovato",AC660=1,"Novato",AC660=2,"Principiante avanzado",AC660=3,"Competente",AC660=4,"Proficiente",AC660=5,"Master")</f>
        <v>Competente</v>
      </c>
      <c r="AE660" s="17" t="s">
        <v>330</v>
      </c>
    </row>
    <row r="661" spans="1:31" x14ac:dyDescent="0.25">
      <c r="A661" t="s">
        <v>255</v>
      </c>
      <c r="B661" t="s">
        <v>256</v>
      </c>
      <c r="C661" t="s">
        <v>206</v>
      </c>
      <c r="D661" t="s">
        <v>207</v>
      </c>
      <c r="E661" t="s">
        <v>276</v>
      </c>
      <c r="F661" t="s">
        <v>277</v>
      </c>
      <c r="G661" t="s">
        <v>278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217</v>
      </c>
      <c r="M661" t="s">
        <v>320</v>
      </c>
      <c r="N661" t="s">
        <v>317</v>
      </c>
      <c r="O661" t="s">
        <v>314</v>
      </c>
      <c r="P661" t="str">
        <f t="shared" si="46"/>
        <v>JESÚS MANUEL DIESTRA MATALLANAHuman InteractionEVALUACION ANTERIOR</v>
      </c>
      <c r="Q661" t="str">
        <f>BASE[[#This Row],[NombresCalificado]]&amp;BASE[[#This Row],[TipoEvaluacion]]</f>
        <v>JESÚS MANUEL DIESTRA MATALLANAEVALUACION ANTERIOR</v>
      </c>
      <c r="R661">
        <v>3</v>
      </c>
      <c r="S661" t="s">
        <v>5</v>
      </c>
      <c r="T661" t="s">
        <v>327</v>
      </c>
      <c r="U661" s="17">
        <v>3</v>
      </c>
      <c r="V661" s="17" t="str" cm="1">
        <f t="array" ref="V661">_xlfn.IFS(U661=0,"Prenovato",U661=1,"Novato",U661=2,"Principiante avanzado",U661=3,"Competente",U661=4,"Proficiente",U661=5,"Master")</f>
        <v>Competente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3</v>
      </c>
      <c r="AD661" s="17" t="str" cm="1">
        <f t="array" ref="AD661">_xlfn.IFS(AC661=0,"Prenovato",AC661=1,"Novato",AC661=2,"Principiante avanzado",AC661=3,"Competente",AC661=4,"Proficiente",AC661=5,"Master")</f>
        <v>Competente</v>
      </c>
      <c r="AE661" s="17" t="s">
        <v>330</v>
      </c>
    </row>
    <row r="662" spans="1:31" x14ac:dyDescent="0.25">
      <c r="A662" t="s">
        <v>255</v>
      </c>
      <c r="B662" t="s">
        <v>256</v>
      </c>
      <c r="C662" t="s">
        <v>206</v>
      </c>
      <c r="D662" t="s">
        <v>207</v>
      </c>
      <c r="E662" t="s">
        <v>276</v>
      </c>
      <c r="F662" t="s">
        <v>277</v>
      </c>
      <c r="G662" t="s">
        <v>278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217</v>
      </c>
      <c r="M662" t="s">
        <v>325</v>
      </c>
      <c r="N662" t="s">
        <v>317</v>
      </c>
      <c r="O662" t="s">
        <v>314</v>
      </c>
      <c r="P662" t="str">
        <f t="shared" si="46"/>
        <v>JESÚS MANUEL DIESTRA MATALLANAFundamentos de diseño UXEVALUACION ANTERIOR</v>
      </c>
      <c r="Q662" t="str">
        <f>BASE[[#This Row],[NombresCalificado]]&amp;BASE[[#This Row],[TipoEvaluacion]]</f>
        <v>JESÚS MANUEL DIESTRA MATALLANAEVALUACION ANTERIOR</v>
      </c>
      <c r="R662">
        <v>3</v>
      </c>
      <c r="S662" t="s">
        <v>5</v>
      </c>
      <c r="T662" t="s">
        <v>327</v>
      </c>
      <c r="U662" s="17">
        <v>3</v>
      </c>
      <c r="V662" s="17" t="str" cm="1">
        <f t="array" ref="V662">_xlfn.IFS(U662=0,"Prenovato",U662=1,"Novato",U662=2,"Principiante avanzado",U662=3,"Competente",U662=4,"Proficiente",U662=5,"Master")</f>
        <v>Competente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3</v>
      </c>
      <c r="AD662" s="17" t="str" cm="1">
        <f t="array" ref="AD662">_xlfn.IFS(AC662=0,"Prenovato",AC662=1,"Novato",AC662=2,"Principiante avanzado",AC662=3,"Competente",AC662=4,"Proficiente",AC662=5,"Master")</f>
        <v>Competente</v>
      </c>
      <c r="AE662" s="17" t="s">
        <v>330</v>
      </c>
    </row>
    <row r="663" spans="1:31" x14ac:dyDescent="0.25">
      <c r="A663" t="s">
        <v>255</v>
      </c>
      <c r="B663" t="s">
        <v>256</v>
      </c>
      <c r="C663" t="s">
        <v>206</v>
      </c>
      <c r="D663" t="s">
        <v>207</v>
      </c>
      <c r="E663" t="s">
        <v>276</v>
      </c>
      <c r="F663" t="s">
        <v>277</v>
      </c>
      <c r="G663" t="s">
        <v>278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217</v>
      </c>
      <c r="M663" t="s">
        <v>324</v>
      </c>
      <c r="N663" t="s">
        <v>317</v>
      </c>
      <c r="O663" t="s">
        <v>314</v>
      </c>
      <c r="P663" t="str">
        <f t="shared" si="46"/>
        <v>JESÚS MANUEL DIESTRA MATALLANAAccesibilidadEVALUACION ANTERIOR</v>
      </c>
      <c r="Q663" t="str">
        <f>BASE[[#This Row],[NombresCalificado]]&amp;BASE[[#This Row],[TipoEvaluacion]]</f>
        <v>JESÚS MANUEL DIESTRA MATALLANAEVALUACION ANTERIOR</v>
      </c>
      <c r="R663">
        <v>4</v>
      </c>
      <c r="S663" t="s">
        <v>7</v>
      </c>
      <c r="T663" t="s">
        <v>327</v>
      </c>
      <c r="U663" s="17">
        <v>3</v>
      </c>
      <c r="V663" s="17" t="str" cm="1">
        <f t="array" ref="V663">_xlfn.IFS(U663=0,"Prenovato",U663=1,"Novato",U663=2,"Principiante avanzado",U663=3,"Competente",U663=4,"Proficiente",U663=5,"Master")</f>
        <v>Competente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3</v>
      </c>
      <c r="AD663" s="17" t="str" cm="1">
        <f t="array" ref="AD663">_xlfn.IFS(AC663=0,"Prenovato",AC663=1,"Novato",AC663=2,"Principiante avanzado",AC663=3,"Competente",AC663=4,"Proficiente",AC663=5,"Master")</f>
        <v>Competente</v>
      </c>
      <c r="AE663" s="17" t="s">
        <v>330</v>
      </c>
    </row>
    <row r="664" spans="1:31" x14ac:dyDescent="0.25">
      <c r="A664" t="s">
        <v>255</v>
      </c>
      <c r="B664" t="s">
        <v>256</v>
      </c>
      <c r="C664" t="s">
        <v>206</v>
      </c>
      <c r="D664" t="s">
        <v>207</v>
      </c>
      <c r="E664" t="s">
        <v>276</v>
      </c>
      <c r="F664" t="s">
        <v>277</v>
      </c>
      <c r="G664" t="s">
        <v>278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217</v>
      </c>
      <c r="M664" t="s">
        <v>55</v>
      </c>
      <c r="N664" t="s">
        <v>315</v>
      </c>
      <c r="O664" t="s">
        <v>315</v>
      </c>
      <c r="P664" t="str">
        <f t="shared" si="46"/>
        <v>JESÚS MANUEL DIESTRA MATALLANAProgramaciónEVALUACION ANTERIOR</v>
      </c>
      <c r="Q664" t="str">
        <f>BASE[[#This Row],[NombresCalificado]]&amp;BASE[[#This Row],[TipoEvaluacion]]</f>
        <v>JESÚS MANUEL DIESTRA MATALLANAEVALUACION ANTERIOR</v>
      </c>
      <c r="R664">
        <v>3</v>
      </c>
      <c r="S664" t="s">
        <v>5</v>
      </c>
      <c r="T664" t="s">
        <v>327</v>
      </c>
      <c r="U664" s="17">
        <v>3</v>
      </c>
      <c r="V664" s="17" t="str" cm="1">
        <f t="array" ref="V664">_xlfn.IFS(U664=0,"Prenovato",U664=1,"Novato",U664=2,"Principiante avanzado",U664=3,"Competente",U664=4,"Proficiente",U664=5,"Master")</f>
        <v>Competente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3</v>
      </c>
      <c r="AD664" s="17" t="str" cm="1">
        <f t="array" ref="AD664">_xlfn.IFS(AC664=0,"Prenovato",AC664=1,"Novato",AC664=2,"Principiante avanzado",AC664=3,"Competente",AC664=4,"Proficiente",AC664=5,"Master")</f>
        <v>Competente</v>
      </c>
      <c r="AE664" s="17" t="s">
        <v>330</v>
      </c>
    </row>
    <row r="665" spans="1:31" x14ac:dyDescent="0.25">
      <c r="A665" t="s">
        <v>255</v>
      </c>
      <c r="B665" t="s">
        <v>256</v>
      </c>
      <c r="C665" t="s">
        <v>206</v>
      </c>
      <c r="D665" t="s">
        <v>207</v>
      </c>
      <c r="E665" t="s">
        <v>276</v>
      </c>
      <c r="F665" t="s">
        <v>277</v>
      </c>
      <c r="G665" t="s">
        <v>278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217</v>
      </c>
      <c r="M665" t="s">
        <v>326</v>
      </c>
      <c r="N665" t="s">
        <v>317</v>
      </c>
      <c r="O665" t="s">
        <v>314</v>
      </c>
      <c r="P665" t="str">
        <f t="shared" si="46"/>
        <v>JESÚS MANUEL DIESTRA MATALLANADesign ThinkingEVALUACION ANTERIOR</v>
      </c>
      <c r="Q665" t="str">
        <f>BASE[[#This Row],[NombresCalificado]]&amp;BASE[[#This Row],[TipoEvaluacion]]</f>
        <v>JESÚS MANUEL DIESTRA MATALLANAEVALUACION ANTERIOR</v>
      </c>
      <c r="R665">
        <v>3</v>
      </c>
      <c r="S665" t="s">
        <v>5</v>
      </c>
      <c r="T665" t="s">
        <v>327</v>
      </c>
      <c r="U665" s="17">
        <v>3</v>
      </c>
      <c r="V665" s="17" t="str" cm="1">
        <f t="array" ref="V665">_xlfn.IFS(U665=0,"Prenovato",U665=1,"Novato",U665=2,"Principiante avanzado",U665=3,"Competente",U665=4,"Proficiente",U665=5,"Master")</f>
        <v>Competente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4</v>
      </c>
      <c r="Z665" s="17" t="str" cm="1">
        <f t="array" ref="Z665">_xlfn.IFS(Y665=0,"No evidenciado",Y665=1,"Novato",Y665=2,"Principiante avanzado",Y665=3,"Competente",Y665=4,"Proficiente",Y665=5,"Master")</f>
        <v>Proficiente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3</v>
      </c>
      <c r="AD665" s="17" t="str" cm="1">
        <f t="array" ref="AD665">_xlfn.IFS(AC665=0,"Prenovato",AC665=1,"Novato",AC665=2,"Principiante avanzado",AC665=3,"Competente",AC665=4,"Proficiente",AC665=5,"Master")</f>
        <v>Competente</v>
      </c>
      <c r="AE665" s="17" t="s">
        <v>330</v>
      </c>
    </row>
    <row r="666" spans="1:31" x14ac:dyDescent="0.25">
      <c r="A666" t="s">
        <v>255</v>
      </c>
      <c r="B666" t="s">
        <v>256</v>
      </c>
      <c r="C666" t="s">
        <v>206</v>
      </c>
      <c r="D666" t="s">
        <v>207</v>
      </c>
      <c r="E666" t="s">
        <v>211</v>
      </c>
      <c r="F666" t="s">
        <v>212</v>
      </c>
      <c r="G666" t="s">
        <v>214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213</v>
      </c>
      <c r="M666" t="s">
        <v>326</v>
      </c>
      <c r="N666" t="s">
        <v>317</v>
      </c>
      <c r="O666" t="s">
        <v>314</v>
      </c>
      <c r="P666" t="str">
        <f t="shared" si="46"/>
        <v>CAMILO HENAO NAVARRODesign ThinkingEVALUACION ANTERIOR</v>
      </c>
      <c r="Q666" t="str">
        <f>BASE[[#This Row],[NombresCalificado]]&amp;BASE[[#This Row],[TipoEvaluacion]]</f>
        <v>CAMILO HENAO NAVARROEVALUACION ANTERIOR</v>
      </c>
      <c r="R666">
        <v>3</v>
      </c>
      <c r="S666" t="s">
        <v>5</v>
      </c>
      <c r="T666" t="s">
        <v>327</v>
      </c>
      <c r="U666" s="17">
        <v>3</v>
      </c>
      <c r="V666" s="17" t="str" cm="1">
        <f t="array" ref="V666">_xlfn.IFS(U666=0,"Prenovato",U666=1,"Novato",U666=2,"Principiante avanzado",U666=3,"Competente",U666=4,"Proficiente",U666=5,"Master")</f>
        <v>Competente</v>
      </c>
      <c r="W666" s="17">
        <v>5</v>
      </c>
      <c r="X666" s="17" t="str" cm="1">
        <f t="array" ref="X666">_xlfn.IFS(W666=0,"No evidenciado",W666=1,"Novato",W666=2,"Principiante avanzado",W666=3,"Competente",W666=4,"Proficiente",W666=5,"Master")</f>
        <v>Master</v>
      </c>
      <c r="Y666" s="17">
        <v>5</v>
      </c>
      <c r="Z666" s="17" t="str" cm="1">
        <f t="array" ref="Z666">_xlfn.IFS(Y666=0,"No evidenciado",Y666=1,"Novato",Y666=2,"Principiante avanzado",Y666=3,"Competente",Y666=4,"Proficiente",Y666=5,"Master")</f>
        <v>Master</v>
      </c>
      <c r="AA666" s="17">
        <v>5</v>
      </c>
      <c r="AB666" s="17" t="str" cm="1">
        <f t="array" ref="AB666">_xlfn.IFS(AA666=0,"No evidenciado",AA666=1,"Novato",AA666=2,"Principiante avanzado",AA666=3,"Competente",AA666=4,"Proficiente",AA666=5,"Master")</f>
        <v>Master</v>
      </c>
      <c r="AC666" s="17">
        <v>3</v>
      </c>
      <c r="AD666" s="17" t="str" cm="1">
        <f t="array" ref="AD666">_xlfn.IFS(AC666=0,"Prenovato",AC666=1,"Novato",AC666=2,"Principiante avanzado",AC666=3,"Competente",AC666=4,"Proficiente",AC666=5,"Master")</f>
        <v>Competente</v>
      </c>
      <c r="AE666" s="17" t="s">
        <v>330</v>
      </c>
    </row>
    <row r="667" spans="1:31" x14ac:dyDescent="0.25">
      <c r="A667" t="s">
        <v>255</v>
      </c>
      <c r="B667" t="s">
        <v>256</v>
      </c>
      <c r="C667" t="s">
        <v>206</v>
      </c>
      <c r="D667" t="s">
        <v>207</v>
      </c>
      <c r="E667" t="s">
        <v>211</v>
      </c>
      <c r="F667" t="s">
        <v>212</v>
      </c>
      <c r="G667" t="s">
        <v>214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213</v>
      </c>
      <c r="M667" t="s">
        <v>324</v>
      </c>
      <c r="N667" t="s">
        <v>317</v>
      </c>
      <c r="O667" t="s">
        <v>314</v>
      </c>
      <c r="P667" t="str">
        <f t="shared" si="46"/>
        <v>CAMILO HENAO NAVARROAccesibilidadEVALUACION ANTERIOR</v>
      </c>
      <c r="Q667" t="str">
        <f>BASE[[#This Row],[NombresCalificado]]&amp;BASE[[#This Row],[TipoEvaluacion]]</f>
        <v>CAMILO HENAO NAVARROEVALUACION ANTERIOR</v>
      </c>
      <c r="R667">
        <v>3</v>
      </c>
      <c r="S667" t="s">
        <v>5</v>
      </c>
      <c r="T667" t="s">
        <v>327</v>
      </c>
      <c r="U667" s="17">
        <v>3</v>
      </c>
      <c r="V667" s="17" t="str" cm="1">
        <f t="array" ref="V667">_xlfn.IFS(U667=0,"Prenovato",U667=1,"Novato",U667=2,"Principiante avanzado",U667=3,"Competente",U667=4,"Proficiente",U667=5,"Master")</f>
        <v>Competente</v>
      </c>
      <c r="W667" s="17">
        <v>5</v>
      </c>
      <c r="X667" s="17" t="str" cm="1">
        <f t="array" ref="X667">_xlfn.IFS(W667=0,"No evidenciado",W667=1,"Novato",W667=2,"Principiante avanzado",W667=3,"Competente",W667=4,"Proficiente",W667=5,"Master")</f>
        <v>Master</v>
      </c>
      <c r="Y667" s="17">
        <v>5</v>
      </c>
      <c r="Z667" s="17" t="str" cm="1">
        <f t="array" ref="Z667">_xlfn.IFS(Y667=0,"No evidenciado",Y667=1,"Novato",Y667=2,"Principiante avanzado",Y667=3,"Competente",Y667=4,"Proficiente",Y667=5,"Master")</f>
        <v>Master</v>
      </c>
      <c r="AA667" s="17">
        <v>5</v>
      </c>
      <c r="AB667" s="17" t="str" cm="1">
        <f t="array" ref="AB667">_xlfn.IFS(AA667=0,"No evidenciado",AA667=1,"Novato",AA667=2,"Principiante avanzado",AA667=3,"Competente",AA667=4,"Proficiente",AA667=5,"Master")</f>
        <v>Master</v>
      </c>
      <c r="AC667" s="17">
        <v>3</v>
      </c>
      <c r="AD667" s="17" t="str" cm="1">
        <f t="array" ref="AD667">_xlfn.IFS(AC667=0,"Prenovato",AC667=1,"Novato",AC667=2,"Principiante avanzado",AC667=3,"Competente",AC667=4,"Proficiente",AC667=5,"Master")</f>
        <v>Competente</v>
      </c>
      <c r="AE667" s="17" t="s">
        <v>330</v>
      </c>
    </row>
    <row r="668" spans="1:31" x14ac:dyDescent="0.25">
      <c r="A668" t="s">
        <v>255</v>
      </c>
      <c r="B668" t="s">
        <v>256</v>
      </c>
      <c r="C668" t="s">
        <v>206</v>
      </c>
      <c r="D668" t="s">
        <v>207</v>
      </c>
      <c r="E668" t="s">
        <v>211</v>
      </c>
      <c r="F668" t="s">
        <v>212</v>
      </c>
      <c r="G668" t="s">
        <v>214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213</v>
      </c>
      <c r="M668" t="s">
        <v>325</v>
      </c>
      <c r="N668" t="s">
        <v>317</v>
      </c>
      <c r="O668" t="s">
        <v>314</v>
      </c>
      <c r="P668" t="str">
        <f t="shared" si="46"/>
        <v>CAMILO HENAO NAVARROFundamentos de diseño UXEVALUACION ANTERIOR</v>
      </c>
      <c r="Q668" t="str">
        <f>BASE[[#This Row],[NombresCalificado]]&amp;BASE[[#This Row],[TipoEvaluacion]]</f>
        <v>CAMILO HENAO NAVARROEVALUACION ANTERIOR</v>
      </c>
      <c r="R668">
        <v>4</v>
      </c>
      <c r="S668" t="s">
        <v>7</v>
      </c>
      <c r="T668" t="s">
        <v>327</v>
      </c>
      <c r="U668" s="17">
        <v>3</v>
      </c>
      <c r="V668" s="17" t="str" cm="1">
        <f t="array" ref="V668">_xlfn.IFS(U668=0,"Prenovato",U668=1,"Novato",U668=2,"Principiante avanzado",U668=3,"Competente",U668=4,"Proficiente",U668=5,"Master")</f>
        <v>Competente</v>
      </c>
      <c r="W668" s="17">
        <v>5</v>
      </c>
      <c r="X668" s="17" t="str" cm="1">
        <f t="array" ref="X668">_xlfn.IFS(W668=0,"No evidenciado",W668=1,"Novato",W668=2,"Principiante avanzado",W668=3,"Competente",W668=4,"Proficiente",W668=5,"Master")</f>
        <v>Master</v>
      </c>
      <c r="Y668" s="17">
        <v>5</v>
      </c>
      <c r="Z668" s="17" t="str" cm="1">
        <f t="array" ref="Z668">_xlfn.IFS(Y668=0,"No evidenciado",Y668=1,"Novato",Y668=2,"Principiante avanzado",Y668=3,"Competente",Y668=4,"Proficiente",Y668=5,"Master")</f>
        <v>Master</v>
      </c>
      <c r="AA668" s="17">
        <v>5</v>
      </c>
      <c r="AB668" s="17" t="str" cm="1">
        <f t="array" ref="AB668">_xlfn.IFS(AA668=0,"No evidenciado",AA668=1,"Novato",AA668=2,"Principiante avanzado",AA668=3,"Competente",AA668=4,"Proficiente",AA668=5,"Master")</f>
        <v>Master</v>
      </c>
      <c r="AC668" s="17">
        <v>3</v>
      </c>
      <c r="AD668" s="17" t="str" cm="1">
        <f t="array" ref="AD668">_xlfn.IFS(AC668=0,"Prenovato",AC668=1,"Novato",AC668=2,"Principiante avanzado",AC668=3,"Competente",AC668=4,"Proficiente",AC668=5,"Master")</f>
        <v>Competente</v>
      </c>
      <c r="AE668" s="17" t="s">
        <v>330</v>
      </c>
    </row>
    <row r="669" spans="1:31" x14ac:dyDescent="0.25">
      <c r="A669" t="s">
        <v>255</v>
      </c>
      <c r="B669" t="s">
        <v>256</v>
      </c>
      <c r="C669" t="s">
        <v>206</v>
      </c>
      <c r="D669" t="s">
        <v>207</v>
      </c>
      <c r="E669" t="s">
        <v>211</v>
      </c>
      <c r="F669" t="s">
        <v>212</v>
      </c>
      <c r="G669" t="s">
        <v>214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213</v>
      </c>
      <c r="M669" t="s">
        <v>55</v>
      </c>
      <c r="N669" t="s">
        <v>315</v>
      </c>
      <c r="O669" t="s">
        <v>315</v>
      </c>
      <c r="P669" t="str">
        <f t="shared" si="46"/>
        <v>CAMILO HENAO NAVARROProgramaciónEVALUACION ANTERIOR</v>
      </c>
      <c r="Q669" t="str">
        <f>BASE[[#This Row],[NombresCalificado]]&amp;BASE[[#This Row],[TipoEvaluacion]]</f>
        <v>CAMILO HENAO NAVARROEVALUACION ANTERIOR</v>
      </c>
      <c r="R669">
        <v>4</v>
      </c>
      <c r="S669" t="s">
        <v>7</v>
      </c>
      <c r="T669" t="s">
        <v>327</v>
      </c>
      <c r="U669" s="17">
        <v>3</v>
      </c>
      <c r="V669" s="17" t="str" cm="1">
        <f t="array" ref="V669">_xlfn.IFS(U669=0,"Prenovato",U669=1,"Novato",U669=2,"Principiante avanzado",U669=3,"Competente",U669=4,"Proficiente",U669=5,"Master")</f>
        <v>Competente</v>
      </c>
      <c r="W669" s="17">
        <v>5</v>
      </c>
      <c r="X669" s="17" t="str" cm="1">
        <f t="array" ref="X669">_xlfn.IFS(W669=0,"No evidenciado",W669=1,"Novato",W669=2,"Principiante avanzado",W669=3,"Competente",W669=4,"Proficiente",W669=5,"Master")</f>
        <v>Master</v>
      </c>
      <c r="Y669" s="17">
        <v>5</v>
      </c>
      <c r="Z669" s="17" t="str" cm="1">
        <f t="array" ref="Z669">_xlfn.IFS(Y669=0,"No evidenciado",Y669=1,"Novato",Y669=2,"Principiante avanzado",Y669=3,"Competente",Y669=4,"Proficiente",Y669=5,"Master")</f>
        <v>Master</v>
      </c>
      <c r="AA669" s="17">
        <v>5</v>
      </c>
      <c r="AB669" s="17" t="str" cm="1">
        <f t="array" ref="AB669">_xlfn.IFS(AA669=0,"No evidenciado",AA669=1,"Novato",AA669=2,"Principiante avanzado",AA669=3,"Competente",AA669=4,"Proficiente",AA669=5,"Master")</f>
        <v>Master</v>
      </c>
      <c r="AC669" s="17">
        <v>3</v>
      </c>
      <c r="AD669" s="17" t="str" cm="1">
        <f t="array" ref="AD669">_xlfn.IFS(AC669=0,"Prenovato",AC669=1,"Novato",AC669=2,"Principiante avanzado",AC669=3,"Competente",AC669=4,"Proficiente",AC669=5,"Master")</f>
        <v>Competente</v>
      </c>
      <c r="AE669" s="17" t="s">
        <v>330</v>
      </c>
    </row>
    <row r="670" spans="1:31" x14ac:dyDescent="0.25">
      <c r="A670" t="s">
        <v>255</v>
      </c>
      <c r="B670" t="s">
        <v>256</v>
      </c>
      <c r="C670" t="s">
        <v>206</v>
      </c>
      <c r="D670" t="s">
        <v>207</v>
      </c>
      <c r="E670" t="s">
        <v>211</v>
      </c>
      <c r="F670" t="s">
        <v>212</v>
      </c>
      <c r="G670" t="s">
        <v>214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213</v>
      </c>
      <c r="M670" t="s">
        <v>321</v>
      </c>
      <c r="N670" t="s">
        <v>314</v>
      </c>
      <c r="O670" t="s">
        <v>314</v>
      </c>
      <c r="P670" t="str">
        <f t="shared" si="46"/>
        <v>CAMILO HENAO NAVARRONativoEVALUACION ANTERIOR</v>
      </c>
      <c r="Q670" t="str">
        <f>BASE[[#This Row],[NombresCalificado]]&amp;BASE[[#This Row],[TipoEvaluacion]]</f>
        <v>CAMILO HENAO NAVARROEVALUACION ANTERIOR</v>
      </c>
      <c r="R670">
        <v>2</v>
      </c>
      <c r="S670" t="s">
        <v>4</v>
      </c>
      <c r="T670" t="s">
        <v>327</v>
      </c>
      <c r="U670" s="17">
        <v>3</v>
      </c>
      <c r="V670" s="17" t="str" cm="1">
        <f t="array" ref="V670">_xlfn.IFS(U670=0,"Prenovato",U670=1,"Novato",U670=2,"Principiante avanzado",U670=3,"Competente",U670=4,"Proficiente",U670=5,"Master")</f>
        <v>Competente</v>
      </c>
      <c r="W670" s="17">
        <v>5</v>
      </c>
      <c r="X670" s="17" t="str" cm="1">
        <f t="array" ref="X670">_xlfn.IFS(W670=0,"No evidenciado",W670=1,"Novato",W670=2,"Principiante avanzado",W670=3,"Competente",W670=4,"Proficiente",W670=5,"Master")</f>
        <v>Master</v>
      </c>
      <c r="Y670" s="17">
        <v>5</v>
      </c>
      <c r="Z670" s="17" t="str" cm="1">
        <f t="array" ref="Z670">_xlfn.IFS(Y670=0,"No evidenciado",Y670=1,"Novato",Y670=2,"Principiante avanzado",Y670=3,"Competente",Y670=4,"Proficiente",Y670=5,"Master")</f>
        <v>Master</v>
      </c>
      <c r="AA670" s="17">
        <v>5</v>
      </c>
      <c r="AB670" s="17" t="str" cm="1">
        <f t="array" ref="AB670">_xlfn.IFS(AA670=0,"No evidenciado",AA670=1,"Novato",AA670=2,"Principiante avanzado",AA670=3,"Competente",AA670=4,"Proficiente",AA670=5,"Master")</f>
        <v>Master</v>
      </c>
      <c r="AC670" s="17">
        <v>3</v>
      </c>
      <c r="AD670" s="17" t="str" cm="1">
        <f t="array" ref="AD670">_xlfn.IFS(AC670=0,"Prenovato",AC670=1,"Novato",AC670=2,"Principiante avanzado",AC670=3,"Competente",AC670=4,"Proficiente",AC670=5,"Master")</f>
        <v>Competente</v>
      </c>
      <c r="AE670" s="17" t="s">
        <v>330</v>
      </c>
    </row>
    <row r="671" spans="1:31" x14ac:dyDescent="0.25">
      <c r="A671" t="s">
        <v>255</v>
      </c>
      <c r="B671" t="s">
        <v>256</v>
      </c>
      <c r="C671" t="s">
        <v>206</v>
      </c>
      <c r="D671" t="s">
        <v>207</v>
      </c>
      <c r="E671" t="s">
        <v>211</v>
      </c>
      <c r="F671" t="s">
        <v>212</v>
      </c>
      <c r="G671" t="s">
        <v>214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213</v>
      </c>
      <c r="M671" t="s">
        <v>185</v>
      </c>
      <c r="N671" t="s">
        <v>317</v>
      </c>
      <c r="O671" t="s">
        <v>314</v>
      </c>
      <c r="P671" t="str">
        <f t="shared" si="46"/>
        <v>CAMILO HENAO NAVARROSeguridadEVALUACION ANTERIOR</v>
      </c>
      <c r="Q671" t="str">
        <f>BASE[[#This Row],[NombresCalificado]]&amp;BASE[[#This Row],[TipoEvaluacion]]</f>
        <v>CAMILO HENAO NAVARROEVALUACION ANTERIOR</v>
      </c>
      <c r="R671">
        <v>3</v>
      </c>
      <c r="S671" t="s">
        <v>5</v>
      </c>
      <c r="T671" t="s">
        <v>327</v>
      </c>
      <c r="U671" s="17">
        <v>3</v>
      </c>
      <c r="V671" s="17" t="str" cm="1">
        <f t="array" ref="V671">_xlfn.IFS(U671=0,"Prenovato",U671=1,"Novato",U671=2,"Principiante avanzado",U671=3,"Competente",U671=4,"Proficiente",U671=5,"Master")</f>
        <v>Competente</v>
      </c>
      <c r="W671" s="17">
        <v>5</v>
      </c>
      <c r="X671" s="17" t="str" cm="1">
        <f t="array" ref="X671">_xlfn.IFS(W671=0,"No evidenciado",W671=1,"Novato",W671=2,"Principiante avanzado",W671=3,"Competente",W671=4,"Proficiente",W671=5,"Master")</f>
        <v>Master</v>
      </c>
      <c r="Y671" s="17">
        <v>5</v>
      </c>
      <c r="Z671" s="17" t="str" cm="1">
        <f t="array" ref="Z671">_xlfn.IFS(Y671=0,"No evidenciado",Y671=1,"Novato",Y671=2,"Principiante avanzado",Y671=3,"Competente",Y671=4,"Proficiente",Y671=5,"Master")</f>
        <v>Master</v>
      </c>
      <c r="AA671" s="17">
        <v>5</v>
      </c>
      <c r="AB671" s="17" t="str" cm="1">
        <f t="array" ref="AB671">_xlfn.IFS(AA671=0,"No evidenciado",AA671=1,"Novato",AA671=2,"Principiante avanzado",AA671=3,"Competente",AA671=4,"Proficiente",AA671=5,"Master")</f>
        <v>Master</v>
      </c>
      <c r="AC671" s="17">
        <v>3</v>
      </c>
      <c r="AD671" s="17" t="str" cm="1">
        <f t="array" ref="AD671">_xlfn.IFS(AC671=0,"Prenovato",AC671=1,"Novato",AC671=2,"Principiante avanzado",AC671=3,"Competente",AC671=4,"Proficiente",AC671=5,"Master")</f>
        <v>Competente</v>
      </c>
      <c r="AE671" s="17" t="s">
        <v>330</v>
      </c>
    </row>
    <row r="672" spans="1:31" x14ac:dyDescent="0.25">
      <c r="A672" t="s">
        <v>255</v>
      </c>
      <c r="B672" t="s">
        <v>256</v>
      </c>
      <c r="C672" t="s">
        <v>206</v>
      </c>
      <c r="D672" t="s">
        <v>207</v>
      </c>
      <c r="E672" t="s">
        <v>211</v>
      </c>
      <c r="F672" t="s">
        <v>212</v>
      </c>
      <c r="G672" t="s">
        <v>214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213</v>
      </c>
      <c r="M672" t="s">
        <v>322</v>
      </c>
      <c r="N672" t="s">
        <v>317</v>
      </c>
      <c r="O672" t="s">
        <v>314</v>
      </c>
      <c r="P672" t="str">
        <f t="shared" si="46"/>
        <v>CAMILO HENAO NAVARROPatrones de arquitecturaEVALUACION ANTERIOR</v>
      </c>
      <c r="Q672" t="str">
        <f>BASE[[#This Row],[NombresCalificado]]&amp;BASE[[#This Row],[TipoEvaluacion]]</f>
        <v>CAMILO HENAO NAVARROEVALUACION ANTERIOR</v>
      </c>
      <c r="R672">
        <v>4</v>
      </c>
      <c r="S672" t="s">
        <v>7</v>
      </c>
      <c r="T672" t="s">
        <v>327</v>
      </c>
      <c r="U672" s="17">
        <v>3</v>
      </c>
      <c r="V672" s="17" t="str" cm="1">
        <f t="array" ref="V672">_xlfn.IFS(U672=0,"Prenovato",U672=1,"Novato",U672=2,"Principiante avanzado",U672=3,"Competente",U672=4,"Proficiente",U672=5,"Master")</f>
        <v>Competente</v>
      </c>
      <c r="W672" s="17">
        <v>5</v>
      </c>
      <c r="X672" s="17" t="str" cm="1">
        <f t="array" ref="X672">_xlfn.IFS(W672=0,"No evidenciado",W672=1,"Novato",W672=2,"Principiante avanzado",W672=3,"Competente",W672=4,"Proficiente",W672=5,"Master")</f>
        <v>Master</v>
      </c>
      <c r="Y672" s="17">
        <v>5</v>
      </c>
      <c r="Z672" s="17" t="str" cm="1">
        <f t="array" ref="Z672">_xlfn.IFS(Y672=0,"No evidenciado",Y672=1,"Novato",Y672=2,"Principiante avanzado",Y672=3,"Competente",Y672=4,"Proficiente",Y672=5,"Master")</f>
        <v>Master</v>
      </c>
      <c r="AA672" s="17">
        <v>5</v>
      </c>
      <c r="AB672" s="17" t="str" cm="1">
        <f t="array" ref="AB672">_xlfn.IFS(AA672=0,"No evidenciado",AA672=1,"Novato",AA672=2,"Principiante avanzado",AA672=3,"Competente",AA672=4,"Proficiente",AA672=5,"Master")</f>
        <v>Master</v>
      </c>
      <c r="AC672" s="17">
        <v>3</v>
      </c>
      <c r="AD672" s="17" t="str" cm="1">
        <f t="array" ref="AD672">_xlfn.IFS(AC672=0,"Prenovato",AC672=1,"Novato",AC672=2,"Principiante avanzado",AC672=3,"Competente",AC672=4,"Proficiente",AC672=5,"Master")</f>
        <v>Competente</v>
      </c>
      <c r="AE672" s="17" t="s">
        <v>330</v>
      </c>
    </row>
    <row r="673" spans="1:31" x14ac:dyDescent="0.25">
      <c r="A673" t="s">
        <v>255</v>
      </c>
      <c r="B673" t="s">
        <v>256</v>
      </c>
      <c r="C673" t="s">
        <v>206</v>
      </c>
      <c r="D673" t="s">
        <v>207</v>
      </c>
      <c r="E673" t="s">
        <v>211</v>
      </c>
      <c r="F673" t="s">
        <v>212</v>
      </c>
      <c r="G673" t="s">
        <v>214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213</v>
      </c>
      <c r="M673" t="s">
        <v>56</v>
      </c>
      <c r="N673" t="s">
        <v>315</v>
      </c>
      <c r="O673" t="s">
        <v>315</v>
      </c>
      <c r="P673" t="str">
        <f t="shared" si="46"/>
        <v>CAMILO HENAO NAVARROControl de versionesEVALUACION ANTERIOR</v>
      </c>
      <c r="Q673" t="str">
        <f>BASE[[#This Row],[NombresCalificado]]&amp;BASE[[#This Row],[TipoEvaluacion]]</f>
        <v>CAMILO HENAO NAVARROEVALUACION ANTERIOR</v>
      </c>
      <c r="R673">
        <v>3</v>
      </c>
      <c r="S673" t="s">
        <v>5</v>
      </c>
      <c r="T673" t="s">
        <v>327</v>
      </c>
      <c r="U673" s="17">
        <v>3</v>
      </c>
      <c r="V673" s="17" t="str" cm="1">
        <f t="array" ref="V673">_xlfn.IFS(U673=0,"Prenovato",U673=1,"Novato",U673=2,"Principiante avanzado",U673=3,"Competente",U673=4,"Proficiente",U673=5,"Master")</f>
        <v>Competente</v>
      </c>
      <c r="W673" s="17">
        <v>5</v>
      </c>
      <c r="X673" s="17" t="str" cm="1">
        <f t="array" ref="X673">_xlfn.IFS(W673=0,"No evidenciado",W673=1,"Novato",W673=2,"Principiante avanzado",W673=3,"Competente",W673=4,"Proficiente",W673=5,"Master")</f>
        <v>Master</v>
      </c>
      <c r="Y673" s="17">
        <v>5</v>
      </c>
      <c r="Z673" s="17" t="str" cm="1">
        <f t="array" ref="Z673">_xlfn.IFS(Y673=0,"No evidenciado",Y673=1,"Novato",Y673=2,"Principiante avanzado",Y673=3,"Competente",Y673=4,"Proficiente",Y673=5,"Master")</f>
        <v>Master</v>
      </c>
      <c r="AA673" s="17">
        <v>5</v>
      </c>
      <c r="AB673" s="17" t="str" cm="1">
        <f t="array" ref="AB673">_xlfn.IFS(AA673=0,"No evidenciado",AA673=1,"Novato",AA673=2,"Principiante avanzado",AA673=3,"Competente",AA673=4,"Proficiente",AA673=5,"Master")</f>
        <v>Master</v>
      </c>
      <c r="AC673" s="17">
        <v>3</v>
      </c>
      <c r="AD673" s="17" t="str" cm="1">
        <f t="array" ref="AD673">_xlfn.IFS(AC673=0,"Prenovato",AC673=1,"Novato",AC673=2,"Principiante avanzado",AC673=3,"Competente",AC673=4,"Proficiente",AC673=5,"Master")</f>
        <v>Competente</v>
      </c>
      <c r="AE673" s="17" t="s">
        <v>330</v>
      </c>
    </row>
    <row r="674" spans="1:31" x14ac:dyDescent="0.25">
      <c r="A674" t="s">
        <v>255</v>
      </c>
      <c r="B674" t="s">
        <v>256</v>
      </c>
      <c r="C674" t="s">
        <v>206</v>
      </c>
      <c r="D674" t="s">
        <v>207</v>
      </c>
      <c r="E674" t="s">
        <v>211</v>
      </c>
      <c r="F674" t="s">
        <v>212</v>
      </c>
      <c r="G674" t="s">
        <v>214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213</v>
      </c>
      <c r="M674" t="s">
        <v>323</v>
      </c>
      <c r="N674" t="s">
        <v>317</v>
      </c>
      <c r="O674" t="s">
        <v>314</v>
      </c>
      <c r="P674" t="str">
        <f t="shared" si="46"/>
        <v>CAMILO HENAO NAVARROGestión de datosEVALUACION ANTERIOR</v>
      </c>
      <c r="Q674" t="str">
        <f>BASE[[#This Row],[NombresCalificado]]&amp;BASE[[#This Row],[TipoEvaluacion]]</f>
        <v>CAMILO HENAO NAVARROEVALUACION ANTERIOR</v>
      </c>
      <c r="R674">
        <v>3</v>
      </c>
      <c r="S674" t="s">
        <v>5</v>
      </c>
      <c r="T674" t="s">
        <v>327</v>
      </c>
      <c r="U674" s="17">
        <v>3</v>
      </c>
      <c r="V674" s="17" t="str" cm="1">
        <f t="array" ref="V674">_xlfn.IFS(U674=0,"Prenovato",U674=1,"Novato",U674=2,"Principiante avanzado",U674=3,"Competente",U674=4,"Proficiente",U674=5,"Master")</f>
        <v>Competente</v>
      </c>
      <c r="W674" s="17">
        <v>5</v>
      </c>
      <c r="X674" s="17" t="str" cm="1">
        <f t="array" ref="X674">_xlfn.IFS(W674=0,"No evidenciado",W674=1,"Novato",W674=2,"Principiante avanzado",W674=3,"Competente",W674=4,"Proficiente",W674=5,"Master")</f>
        <v>Master</v>
      </c>
      <c r="Y674" s="17">
        <v>5</v>
      </c>
      <c r="Z674" s="17" t="str" cm="1">
        <f t="array" ref="Z674">_xlfn.IFS(Y674=0,"No evidenciado",Y674=1,"Novato",Y674=2,"Principiante avanzado",Y674=3,"Competente",Y674=4,"Proficiente",Y674=5,"Master")</f>
        <v>Master</v>
      </c>
      <c r="AA674" s="17">
        <v>5</v>
      </c>
      <c r="AB674" s="17" t="str" cm="1">
        <f t="array" ref="AB674">_xlfn.IFS(AA674=0,"No evidenciado",AA674=1,"Novato",AA674=2,"Principiante avanzado",AA674=3,"Competente",AA674=4,"Proficiente",AA674=5,"Master")</f>
        <v>Master</v>
      </c>
      <c r="AC674" s="17">
        <v>3</v>
      </c>
      <c r="AD674" s="17" t="str" cm="1">
        <f t="array" ref="AD674">_xlfn.IFS(AC674=0,"Prenovato",AC674=1,"Novato",AC674=2,"Principiante avanzado",AC674=3,"Competente",AC674=4,"Proficiente",AC674=5,"Master")</f>
        <v>Competente</v>
      </c>
      <c r="AE674" s="17" t="s">
        <v>330</v>
      </c>
    </row>
    <row r="675" spans="1:31" x14ac:dyDescent="0.25">
      <c r="A675" t="s">
        <v>255</v>
      </c>
      <c r="B675" t="s">
        <v>256</v>
      </c>
      <c r="C675" t="s">
        <v>206</v>
      </c>
      <c r="D675" t="s">
        <v>207</v>
      </c>
      <c r="E675" t="s">
        <v>211</v>
      </c>
      <c r="F675" t="s">
        <v>212</v>
      </c>
      <c r="G675" t="s">
        <v>214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213</v>
      </c>
      <c r="M675" t="s">
        <v>186</v>
      </c>
      <c r="N675" t="s">
        <v>314</v>
      </c>
      <c r="O675" t="s">
        <v>314</v>
      </c>
      <c r="P675" t="str">
        <f t="shared" si="46"/>
        <v>CAMILO HENAO NAVARROSREEVALUACION ANTERIOR</v>
      </c>
      <c r="Q675" t="str">
        <f>BASE[[#This Row],[NombresCalificado]]&amp;BASE[[#This Row],[TipoEvaluacion]]</f>
        <v>CAMILO HENAO NAVARROEVALUACION ANTERIOR</v>
      </c>
      <c r="R675">
        <v>2</v>
      </c>
      <c r="S675" t="s">
        <v>4</v>
      </c>
      <c r="T675" t="s">
        <v>327</v>
      </c>
      <c r="U675" s="17">
        <v>3</v>
      </c>
      <c r="V675" s="17" t="str" cm="1">
        <f t="array" ref="V675">_xlfn.IFS(U675=0,"Prenovato",U675=1,"Novato",U675=2,"Principiante avanzado",U675=3,"Competente",U675=4,"Proficiente",U675=5,"Master")</f>
        <v>Competente</v>
      </c>
      <c r="W675" s="17">
        <v>5</v>
      </c>
      <c r="X675" s="17" t="str" cm="1">
        <f t="array" ref="X675">_xlfn.IFS(W675=0,"No evidenciado",W675=1,"Novato",W675=2,"Principiante avanzado",W675=3,"Competente",W675=4,"Proficiente",W675=5,"Master")</f>
        <v>Master</v>
      </c>
      <c r="Y675" s="17">
        <v>5</v>
      </c>
      <c r="Z675" s="17" t="str" cm="1">
        <f t="array" ref="Z675">_xlfn.IFS(Y675=0,"No evidenciado",Y675=1,"Novato",Y675=2,"Principiante avanzado",Y675=3,"Competente",Y675=4,"Proficiente",Y675=5,"Master")</f>
        <v>Master</v>
      </c>
      <c r="AA675" s="17">
        <v>5</v>
      </c>
      <c r="AB675" s="17" t="str" cm="1">
        <f t="array" ref="AB675">_xlfn.IFS(AA675=0,"No evidenciado",AA675=1,"Novato",AA675=2,"Principiante avanzado",AA675=3,"Competente",AA675=4,"Proficiente",AA675=5,"Master")</f>
        <v>Master</v>
      </c>
      <c r="AC675" s="17">
        <v>3</v>
      </c>
      <c r="AD675" s="17" t="str" cm="1">
        <f t="array" ref="AD675">_xlfn.IFS(AC675=0,"Prenovato",AC675=1,"Novato",AC675=2,"Principiante avanzado",AC675=3,"Competente",AC675=4,"Proficiente",AC675=5,"Master")</f>
        <v>Competente</v>
      </c>
      <c r="AE675" s="17" t="s">
        <v>330</v>
      </c>
    </row>
    <row r="676" spans="1:31" x14ac:dyDescent="0.25">
      <c r="A676" t="s">
        <v>255</v>
      </c>
      <c r="B676" t="s">
        <v>256</v>
      </c>
      <c r="C676" t="s">
        <v>206</v>
      </c>
      <c r="D676" t="s">
        <v>207</v>
      </c>
      <c r="E676" t="s">
        <v>211</v>
      </c>
      <c r="F676" t="s">
        <v>212</v>
      </c>
      <c r="G676" t="s">
        <v>214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213</v>
      </c>
      <c r="M676" t="s">
        <v>318</v>
      </c>
      <c r="N676" t="s">
        <v>314</v>
      </c>
      <c r="O676" t="s">
        <v>314</v>
      </c>
      <c r="P676" t="str">
        <f t="shared" si="46"/>
        <v>CAMILO HENAO NAVARRODistribución a tiendasEVALUACION ANTERIOR</v>
      </c>
      <c r="Q676" t="str">
        <f>BASE[[#This Row],[NombresCalificado]]&amp;BASE[[#This Row],[TipoEvaluacion]]</f>
        <v>CAMILO HENAO NAVARROEVALUACION ANTERIOR</v>
      </c>
      <c r="R676">
        <v>0</v>
      </c>
      <c r="S676" t="s">
        <v>188</v>
      </c>
      <c r="T676" t="s">
        <v>327</v>
      </c>
      <c r="U676" s="17">
        <v>3</v>
      </c>
      <c r="V676" s="17" t="str" cm="1">
        <f t="array" ref="V676">_xlfn.IFS(U676=0,"Prenovato",U676=1,"Novato",U676=2,"Principiante avanzado",U676=3,"Competente",U676=4,"Proficiente",U676=5,"Master")</f>
        <v>Competente</v>
      </c>
      <c r="W676" s="17">
        <v>5</v>
      </c>
      <c r="X676" s="17" t="str" cm="1">
        <f t="array" ref="X676">_xlfn.IFS(W676=0,"No evidenciado",W676=1,"Novato",W676=2,"Principiante avanzado",W676=3,"Competente",W676=4,"Proficiente",W676=5,"Master")</f>
        <v>Master</v>
      </c>
      <c r="Y676" s="17">
        <v>5</v>
      </c>
      <c r="Z676" s="17" t="str" cm="1">
        <f t="array" ref="Z676">_xlfn.IFS(Y676=0,"No evidenciado",Y676=1,"Novato",Y676=2,"Principiante avanzado",Y676=3,"Competente",Y676=4,"Proficiente",Y676=5,"Master")</f>
        <v>Master</v>
      </c>
      <c r="AA676" s="17">
        <v>5</v>
      </c>
      <c r="AB676" s="17" t="str" cm="1">
        <f t="array" ref="AB676">_xlfn.IFS(AA676=0,"No evidenciado",AA676=1,"Novato",AA676=2,"Principiante avanzado",AA676=3,"Competente",AA676=4,"Proficiente",AA676=5,"Master")</f>
        <v>Master</v>
      </c>
      <c r="AC676" s="17">
        <v>3</v>
      </c>
      <c r="AD676" s="17" t="str" cm="1">
        <f t="array" ref="AD676">_xlfn.IFS(AC676=0,"Prenovato",AC676=1,"Novato",AC676=2,"Principiante avanzado",AC676=3,"Competente",AC676=4,"Proficiente",AC676=5,"Master")</f>
        <v>Competente</v>
      </c>
      <c r="AE676" s="17" t="s">
        <v>330</v>
      </c>
    </row>
    <row r="677" spans="1:31" x14ac:dyDescent="0.25">
      <c r="A677" t="s">
        <v>255</v>
      </c>
      <c r="B677" t="s">
        <v>256</v>
      </c>
      <c r="C677" t="s">
        <v>206</v>
      </c>
      <c r="D677" t="s">
        <v>207</v>
      </c>
      <c r="E677" t="s">
        <v>211</v>
      </c>
      <c r="F677" t="s">
        <v>212</v>
      </c>
      <c r="G677" t="s">
        <v>214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213</v>
      </c>
      <c r="M677" t="s">
        <v>320</v>
      </c>
      <c r="N677" t="s">
        <v>317</v>
      </c>
      <c r="O677" t="s">
        <v>314</v>
      </c>
      <c r="P677" t="str">
        <f t="shared" si="46"/>
        <v>CAMILO HENAO NAVARROHuman InteractionEVALUACION ANTERIOR</v>
      </c>
      <c r="Q677" t="str">
        <f>BASE[[#This Row],[NombresCalificado]]&amp;BASE[[#This Row],[TipoEvaluacion]]</f>
        <v>CAMILO HENAO NAVARROEVALUACION ANTERIOR</v>
      </c>
      <c r="R677">
        <v>3</v>
      </c>
      <c r="S677" t="s">
        <v>5</v>
      </c>
      <c r="T677" t="s">
        <v>327</v>
      </c>
      <c r="U677" s="17">
        <v>3</v>
      </c>
      <c r="V677" s="17" t="str" cm="1">
        <f t="array" ref="V677">_xlfn.IFS(U677=0,"Prenovato",U677=1,"Novato",U677=2,"Principiante avanzado",U677=3,"Competente",U677=4,"Proficiente",U677=5,"Master")</f>
        <v>Competente</v>
      </c>
      <c r="W677" s="17">
        <v>5</v>
      </c>
      <c r="X677" s="17" t="str" cm="1">
        <f t="array" ref="X677">_xlfn.IFS(W677=0,"No evidenciado",W677=1,"Novato",W677=2,"Principiante avanzado",W677=3,"Competente",W677=4,"Proficiente",W677=5,"Master")</f>
        <v>Master</v>
      </c>
      <c r="Y677" s="17">
        <v>5</v>
      </c>
      <c r="Z677" s="17" t="str" cm="1">
        <f t="array" ref="Z677">_xlfn.IFS(Y677=0,"No evidenciado",Y677=1,"Novato",Y677=2,"Principiante avanzado",Y677=3,"Competente",Y677=4,"Proficiente",Y677=5,"Master")</f>
        <v>Master</v>
      </c>
      <c r="AA677" s="17">
        <v>5</v>
      </c>
      <c r="AB677" s="17" t="str" cm="1">
        <f t="array" ref="AB677">_xlfn.IFS(AA677=0,"No evidenciado",AA677=1,"Novato",AA677=2,"Principiante avanzado",AA677=3,"Competente",AA677=4,"Proficiente",AA677=5,"Master")</f>
        <v>Master</v>
      </c>
      <c r="AC677" s="17">
        <v>3</v>
      </c>
      <c r="AD677" s="17" t="str" cm="1">
        <f t="array" ref="AD677">_xlfn.IFS(AC677=0,"Prenovato",AC677=1,"Novato",AC677=2,"Principiante avanzado",AC677=3,"Competente",AC677=4,"Proficiente",AC677=5,"Master")</f>
        <v>Competente</v>
      </c>
      <c r="AE677" s="17" t="s">
        <v>330</v>
      </c>
    </row>
    <row r="678" spans="1:31" x14ac:dyDescent="0.25">
      <c r="A678" t="s">
        <v>255</v>
      </c>
      <c r="B678" t="s">
        <v>256</v>
      </c>
      <c r="C678" t="s">
        <v>206</v>
      </c>
      <c r="D678" t="s">
        <v>207</v>
      </c>
      <c r="E678" t="s">
        <v>211</v>
      </c>
      <c r="F678" t="s">
        <v>212</v>
      </c>
      <c r="G678" t="s">
        <v>214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213</v>
      </c>
      <c r="M678" t="s">
        <v>319</v>
      </c>
      <c r="N678" t="s">
        <v>315</v>
      </c>
      <c r="O678" t="s">
        <v>315</v>
      </c>
      <c r="P678" t="str">
        <f t="shared" si="46"/>
        <v>CAMILO HENAO NAVARROBCP Design SystemEVALUACION ANTERIOR</v>
      </c>
      <c r="Q678" t="str">
        <f>BASE[[#This Row],[NombresCalificado]]&amp;BASE[[#This Row],[TipoEvaluacion]]</f>
        <v>CAMILO HENAO NAVARROEVALUACION ANTERIOR</v>
      </c>
      <c r="R678">
        <v>3</v>
      </c>
      <c r="S678" t="s">
        <v>5</v>
      </c>
      <c r="T678" t="s">
        <v>327</v>
      </c>
      <c r="U678" s="17">
        <v>3</v>
      </c>
      <c r="V678" s="17" t="str" cm="1">
        <f t="array" ref="V678">_xlfn.IFS(U678=0,"Prenovato",U678=1,"Novato",U678=2,"Principiante avanzado",U678=3,"Competente",U678=4,"Proficiente",U678=5,"Master")</f>
        <v>Competente</v>
      </c>
      <c r="W678" s="17">
        <v>5</v>
      </c>
      <c r="X678" s="17" t="str" cm="1">
        <f t="array" ref="X678">_xlfn.IFS(W678=0,"No evidenciado",W678=1,"Novato",W678=2,"Principiante avanzado",W678=3,"Competente",W678=4,"Proficiente",W678=5,"Master")</f>
        <v>Master</v>
      </c>
      <c r="Y678" s="17">
        <v>5</v>
      </c>
      <c r="Z678" s="17" t="str" cm="1">
        <f t="array" ref="Z678">_xlfn.IFS(Y678=0,"No evidenciado",Y678=1,"Novato",Y678=2,"Principiante avanzado",Y678=3,"Competente",Y678=4,"Proficiente",Y678=5,"Master")</f>
        <v>Master</v>
      </c>
      <c r="AA678" s="17">
        <v>5</v>
      </c>
      <c r="AB678" s="17" t="str" cm="1">
        <f t="array" ref="AB678">_xlfn.IFS(AA678=0,"No evidenciado",AA678=1,"Novato",AA678=2,"Principiante avanzado",AA678=3,"Competente",AA678=4,"Proficiente",AA678=5,"Master")</f>
        <v>Master</v>
      </c>
      <c r="AC678" s="17">
        <v>3</v>
      </c>
      <c r="AD678" s="17" t="str" cm="1">
        <f t="array" ref="AD678">_xlfn.IFS(AC678=0,"Prenovato",AC678=1,"Novato",AC678=2,"Principiante avanzado",AC678=3,"Competente",AC678=4,"Proficiente",AC678=5,"Master")</f>
        <v>Competente</v>
      </c>
      <c r="AE678" s="17" t="s">
        <v>330</v>
      </c>
    </row>
    <row r="679" spans="1:31" x14ac:dyDescent="0.25">
      <c r="A679" t="s">
        <v>255</v>
      </c>
      <c r="B679" t="s">
        <v>256</v>
      </c>
      <c r="C679" t="s">
        <v>206</v>
      </c>
      <c r="D679" t="s">
        <v>207</v>
      </c>
      <c r="E679" t="s">
        <v>211</v>
      </c>
      <c r="F679" t="s">
        <v>212</v>
      </c>
      <c r="G679" t="s">
        <v>214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213</v>
      </c>
      <c r="M679" t="s">
        <v>167</v>
      </c>
      <c r="N679" t="s">
        <v>317</v>
      </c>
      <c r="O679" t="s">
        <v>314</v>
      </c>
      <c r="P679" t="str">
        <f t="shared" si="46"/>
        <v>CAMILO HENAO NAVARROCI-CDEVALUACION ANTERIOR</v>
      </c>
      <c r="Q679" t="str">
        <f>BASE[[#This Row],[NombresCalificado]]&amp;BASE[[#This Row],[TipoEvaluacion]]</f>
        <v>CAMILO HENAO NAVARROEVALUACION ANTERIOR</v>
      </c>
      <c r="R679">
        <v>3</v>
      </c>
      <c r="S679" t="s">
        <v>5</v>
      </c>
      <c r="T679" t="s">
        <v>327</v>
      </c>
      <c r="U679" s="17">
        <v>3</v>
      </c>
      <c r="V679" s="17" t="str" cm="1">
        <f t="array" ref="V679">_xlfn.IFS(U679=0,"Prenovato",U679=1,"Novato",U679=2,"Principiante avanzado",U679=3,"Competente",U679=4,"Proficiente",U679=5,"Master")</f>
        <v>Competente</v>
      </c>
      <c r="W679" s="17">
        <v>5</v>
      </c>
      <c r="X679" s="17" t="str" cm="1">
        <f t="array" ref="X679">_xlfn.IFS(W679=0,"No evidenciado",W679=1,"Novato",W679=2,"Principiante avanzado",W679=3,"Competente",W679=4,"Proficiente",W679=5,"Master")</f>
        <v>Master</v>
      </c>
      <c r="Y679" s="17">
        <v>5</v>
      </c>
      <c r="Z679" s="17" t="str" cm="1">
        <f t="array" ref="Z679">_xlfn.IFS(Y679=0,"No evidenciado",Y679=1,"Novato",Y679=2,"Principiante avanzado",Y679=3,"Competente",Y679=4,"Proficiente",Y679=5,"Master")</f>
        <v>Master</v>
      </c>
      <c r="AA679" s="17">
        <v>5</v>
      </c>
      <c r="AB679" s="17" t="str" cm="1">
        <f t="array" ref="AB679">_xlfn.IFS(AA679=0,"No evidenciado",AA679=1,"Novato",AA679=2,"Principiante avanzado",AA679=3,"Competente",AA679=4,"Proficiente",AA679=5,"Master")</f>
        <v>Master</v>
      </c>
      <c r="AC679" s="17">
        <v>3</v>
      </c>
      <c r="AD679" s="17" t="str" cm="1">
        <f t="array" ref="AD679">_xlfn.IFS(AC679=0,"Prenovato",AC679=1,"Novato",AC679=2,"Principiante avanzado",AC679=3,"Competente",AC679=4,"Proficiente",AC679=5,"Master")</f>
        <v>Competente</v>
      </c>
      <c r="AE679" s="17" t="s">
        <v>330</v>
      </c>
    </row>
    <row r="680" spans="1:31" x14ac:dyDescent="0.25">
      <c r="A680" t="s">
        <v>255</v>
      </c>
      <c r="B680" t="s">
        <v>256</v>
      </c>
      <c r="C680" t="s">
        <v>206</v>
      </c>
      <c r="D680" t="s">
        <v>207</v>
      </c>
      <c r="E680" t="s">
        <v>211</v>
      </c>
      <c r="F680" t="s">
        <v>212</v>
      </c>
      <c r="G680" t="s">
        <v>214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213</v>
      </c>
      <c r="M680" t="s">
        <v>316</v>
      </c>
      <c r="N680" t="s">
        <v>315</v>
      </c>
      <c r="O680" t="s">
        <v>315</v>
      </c>
      <c r="P680" t="str">
        <f t="shared" si="46"/>
        <v>CAMILO HENAO NAVARRORedes &amp; Integración de APIEVALUACION ANTERIOR</v>
      </c>
      <c r="Q680" t="str">
        <f>BASE[[#This Row],[NombresCalificado]]&amp;BASE[[#This Row],[TipoEvaluacion]]</f>
        <v>CAMILO HENAO NAVARROEVALUACION ANTERIOR</v>
      </c>
      <c r="R680">
        <v>3</v>
      </c>
      <c r="S680" t="s">
        <v>5</v>
      </c>
      <c r="T680" t="s">
        <v>327</v>
      </c>
      <c r="U680" s="17">
        <v>3</v>
      </c>
      <c r="V680" s="17" t="str" cm="1">
        <f t="array" ref="V680">_xlfn.IFS(U680=0,"Prenovato",U680=1,"Novato",U680=2,"Principiante avanzado",U680=3,"Competente",U680=4,"Proficiente",U680=5,"Master")</f>
        <v>Competente</v>
      </c>
      <c r="W680" s="17">
        <v>5</v>
      </c>
      <c r="X680" s="17" t="str" cm="1">
        <f t="array" ref="X680">_xlfn.IFS(W680=0,"No evidenciado",W680=1,"Novato",W680=2,"Principiante avanzado",W680=3,"Competente",W680=4,"Proficiente",W680=5,"Master")</f>
        <v>Master</v>
      </c>
      <c r="Y680" s="17">
        <v>5</v>
      </c>
      <c r="Z680" s="17" t="str" cm="1">
        <f t="array" ref="Z680">_xlfn.IFS(Y680=0,"No evidenciado",Y680=1,"Novato",Y680=2,"Principiante avanzado",Y680=3,"Competente",Y680=4,"Proficiente",Y680=5,"Master")</f>
        <v>Master</v>
      </c>
      <c r="AA680" s="17">
        <v>5</v>
      </c>
      <c r="AB680" s="17" t="str" cm="1">
        <f t="array" ref="AB680">_xlfn.IFS(AA680=0,"No evidenciado",AA680=1,"Novato",AA680=2,"Principiante avanzado",AA680=3,"Competente",AA680=4,"Proficiente",AA680=5,"Master")</f>
        <v>Master</v>
      </c>
      <c r="AC680" s="17">
        <v>3</v>
      </c>
      <c r="AD680" s="17" t="str" cm="1">
        <f t="array" ref="AD680">_xlfn.IFS(AC680=0,"Prenovato",AC680=1,"Novato",AC680=2,"Principiante avanzado",AC680=3,"Competente",AC680=4,"Proficiente",AC680=5,"Master")</f>
        <v>Competente</v>
      </c>
      <c r="AE680" s="17" t="s">
        <v>330</v>
      </c>
    </row>
    <row r="681" spans="1:31" x14ac:dyDescent="0.25">
      <c r="A681" t="s">
        <v>255</v>
      </c>
      <c r="B681" t="s">
        <v>256</v>
      </c>
      <c r="C681" t="s">
        <v>206</v>
      </c>
      <c r="D681" t="s">
        <v>207</v>
      </c>
      <c r="E681" t="s">
        <v>211</v>
      </c>
      <c r="F681" t="s">
        <v>212</v>
      </c>
      <c r="G681" t="s">
        <v>214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213</v>
      </c>
      <c r="M681" t="s">
        <v>187</v>
      </c>
      <c r="N681" t="s">
        <v>315</v>
      </c>
      <c r="O681" t="s">
        <v>315</v>
      </c>
      <c r="P681" t="str">
        <f t="shared" si="46"/>
        <v>CAMILO HENAO NAVARROPruebas para desarrolladoresEVALUACION ANTERIOR</v>
      </c>
      <c r="Q681" t="str">
        <f>BASE[[#This Row],[NombresCalificado]]&amp;BASE[[#This Row],[TipoEvaluacion]]</f>
        <v>CAMILO HENAO NAVARROEVALUACION ANTERIOR</v>
      </c>
      <c r="R681">
        <v>3</v>
      </c>
      <c r="S681" t="s">
        <v>5</v>
      </c>
      <c r="T681" t="s">
        <v>327</v>
      </c>
      <c r="U681" s="17">
        <v>3</v>
      </c>
      <c r="V681" s="17" t="str" cm="1">
        <f t="array" ref="V681">_xlfn.IFS(U681=0,"Prenovato",U681=1,"Novato",U681=2,"Principiante avanzado",U681=3,"Competente",U681=4,"Proficiente",U681=5,"Master")</f>
        <v>Competente</v>
      </c>
      <c r="W681" s="17">
        <v>5</v>
      </c>
      <c r="X681" s="17" t="str" cm="1">
        <f t="array" ref="X681">_xlfn.IFS(W681=0,"No evidenciado",W681=1,"Novato",W681=2,"Principiante avanzado",W681=3,"Competente",W681=4,"Proficiente",W681=5,"Master")</f>
        <v>Master</v>
      </c>
      <c r="Y681" s="17">
        <v>5</v>
      </c>
      <c r="Z681" s="17" t="str" cm="1">
        <f t="array" ref="Z681">_xlfn.IFS(Y681=0,"No evidenciado",Y681=1,"Novato",Y681=2,"Principiante avanzado",Y681=3,"Competente",Y681=4,"Proficiente",Y681=5,"Master")</f>
        <v>Master</v>
      </c>
      <c r="AA681" s="17">
        <v>5</v>
      </c>
      <c r="AB681" s="17" t="str" cm="1">
        <f t="array" ref="AB681">_xlfn.IFS(AA681=0,"No evidenciado",AA681=1,"Novato",AA681=2,"Principiante avanzado",AA681=3,"Competente",AA681=4,"Proficiente",AA681=5,"Master")</f>
        <v>Master</v>
      </c>
      <c r="AC681" s="17">
        <v>3</v>
      </c>
      <c r="AD681" s="17" t="str" cm="1">
        <f t="array" ref="AD681">_xlfn.IFS(AC681=0,"Prenovato",AC681=1,"Novato",AC681=2,"Principiante avanzado",AC681=3,"Competente",AC681=4,"Proficiente",AC681=5,"Master")</f>
        <v>Competente</v>
      </c>
      <c r="AE681" s="17" t="s">
        <v>330</v>
      </c>
    </row>
    <row r="682" spans="1:31" x14ac:dyDescent="0.25">
      <c r="A682" t="s">
        <v>255</v>
      </c>
      <c r="B682" t="s">
        <v>256</v>
      </c>
      <c r="C682" t="s">
        <v>206</v>
      </c>
      <c r="D682" t="s">
        <v>207</v>
      </c>
      <c r="E682" t="s">
        <v>211</v>
      </c>
      <c r="F682" t="s">
        <v>212</v>
      </c>
      <c r="G682" t="s">
        <v>214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213</v>
      </c>
      <c r="M682" t="s">
        <v>313</v>
      </c>
      <c r="N682" t="s">
        <v>315</v>
      </c>
      <c r="O682" t="s">
        <v>315</v>
      </c>
      <c r="P682" t="str">
        <f t="shared" si="46"/>
        <v>CAMILO HENAO NAVARROHíbridoEVALUACION ANTERIOR</v>
      </c>
      <c r="Q682" t="str">
        <f>BASE[[#This Row],[NombresCalificado]]&amp;BASE[[#This Row],[TipoEvaluacion]]</f>
        <v>CAMILO HENAO NAVARROEVALUACION ANTERIOR</v>
      </c>
      <c r="R682">
        <v>4</v>
      </c>
      <c r="S682" t="s">
        <v>7</v>
      </c>
      <c r="T682" t="s">
        <v>327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5</v>
      </c>
      <c r="X682" s="17" t="str" cm="1">
        <f t="array" ref="X682">_xlfn.IFS(W682=0,"No evidenciado",W682=1,"Novato",W682=2,"Principiante avanzado",W682=3,"Competente",W682=4,"Proficiente",W682=5,"Master")</f>
        <v>Master</v>
      </c>
      <c r="Y682" s="17">
        <v>5</v>
      </c>
      <c r="Z682" s="17" t="str" cm="1">
        <f t="array" ref="Z682">_xlfn.IFS(Y682=0,"No evidenciado",Y682=1,"Novato",Y682=2,"Principiante avanzado",Y682=3,"Competente",Y682=4,"Proficiente",Y682=5,"Master")</f>
        <v>Master</v>
      </c>
      <c r="AA682" s="17">
        <v>5</v>
      </c>
      <c r="AB682" s="17" t="str" cm="1">
        <f t="array" ref="AB682">_xlfn.IFS(AA682=0,"No evidenciado",AA682=1,"Novato",AA682=2,"Principiante avanzado",AA682=3,"Competente",AA682=4,"Proficiente",AA682=5,"Master")</f>
        <v>Master</v>
      </c>
      <c r="AC682" s="17">
        <v>3</v>
      </c>
      <c r="AD682" s="17" t="str" cm="1">
        <f t="array" ref="AD682">_xlfn.IFS(AC682=0,"Prenovato",AC682=1,"Novato",AC682=2,"Principiante avanzado",AC682=3,"Competente",AC682=4,"Proficiente",AC682=5,"Master")</f>
        <v>Competente</v>
      </c>
      <c r="AE682" s="17" t="s">
        <v>330</v>
      </c>
    </row>
    <row r="683" spans="1:31" x14ac:dyDescent="0.25">
      <c r="A683" t="s">
        <v>255</v>
      </c>
      <c r="B683" t="s">
        <v>256</v>
      </c>
      <c r="C683" t="s">
        <v>206</v>
      </c>
      <c r="D683" t="s">
        <v>207</v>
      </c>
      <c r="E683" t="s">
        <v>215</v>
      </c>
      <c r="F683" t="s">
        <v>216</v>
      </c>
      <c r="G683" t="s">
        <v>218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217</v>
      </c>
      <c r="M683" t="s">
        <v>316</v>
      </c>
      <c r="N683" t="s">
        <v>315</v>
      </c>
      <c r="O683" t="s">
        <v>315</v>
      </c>
      <c r="P683" t="str">
        <f t="shared" si="46"/>
        <v>RAÚL EDUARDO ESPINOZA BECERRARedes &amp; Integración de APIEVALUACION ANTERIOR</v>
      </c>
      <c r="Q683" t="str">
        <f>BASE[[#This Row],[NombresCalificado]]&amp;BASE[[#This Row],[TipoEvaluacion]]</f>
        <v>RAÚL EDUARDO ESPINOZA BECERRAEVALUACION ANTERIOR</v>
      </c>
      <c r="R683">
        <v>3</v>
      </c>
      <c r="S683" t="s">
        <v>5</v>
      </c>
      <c r="T683" t="s">
        <v>327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4</v>
      </c>
      <c r="Z683" s="17" t="str" cm="1">
        <f t="array" ref="Z683">_xlfn.IFS(Y683=0,"No evidenciado",Y683=1,"Novato",Y683=2,"Principiante avanzado",Y683=3,"Competente",Y683=4,"Proficiente",Y683=5,"Master")</f>
        <v>Proficiente</v>
      </c>
      <c r="AA683" s="17">
        <v>5</v>
      </c>
      <c r="AB683" s="17" t="str" cm="1">
        <f t="array" ref="AB683">_xlfn.IFS(AA683=0,"No evidenciado",AA683=1,"Novato",AA683=2,"Principiante avanzado",AA683=3,"Competente",AA683=4,"Proficiente",AA683=5,"Master")</f>
        <v>Master</v>
      </c>
      <c r="AC683" s="17">
        <v>3</v>
      </c>
      <c r="AD683" s="17" t="str" cm="1">
        <f t="array" ref="AD683">_xlfn.IFS(AC683=0,"Prenovato",AC683=1,"Novato",AC683=2,"Principiante avanzado",AC683=3,"Competente",AC683=4,"Proficiente",AC683=5,"Master")</f>
        <v>Competente</v>
      </c>
      <c r="AE683" s="17" t="s">
        <v>330</v>
      </c>
    </row>
    <row r="684" spans="1:31" x14ac:dyDescent="0.25">
      <c r="A684" t="s">
        <v>255</v>
      </c>
      <c r="B684" t="s">
        <v>256</v>
      </c>
      <c r="C684" t="s">
        <v>206</v>
      </c>
      <c r="D684" t="s">
        <v>207</v>
      </c>
      <c r="E684" t="s">
        <v>215</v>
      </c>
      <c r="F684" t="s">
        <v>216</v>
      </c>
      <c r="G684" t="s">
        <v>218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217</v>
      </c>
      <c r="M684" t="s">
        <v>187</v>
      </c>
      <c r="N684" t="s">
        <v>315</v>
      </c>
      <c r="O684" t="s">
        <v>315</v>
      </c>
      <c r="P684" t="str">
        <f t="shared" si="46"/>
        <v>RAÚL EDUARDO ESPINOZA BECERRAPruebas para desarrolladoresEVALUACION ANTERIOR</v>
      </c>
      <c r="Q684" t="str">
        <f>BASE[[#This Row],[NombresCalificado]]&amp;BASE[[#This Row],[TipoEvaluacion]]</f>
        <v>RAÚL EDUARDO ESPINOZA BECERRAEVALUACION ANTERIOR</v>
      </c>
      <c r="R684">
        <v>3</v>
      </c>
      <c r="S684" t="s">
        <v>5</v>
      </c>
      <c r="T684" t="s">
        <v>327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4</v>
      </c>
      <c r="Z684" s="17" t="str" cm="1">
        <f t="array" ref="Z684">_xlfn.IFS(Y684=0,"No evidenciado",Y684=1,"Novato",Y684=2,"Principiante avanzado",Y684=3,"Competente",Y684=4,"Proficiente",Y684=5,"Master")</f>
        <v>Proficiente</v>
      </c>
      <c r="AA684" s="17">
        <v>5</v>
      </c>
      <c r="AB684" s="17" t="str" cm="1">
        <f t="array" ref="AB684">_xlfn.IFS(AA684=0,"No evidenciado",AA684=1,"Novato",AA684=2,"Principiante avanzado",AA684=3,"Competente",AA684=4,"Proficiente",AA684=5,"Master")</f>
        <v>Master</v>
      </c>
      <c r="AC684" s="17">
        <v>3</v>
      </c>
      <c r="AD684" s="17" t="str" cm="1">
        <f t="array" ref="AD684">_xlfn.IFS(AC684=0,"Prenovato",AC684=1,"Novato",AC684=2,"Principiante avanzado",AC684=3,"Competente",AC684=4,"Proficiente",AC684=5,"Master")</f>
        <v>Competente</v>
      </c>
      <c r="AE684" s="17" t="s">
        <v>330</v>
      </c>
    </row>
    <row r="685" spans="1:31" x14ac:dyDescent="0.25">
      <c r="A685" t="s">
        <v>255</v>
      </c>
      <c r="B685" t="s">
        <v>256</v>
      </c>
      <c r="C685" t="s">
        <v>206</v>
      </c>
      <c r="D685" t="s">
        <v>207</v>
      </c>
      <c r="E685" t="s">
        <v>215</v>
      </c>
      <c r="F685" t="s">
        <v>216</v>
      </c>
      <c r="G685" t="s">
        <v>218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217</v>
      </c>
      <c r="M685" t="s">
        <v>167</v>
      </c>
      <c r="N685" t="s">
        <v>317</v>
      </c>
      <c r="O685" t="s">
        <v>314</v>
      </c>
      <c r="P685" t="str">
        <f t="shared" si="46"/>
        <v>RAÚL EDUARDO ESPINOZA BECERRACI-CDEVALUACION ANTERIOR</v>
      </c>
      <c r="Q685" t="str">
        <f>BASE[[#This Row],[NombresCalificado]]&amp;BASE[[#This Row],[TipoEvaluacion]]</f>
        <v>RAÚL EDUARDO ESPINOZA BECERRAEVALUACION ANTERIOR</v>
      </c>
      <c r="R685">
        <v>4</v>
      </c>
      <c r="S685" t="s">
        <v>7</v>
      </c>
      <c r="T685" t="s">
        <v>327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4</v>
      </c>
      <c r="Z685" s="17" t="str" cm="1">
        <f t="array" ref="Z685">_xlfn.IFS(Y685=0,"No evidenciado",Y685=1,"Novato",Y685=2,"Principiante avanzado",Y685=3,"Competente",Y685=4,"Proficiente",Y685=5,"Master")</f>
        <v>Proficiente</v>
      </c>
      <c r="AA685" s="17">
        <v>5</v>
      </c>
      <c r="AB685" s="17" t="str" cm="1">
        <f t="array" ref="AB685">_xlfn.IFS(AA685=0,"No evidenciado",AA685=1,"Novato",AA685=2,"Principiante avanzado",AA685=3,"Competente",AA685=4,"Proficiente",AA685=5,"Master")</f>
        <v>Master</v>
      </c>
      <c r="AC685" s="17">
        <v>3</v>
      </c>
      <c r="AD685" s="17" t="str" cm="1">
        <f t="array" ref="AD685">_xlfn.IFS(AC685=0,"Prenovato",AC685=1,"Novato",AC685=2,"Principiante avanzado",AC685=3,"Competente",AC685=4,"Proficiente",AC685=5,"Master")</f>
        <v>Competente</v>
      </c>
      <c r="AE685" s="17" t="s">
        <v>330</v>
      </c>
    </row>
    <row r="686" spans="1:31" x14ac:dyDescent="0.25">
      <c r="A686" t="s">
        <v>255</v>
      </c>
      <c r="B686" t="s">
        <v>256</v>
      </c>
      <c r="C686" t="s">
        <v>206</v>
      </c>
      <c r="D686" t="s">
        <v>207</v>
      </c>
      <c r="E686" t="s">
        <v>215</v>
      </c>
      <c r="F686" t="s">
        <v>216</v>
      </c>
      <c r="G686" t="s">
        <v>218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217</v>
      </c>
      <c r="M686" t="s">
        <v>313</v>
      </c>
      <c r="N686" t="s">
        <v>314</v>
      </c>
      <c r="O686" t="s">
        <v>314</v>
      </c>
      <c r="P686" t="str">
        <f t="shared" si="46"/>
        <v>RAÚL EDUARDO ESPINOZA BECERRAHíbridoEVALUACION ANTERIOR</v>
      </c>
      <c r="Q686" t="str">
        <f>BASE[[#This Row],[NombresCalificado]]&amp;BASE[[#This Row],[TipoEvaluacion]]</f>
        <v>RAÚL EDUARDO ESPINOZA BECERRAEVALUACION ANTERIOR</v>
      </c>
      <c r="R686">
        <v>0</v>
      </c>
      <c r="S686" t="s">
        <v>188</v>
      </c>
      <c r="T686" t="s">
        <v>327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5</v>
      </c>
      <c r="AB686" s="17" t="str" cm="1">
        <f t="array" ref="AB686">_xlfn.IFS(AA686=0,"No evidenciado",AA686=1,"Novato",AA686=2,"Principiante avanzado",AA686=3,"Competente",AA686=4,"Proficiente",AA686=5,"Master")</f>
        <v>Master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330</v>
      </c>
    </row>
    <row r="687" spans="1:31" x14ac:dyDescent="0.25">
      <c r="A687" t="s">
        <v>255</v>
      </c>
      <c r="B687" t="s">
        <v>256</v>
      </c>
      <c r="C687" t="s">
        <v>206</v>
      </c>
      <c r="D687" t="s">
        <v>207</v>
      </c>
      <c r="E687" t="s">
        <v>215</v>
      </c>
      <c r="F687" t="s">
        <v>216</v>
      </c>
      <c r="G687" t="s">
        <v>218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217</v>
      </c>
      <c r="M687" t="s">
        <v>319</v>
      </c>
      <c r="N687" t="s">
        <v>315</v>
      </c>
      <c r="O687" t="s">
        <v>315</v>
      </c>
      <c r="P687" t="str">
        <f t="shared" si="46"/>
        <v>RAÚL EDUARDO ESPINOZA BECERRABCP Design SystemEVALUACION ANTERIOR</v>
      </c>
      <c r="Q687" t="str">
        <f>BASE[[#This Row],[NombresCalificado]]&amp;BASE[[#This Row],[TipoEvaluacion]]</f>
        <v>RAÚL EDUARDO ESPINOZA BECERRAEVALUACION ANTERIOR</v>
      </c>
      <c r="R687">
        <v>3</v>
      </c>
      <c r="S687" t="s">
        <v>5</v>
      </c>
      <c r="T687" t="s">
        <v>327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5</v>
      </c>
      <c r="AB687" s="17" t="str" cm="1">
        <f t="array" ref="AB687">_xlfn.IFS(AA687=0,"No evidenciado",AA687=1,"Novato",AA687=2,"Principiante avanzado",AA687=3,"Competente",AA687=4,"Proficiente",AA687=5,"Master")</f>
        <v>Master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330</v>
      </c>
    </row>
    <row r="688" spans="1:31" x14ac:dyDescent="0.25">
      <c r="A688" t="s">
        <v>255</v>
      </c>
      <c r="B688" t="s">
        <v>256</v>
      </c>
      <c r="C688" t="s">
        <v>206</v>
      </c>
      <c r="D688" t="s">
        <v>207</v>
      </c>
      <c r="E688" t="s">
        <v>215</v>
      </c>
      <c r="F688" t="s">
        <v>216</v>
      </c>
      <c r="G688" t="s">
        <v>218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217</v>
      </c>
      <c r="M688" t="s">
        <v>318</v>
      </c>
      <c r="N688" t="s">
        <v>314</v>
      </c>
      <c r="O688" t="s">
        <v>314</v>
      </c>
      <c r="P688" t="str">
        <f t="shared" si="46"/>
        <v>RAÚL EDUARDO ESPINOZA BECERRADistribución a tiendasEVALUACION ANTERIOR</v>
      </c>
      <c r="Q688" t="str">
        <f>BASE[[#This Row],[NombresCalificado]]&amp;BASE[[#This Row],[TipoEvaluacion]]</f>
        <v>RAÚL EDUARDO ESPINOZA BECERRAEVALUACION ANTERIOR</v>
      </c>
      <c r="R688">
        <v>1</v>
      </c>
      <c r="S688" t="s">
        <v>6</v>
      </c>
      <c r="T688" t="s">
        <v>327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5</v>
      </c>
      <c r="AB688" s="17" t="str" cm="1">
        <f t="array" ref="AB688">_xlfn.IFS(AA688=0,"No evidenciado",AA688=1,"Novato",AA688=2,"Principiante avanzado",AA688=3,"Competente",AA688=4,"Proficiente",AA688=5,"Master")</f>
        <v>Master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330</v>
      </c>
    </row>
    <row r="689" spans="1:31" x14ac:dyDescent="0.25">
      <c r="A689" t="s">
        <v>255</v>
      </c>
      <c r="B689" t="s">
        <v>256</v>
      </c>
      <c r="C689" t="s">
        <v>206</v>
      </c>
      <c r="D689" t="s">
        <v>207</v>
      </c>
      <c r="E689" t="s">
        <v>215</v>
      </c>
      <c r="F689" t="s">
        <v>216</v>
      </c>
      <c r="G689" t="s">
        <v>218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217</v>
      </c>
      <c r="M689" t="s">
        <v>320</v>
      </c>
      <c r="N689" t="s">
        <v>317</v>
      </c>
      <c r="O689" t="s">
        <v>314</v>
      </c>
      <c r="P689" t="str">
        <f t="shared" si="46"/>
        <v>RAÚL EDUARDO ESPINOZA BECERRAHuman InteractionEVALUACION ANTERIOR</v>
      </c>
      <c r="Q689" t="str">
        <f>BASE[[#This Row],[NombresCalificado]]&amp;BASE[[#This Row],[TipoEvaluacion]]</f>
        <v>RAÚL EDUARDO ESPINOZA BECERRAEVALUACION ANTERIOR</v>
      </c>
      <c r="R689">
        <v>3</v>
      </c>
      <c r="S689" t="s">
        <v>5</v>
      </c>
      <c r="T689" t="s">
        <v>327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5</v>
      </c>
      <c r="AB689" s="17" t="str" cm="1">
        <f t="array" ref="AB689">_xlfn.IFS(AA689=0,"No evidenciado",AA689=1,"Novato",AA689=2,"Principiante avanzado",AA689=3,"Competente",AA689=4,"Proficiente",AA689=5,"Master")</f>
        <v>Master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330</v>
      </c>
    </row>
    <row r="690" spans="1:31" x14ac:dyDescent="0.25">
      <c r="A690" t="s">
        <v>255</v>
      </c>
      <c r="B690" t="s">
        <v>256</v>
      </c>
      <c r="C690" t="s">
        <v>206</v>
      </c>
      <c r="D690" t="s">
        <v>207</v>
      </c>
      <c r="E690" t="s">
        <v>215</v>
      </c>
      <c r="F690" t="s">
        <v>216</v>
      </c>
      <c r="G690" t="s">
        <v>218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217</v>
      </c>
      <c r="M690" t="s">
        <v>186</v>
      </c>
      <c r="N690" t="s">
        <v>314</v>
      </c>
      <c r="O690" t="s">
        <v>314</v>
      </c>
      <c r="P690" t="str">
        <f t="shared" si="46"/>
        <v>RAÚL EDUARDO ESPINOZA BECERRASREEVALUACION ANTERIOR</v>
      </c>
      <c r="Q690" t="str">
        <f>BASE[[#This Row],[NombresCalificado]]&amp;BASE[[#This Row],[TipoEvaluacion]]</f>
        <v>RAÚL EDUARDO ESPINOZA BECERRAEVALUACION ANTERIOR</v>
      </c>
      <c r="R690">
        <v>2</v>
      </c>
      <c r="S690" t="s">
        <v>4</v>
      </c>
      <c r="T690" t="s">
        <v>327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5</v>
      </c>
      <c r="AB690" s="17" t="str" cm="1">
        <f t="array" ref="AB690">_xlfn.IFS(AA690=0,"No evidenciado",AA690=1,"Novato",AA690=2,"Principiante avanzado",AA690=3,"Competente",AA690=4,"Proficiente",AA690=5,"Master")</f>
        <v>Master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330</v>
      </c>
    </row>
    <row r="691" spans="1:31" x14ac:dyDescent="0.25">
      <c r="A691" t="s">
        <v>255</v>
      </c>
      <c r="B691" t="s">
        <v>256</v>
      </c>
      <c r="C691" t="s">
        <v>206</v>
      </c>
      <c r="D691" t="s">
        <v>207</v>
      </c>
      <c r="E691" t="s">
        <v>215</v>
      </c>
      <c r="F691" t="s">
        <v>216</v>
      </c>
      <c r="G691" t="s">
        <v>218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217</v>
      </c>
      <c r="M691" t="s">
        <v>321</v>
      </c>
      <c r="N691" t="s">
        <v>315</v>
      </c>
      <c r="O691" t="s">
        <v>315</v>
      </c>
      <c r="P691" t="str">
        <f t="shared" si="46"/>
        <v>RAÚL EDUARDO ESPINOZA BECERRANativoEVALUACION ANTERIOR</v>
      </c>
      <c r="Q691" t="str">
        <f>BASE[[#This Row],[NombresCalificado]]&amp;BASE[[#This Row],[TipoEvaluacion]]</f>
        <v>RAÚL EDUARDO ESPINOZA BECERRAEVALUACION ANTERIOR</v>
      </c>
      <c r="R691">
        <v>3</v>
      </c>
      <c r="S691" t="s">
        <v>5</v>
      </c>
      <c r="T691" t="s">
        <v>327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5</v>
      </c>
      <c r="AB691" s="17" t="str" cm="1">
        <f t="array" ref="AB691">_xlfn.IFS(AA691=0,"No evidenciado",AA691=1,"Novato",AA691=2,"Principiante avanzado",AA691=3,"Competente",AA691=4,"Proficiente",AA691=5,"Master")</f>
        <v>Master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330</v>
      </c>
    </row>
    <row r="692" spans="1:31" x14ac:dyDescent="0.25">
      <c r="A692" t="s">
        <v>255</v>
      </c>
      <c r="B692" t="s">
        <v>256</v>
      </c>
      <c r="C692" t="s">
        <v>206</v>
      </c>
      <c r="D692" t="s">
        <v>207</v>
      </c>
      <c r="E692" t="s">
        <v>215</v>
      </c>
      <c r="F692" t="s">
        <v>216</v>
      </c>
      <c r="G692" t="s">
        <v>218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217</v>
      </c>
      <c r="M692" t="s">
        <v>322</v>
      </c>
      <c r="N692" t="s">
        <v>317</v>
      </c>
      <c r="O692" t="s">
        <v>314</v>
      </c>
      <c r="P692" t="str">
        <f t="shared" si="46"/>
        <v>RAÚL EDUARDO ESPINOZA BECERRAPatrones de arquitecturaEVALUACION ANTERIOR</v>
      </c>
      <c r="Q692" t="str">
        <f>BASE[[#This Row],[NombresCalificado]]&amp;BASE[[#This Row],[TipoEvaluacion]]</f>
        <v>RAÚL EDUARDO ESPINOZA BECERRAEVALUACION ANTERIOR</v>
      </c>
      <c r="R692">
        <v>3</v>
      </c>
      <c r="S692" t="s">
        <v>5</v>
      </c>
      <c r="T692" t="s">
        <v>327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5</v>
      </c>
      <c r="AB692" s="17" t="str" cm="1">
        <f t="array" ref="AB692">_xlfn.IFS(AA692=0,"No evidenciado",AA692=1,"Novato",AA692=2,"Principiante avanzado",AA692=3,"Competente",AA692=4,"Proficiente",AA692=5,"Master")</f>
        <v>Master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330</v>
      </c>
    </row>
    <row r="693" spans="1:31" x14ac:dyDescent="0.25">
      <c r="A693" t="s">
        <v>255</v>
      </c>
      <c r="B693" t="s">
        <v>256</v>
      </c>
      <c r="C693" t="s">
        <v>206</v>
      </c>
      <c r="D693" t="s">
        <v>207</v>
      </c>
      <c r="E693" t="s">
        <v>215</v>
      </c>
      <c r="F693" t="s">
        <v>216</v>
      </c>
      <c r="G693" t="s">
        <v>218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217</v>
      </c>
      <c r="M693" t="s">
        <v>185</v>
      </c>
      <c r="N693" t="s">
        <v>317</v>
      </c>
      <c r="O693" t="s">
        <v>314</v>
      </c>
      <c r="P693" t="str">
        <f t="shared" si="46"/>
        <v>RAÚL EDUARDO ESPINOZA BECERRASeguridadEVALUACION ANTERIOR</v>
      </c>
      <c r="Q693" t="str">
        <f>BASE[[#This Row],[NombresCalificado]]&amp;BASE[[#This Row],[TipoEvaluacion]]</f>
        <v>RAÚL EDUARDO ESPINOZA BECERRAEVALUACION ANTERIOR</v>
      </c>
      <c r="R693">
        <v>3</v>
      </c>
      <c r="S693" t="s">
        <v>5</v>
      </c>
      <c r="T693" t="s">
        <v>327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5</v>
      </c>
      <c r="AB693" s="17" t="str" cm="1">
        <f t="array" ref="AB693">_xlfn.IFS(AA693=0,"No evidenciado",AA693=1,"Novato",AA693=2,"Principiante avanzado",AA693=3,"Competente",AA693=4,"Proficiente",AA693=5,"Master")</f>
        <v>Master</v>
      </c>
      <c r="AC693" s="17">
        <v>3</v>
      </c>
      <c r="AD693" s="17" t="str" cm="1">
        <f t="array" ref="AD693">_xlfn.IFS(AC693=0,"Prenovato",AC693=1,"Novato",AC693=2,"Principiante avanzado",AC693=3,"Competente",AC693=4,"Proficiente",AC693=5,"Master")</f>
        <v>Competente</v>
      </c>
      <c r="AE693" s="17" t="s">
        <v>330</v>
      </c>
    </row>
    <row r="694" spans="1:31" x14ac:dyDescent="0.25">
      <c r="A694" t="s">
        <v>255</v>
      </c>
      <c r="B694" t="s">
        <v>256</v>
      </c>
      <c r="C694" t="s">
        <v>206</v>
      </c>
      <c r="D694" t="s">
        <v>207</v>
      </c>
      <c r="E694" t="s">
        <v>215</v>
      </c>
      <c r="F694" t="s">
        <v>216</v>
      </c>
      <c r="G694" t="s">
        <v>218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217</v>
      </c>
      <c r="M694" t="s">
        <v>323</v>
      </c>
      <c r="N694" t="s">
        <v>317</v>
      </c>
      <c r="O694" t="s">
        <v>314</v>
      </c>
      <c r="P694" t="str">
        <f t="shared" si="46"/>
        <v>RAÚL EDUARDO ESPINOZA BECERRAGestión de datosEVALUACION ANTERIOR</v>
      </c>
      <c r="Q694" t="str">
        <f>BASE[[#This Row],[NombresCalificado]]&amp;BASE[[#This Row],[TipoEvaluacion]]</f>
        <v>RAÚL EDUARDO ESPINOZA BECERRAEVALUACION ANTERIOR</v>
      </c>
      <c r="R694">
        <v>3</v>
      </c>
      <c r="S694" t="s">
        <v>5</v>
      </c>
      <c r="T694" t="s">
        <v>327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5</v>
      </c>
      <c r="AB694" s="17" t="str" cm="1">
        <f t="array" ref="AB694">_xlfn.IFS(AA694=0,"No evidenciado",AA694=1,"Novato",AA694=2,"Principiante avanzado",AA694=3,"Competente",AA694=4,"Proficiente",AA694=5,"Master")</f>
        <v>Master</v>
      </c>
      <c r="AC694" s="17">
        <v>3</v>
      </c>
      <c r="AD694" s="17" t="str" cm="1">
        <f t="array" ref="AD694">_xlfn.IFS(AC694=0,"Prenovato",AC694=1,"Novato",AC694=2,"Principiante avanzado",AC694=3,"Competente",AC694=4,"Proficiente",AC694=5,"Master")</f>
        <v>Competente</v>
      </c>
      <c r="AE694" s="17" t="s">
        <v>330</v>
      </c>
    </row>
    <row r="695" spans="1:31" x14ac:dyDescent="0.25">
      <c r="A695" t="s">
        <v>255</v>
      </c>
      <c r="B695" t="s">
        <v>256</v>
      </c>
      <c r="C695" t="s">
        <v>206</v>
      </c>
      <c r="D695" t="s">
        <v>207</v>
      </c>
      <c r="E695" t="s">
        <v>215</v>
      </c>
      <c r="F695" t="s">
        <v>216</v>
      </c>
      <c r="G695" t="s">
        <v>218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217</v>
      </c>
      <c r="M695" t="s">
        <v>56</v>
      </c>
      <c r="N695" t="s">
        <v>315</v>
      </c>
      <c r="O695" t="s">
        <v>315</v>
      </c>
      <c r="P695" t="str">
        <f t="shared" si="46"/>
        <v>RAÚL EDUARDO ESPINOZA BECERRAControl de versionesEVALUACION ANTERIOR</v>
      </c>
      <c r="Q695" t="str">
        <f>BASE[[#This Row],[NombresCalificado]]&amp;BASE[[#This Row],[TipoEvaluacion]]</f>
        <v>RAÚL EDUARDO ESPINOZA BECERRAEVALUACION ANTERIOR</v>
      </c>
      <c r="R695">
        <v>3</v>
      </c>
      <c r="S695" t="s">
        <v>5</v>
      </c>
      <c r="T695" t="s">
        <v>327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5</v>
      </c>
      <c r="AB695" s="17" t="str" cm="1">
        <f t="array" ref="AB695">_xlfn.IFS(AA695=0,"No evidenciado",AA695=1,"Novato",AA695=2,"Principiante avanzado",AA695=3,"Competente",AA695=4,"Proficiente",AA695=5,"Master")</f>
        <v>Master</v>
      </c>
      <c r="AC695" s="17">
        <v>3</v>
      </c>
      <c r="AD695" s="17" t="str" cm="1">
        <f t="array" ref="AD695">_xlfn.IFS(AC695=0,"Prenovato",AC695=1,"Novato",AC695=2,"Principiante avanzado",AC695=3,"Competente",AC695=4,"Proficiente",AC695=5,"Master")</f>
        <v>Competente</v>
      </c>
      <c r="AE695" s="17" t="s">
        <v>330</v>
      </c>
    </row>
    <row r="696" spans="1:31" x14ac:dyDescent="0.25">
      <c r="A696" t="s">
        <v>255</v>
      </c>
      <c r="B696" t="s">
        <v>256</v>
      </c>
      <c r="C696" t="s">
        <v>206</v>
      </c>
      <c r="D696" t="s">
        <v>207</v>
      </c>
      <c r="E696" t="s">
        <v>215</v>
      </c>
      <c r="F696" t="s">
        <v>216</v>
      </c>
      <c r="G696" t="s">
        <v>218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217</v>
      </c>
      <c r="M696" t="s">
        <v>55</v>
      </c>
      <c r="N696" t="s">
        <v>315</v>
      </c>
      <c r="O696" t="s">
        <v>315</v>
      </c>
      <c r="P696" t="str">
        <f t="shared" si="46"/>
        <v>RAÚL EDUARDO ESPINOZA BECERRAProgramaciónEVALUACION ANTERIOR</v>
      </c>
      <c r="Q696" t="str">
        <f>BASE[[#This Row],[NombresCalificado]]&amp;BASE[[#This Row],[TipoEvaluacion]]</f>
        <v>RAÚL EDUARDO ESPINOZA BECERRAEVALUACION ANTERIOR</v>
      </c>
      <c r="R696">
        <v>3</v>
      </c>
      <c r="S696" t="s">
        <v>5</v>
      </c>
      <c r="T696" t="s">
        <v>327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5</v>
      </c>
      <c r="AB696" s="17" t="str" cm="1">
        <f t="array" ref="AB696">_xlfn.IFS(AA696=0,"No evidenciado",AA696=1,"Novato",AA696=2,"Principiante avanzado",AA696=3,"Competente",AA696=4,"Proficiente",AA696=5,"Master")</f>
        <v>Master</v>
      </c>
      <c r="AC696" s="17">
        <v>3</v>
      </c>
      <c r="AD696" s="17" t="str" cm="1">
        <f t="array" ref="AD696">_xlfn.IFS(AC696=0,"Prenovato",AC696=1,"Novato",AC696=2,"Principiante avanzado",AC696=3,"Competente",AC696=4,"Proficiente",AC696=5,"Master")</f>
        <v>Competente</v>
      </c>
      <c r="AE696" s="17" t="s">
        <v>330</v>
      </c>
    </row>
    <row r="697" spans="1:31" x14ac:dyDescent="0.25">
      <c r="A697" t="s">
        <v>255</v>
      </c>
      <c r="B697" t="s">
        <v>256</v>
      </c>
      <c r="C697" t="s">
        <v>206</v>
      </c>
      <c r="D697" t="s">
        <v>207</v>
      </c>
      <c r="E697" t="s">
        <v>215</v>
      </c>
      <c r="F697" t="s">
        <v>216</v>
      </c>
      <c r="G697" t="s">
        <v>218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217</v>
      </c>
      <c r="M697" t="s">
        <v>324</v>
      </c>
      <c r="N697" t="s">
        <v>317</v>
      </c>
      <c r="O697" t="s">
        <v>314</v>
      </c>
      <c r="P697" t="str">
        <f t="shared" si="46"/>
        <v>RAÚL EDUARDO ESPINOZA BECERRAAccesibilidadEVALUACION ANTERIOR</v>
      </c>
      <c r="Q697" t="str">
        <f>BASE[[#This Row],[NombresCalificado]]&amp;BASE[[#This Row],[TipoEvaluacion]]</f>
        <v>RAÚL EDUARDO ESPINOZA BECERRAEVALUACION ANTERIOR</v>
      </c>
      <c r="R697">
        <v>1</v>
      </c>
      <c r="S697" t="s">
        <v>6</v>
      </c>
      <c r="T697" t="s">
        <v>327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5</v>
      </c>
      <c r="AB697" s="17" t="str" cm="1">
        <f t="array" ref="AB697">_xlfn.IFS(AA697=0,"No evidenciado",AA697=1,"Novato",AA697=2,"Principiante avanzado",AA697=3,"Competente",AA697=4,"Proficiente",AA697=5,"Master")</f>
        <v>Master</v>
      </c>
      <c r="AC697" s="17">
        <v>3</v>
      </c>
      <c r="AD697" s="17" t="str" cm="1">
        <f t="array" ref="AD697">_xlfn.IFS(AC697=0,"Prenovato",AC697=1,"Novato",AC697=2,"Principiante avanzado",AC697=3,"Competente",AC697=4,"Proficiente",AC697=5,"Master")</f>
        <v>Competente</v>
      </c>
      <c r="AE697" s="17" t="s">
        <v>330</v>
      </c>
    </row>
    <row r="698" spans="1:31" x14ac:dyDescent="0.25">
      <c r="A698" t="s">
        <v>255</v>
      </c>
      <c r="B698" t="s">
        <v>256</v>
      </c>
      <c r="C698" t="s">
        <v>206</v>
      </c>
      <c r="D698" t="s">
        <v>207</v>
      </c>
      <c r="E698" t="s">
        <v>215</v>
      </c>
      <c r="F698" t="s">
        <v>216</v>
      </c>
      <c r="G698" t="s">
        <v>218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217</v>
      </c>
      <c r="M698" t="s">
        <v>325</v>
      </c>
      <c r="N698" t="s">
        <v>317</v>
      </c>
      <c r="O698" t="s">
        <v>314</v>
      </c>
      <c r="P698" t="str">
        <f t="shared" si="46"/>
        <v>RAÚL EDUARDO ESPINOZA BECERRAFundamentos de diseño UXEVALUACION ANTERIOR</v>
      </c>
      <c r="Q698" t="str">
        <f>BASE[[#This Row],[NombresCalificado]]&amp;BASE[[#This Row],[TipoEvaluacion]]</f>
        <v>RAÚL EDUARDO ESPINOZA BECERRAEVALUACION ANTERIOR</v>
      </c>
      <c r="R698">
        <v>3</v>
      </c>
      <c r="S698" t="s">
        <v>5</v>
      </c>
      <c r="T698" t="s">
        <v>327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5</v>
      </c>
      <c r="AB698" s="17" t="str" cm="1">
        <f t="array" ref="AB698">_xlfn.IFS(AA698=0,"No evidenciado",AA698=1,"Novato",AA698=2,"Principiante avanzado",AA698=3,"Competente",AA698=4,"Proficiente",AA698=5,"Master")</f>
        <v>Master</v>
      </c>
      <c r="AC698" s="17">
        <v>3</v>
      </c>
      <c r="AD698" s="17" t="str" cm="1">
        <f t="array" ref="AD698">_xlfn.IFS(AC698=0,"Prenovato",AC698=1,"Novato",AC698=2,"Principiante avanzado",AC698=3,"Competente",AC698=4,"Proficiente",AC698=5,"Master")</f>
        <v>Competente</v>
      </c>
      <c r="AE698" s="17" t="s">
        <v>330</v>
      </c>
    </row>
    <row r="699" spans="1:31" x14ac:dyDescent="0.25">
      <c r="A699" t="s">
        <v>255</v>
      </c>
      <c r="B699" t="s">
        <v>256</v>
      </c>
      <c r="C699" t="s">
        <v>206</v>
      </c>
      <c r="D699" t="s">
        <v>207</v>
      </c>
      <c r="E699" t="s">
        <v>215</v>
      </c>
      <c r="F699" t="s">
        <v>216</v>
      </c>
      <c r="G699" t="s">
        <v>218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217</v>
      </c>
      <c r="M699" t="s">
        <v>326</v>
      </c>
      <c r="N699" t="s">
        <v>317</v>
      </c>
      <c r="O699" t="s">
        <v>314</v>
      </c>
      <c r="P699" t="str">
        <f t="shared" si="46"/>
        <v>RAÚL EDUARDO ESPINOZA BECERRADesign ThinkingEVALUACION ANTERIOR</v>
      </c>
      <c r="Q699" t="str">
        <f>BASE[[#This Row],[NombresCalificado]]&amp;BASE[[#This Row],[TipoEvaluacion]]</f>
        <v>RAÚL EDUARDO ESPINOZA BECERRAEVALUACION ANTERIOR</v>
      </c>
      <c r="R699">
        <v>3</v>
      </c>
      <c r="S699" t="s">
        <v>5</v>
      </c>
      <c r="T699" t="s">
        <v>327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5</v>
      </c>
      <c r="AB699" s="17" t="str" cm="1">
        <f t="array" ref="AB699">_xlfn.IFS(AA699=0,"No evidenciado",AA699=1,"Novato",AA699=2,"Principiante avanzado",AA699=3,"Competente",AA699=4,"Proficiente",AA699=5,"Master")</f>
        <v>Master</v>
      </c>
      <c r="AC699" s="17">
        <v>3</v>
      </c>
      <c r="AD699" s="17" t="str" cm="1">
        <f t="array" ref="AD699">_xlfn.IFS(AC699=0,"Prenovato",AC699=1,"Novato",AC699=2,"Principiante avanzado",AC699=3,"Competente",AC699=4,"Proficiente",AC699=5,"Master")</f>
        <v>Competente</v>
      </c>
      <c r="AE699" s="17" t="s">
        <v>330</v>
      </c>
    </row>
    <row r="700" spans="1:31" x14ac:dyDescent="0.25">
      <c r="A700" t="s">
        <v>255</v>
      </c>
      <c r="B700" t="s">
        <v>256</v>
      </c>
      <c r="C700" t="s">
        <v>206</v>
      </c>
      <c r="D700" t="s">
        <v>207</v>
      </c>
      <c r="E700" t="s">
        <v>279</v>
      </c>
      <c r="F700" t="s">
        <v>280</v>
      </c>
      <c r="G700" t="s">
        <v>281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217</v>
      </c>
      <c r="M700" t="s">
        <v>325</v>
      </c>
      <c r="N700" t="s">
        <v>317</v>
      </c>
      <c r="O700" t="s">
        <v>314</v>
      </c>
      <c r="P700" t="str">
        <f t="shared" si="46"/>
        <v>DIEGO RICARDO FERRARI CAMUSFundamentos de diseño UXEVALUACION ANTERIOR</v>
      </c>
      <c r="Q700" t="str">
        <f>BASE[[#This Row],[NombresCalificado]]&amp;BASE[[#This Row],[TipoEvaluacion]]</f>
        <v>DIEGO RICARDO FERRARI CAMUSEVALUACION ANTERIOR</v>
      </c>
      <c r="R700">
        <v>4</v>
      </c>
      <c r="S700" t="s">
        <v>7</v>
      </c>
      <c r="T700" t="s">
        <v>327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5</v>
      </c>
      <c r="Z700" s="17" t="str" cm="1">
        <f t="array" ref="Z700">_xlfn.IFS(Y700=0,"No evidenciado",Y700=1,"Novato",Y700=2,"Principiante avanzado",Y700=3,"Competente",Y700=4,"Proficiente",Y700=5,"Master")</f>
        <v>Master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3</v>
      </c>
      <c r="AD700" s="17" t="str" cm="1">
        <f t="array" ref="AD700">_xlfn.IFS(AC700=0,"Prenovato",AC700=1,"Novato",AC700=2,"Principiante avanzado",AC700=3,"Competente",AC700=4,"Proficiente",AC700=5,"Master")</f>
        <v>Competente</v>
      </c>
      <c r="AE700" s="17" t="s">
        <v>330</v>
      </c>
    </row>
    <row r="701" spans="1:31" x14ac:dyDescent="0.25">
      <c r="A701" t="s">
        <v>255</v>
      </c>
      <c r="B701" t="s">
        <v>256</v>
      </c>
      <c r="C701" t="s">
        <v>206</v>
      </c>
      <c r="D701" t="s">
        <v>207</v>
      </c>
      <c r="E701" t="s">
        <v>279</v>
      </c>
      <c r="F701" t="s">
        <v>280</v>
      </c>
      <c r="G701" t="s">
        <v>281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217</v>
      </c>
      <c r="M701" t="s">
        <v>326</v>
      </c>
      <c r="N701" t="s">
        <v>317</v>
      </c>
      <c r="O701" t="s">
        <v>314</v>
      </c>
      <c r="P701" t="str">
        <f t="shared" si="46"/>
        <v>DIEGO RICARDO FERRARI CAMUSDesign ThinkingEVALUACION ANTERIOR</v>
      </c>
      <c r="Q701" t="str">
        <f>BASE[[#This Row],[NombresCalificado]]&amp;BASE[[#This Row],[TipoEvaluacion]]</f>
        <v>DIEGO RICARDO FERRARI CAMUSEVALUACION ANTERIOR</v>
      </c>
      <c r="R701">
        <v>3</v>
      </c>
      <c r="S701" t="s">
        <v>5</v>
      </c>
      <c r="T701" t="s">
        <v>327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5</v>
      </c>
      <c r="Z701" s="17" t="str" cm="1">
        <f t="array" ref="Z701">_xlfn.IFS(Y701=0,"No evidenciado",Y701=1,"Novato",Y701=2,"Principiante avanzado",Y701=3,"Competente",Y701=4,"Proficiente",Y701=5,"Master")</f>
        <v>Master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3</v>
      </c>
      <c r="AD701" s="17" t="str" cm="1">
        <f t="array" ref="AD701">_xlfn.IFS(AC701=0,"Prenovato",AC701=1,"Novato",AC701=2,"Principiante avanzado",AC701=3,"Competente",AC701=4,"Proficiente",AC701=5,"Master")</f>
        <v>Competente</v>
      </c>
      <c r="AE701" s="17" t="s">
        <v>330</v>
      </c>
    </row>
    <row r="702" spans="1:31" x14ac:dyDescent="0.25">
      <c r="A702" t="s">
        <v>255</v>
      </c>
      <c r="B702" t="s">
        <v>256</v>
      </c>
      <c r="C702" t="s">
        <v>206</v>
      </c>
      <c r="D702" t="s">
        <v>207</v>
      </c>
      <c r="E702" t="s">
        <v>279</v>
      </c>
      <c r="F702" t="s">
        <v>280</v>
      </c>
      <c r="G702" t="s">
        <v>281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217</v>
      </c>
      <c r="M702" t="s">
        <v>55</v>
      </c>
      <c r="N702" t="s">
        <v>315</v>
      </c>
      <c r="O702" t="s">
        <v>315</v>
      </c>
      <c r="P702" t="str">
        <f t="shared" si="46"/>
        <v>DIEGO RICARDO FERRARI CAMUSProgramaciónEVALUACION ANTERIOR</v>
      </c>
      <c r="Q702" t="str">
        <f>BASE[[#This Row],[NombresCalificado]]&amp;BASE[[#This Row],[TipoEvaluacion]]</f>
        <v>DIEGO RICARDO FERRARI CAMUSEVALUACION ANTERIOR</v>
      </c>
      <c r="R702">
        <v>3</v>
      </c>
      <c r="S702" t="s">
        <v>5</v>
      </c>
      <c r="T702" t="s">
        <v>327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5</v>
      </c>
      <c r="Z702" s="17" t="str" cm="1">
        <f t="array" ref="Z702">_xlfn.IFS(Y702=0,"No evidenciado",Y702=1,"Novato",Y702=2,"Principiante avanzado",Y702=3,"Competente",Y702=4,"Proficiente",Y702=5,"Master")</f>
        <v>Master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3</v>
      </c>
      <c r="AD702" s="17" t="str" cm="1">
        <f t="array" ref="AD702">_xlfn.IFS(AC702=0,"Prenovato",AC702=1,"Novato",AC702=2,"Principiante avanzado",AC702=3,"Competente",AC702=4,"Proficiente",AC702=5,"Master")</f>
        <v>Competente</v>
      </c>
      <c r="AE702" s="17" t="s">
        <v>330</v>
      </c>
    </row>
    <row r="703" spans="1:31" x14ac:dyDescent="0.25">
      <c r="A703" t="s">
        <v>255</v>
      </c>
      <c r="B703" t="s">
        <v>256</v>
      </c>
      <c r="C703" t="s">
        <v>206</v>
      </c>
      <c r="D703" t="s">
        <v>207</v>
      </c>
      <c r="E703" t="s">
        <v>279</v>
      </c>
      <c r="F703" t="s">
        <v>280</v>
      </c>
      <c r="G703" t="s">
        <v>281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217</v>
      </c>
      <c r="M703" t="s">
        <v>324</v>
      </c>
      <c r="N703" t="s">
        <v>317</v>
      </c>
      <c r="O703" t="s">
        <v>314</v>
      </c>
      <c r="P703" t="str">
        <f t="shared" si="46"/>
        <v>DIEGO RICARDO FERRARI CAMUSAccesibilidadEVALUACION ANTERIOR</v>
      </c>
      <c r="Q703" t="str">
        <f>BASE[[#This Row],[NombresCalificado]]&amp;BASE[[#This Row],[TipoEvaluacion]]</f>
        <v>DIEGO RICARDO FERRARI CAMUSEVALUACION ANTERIOR</v>
      </c>
      <c r="R703">
        <v>4</v>
      </c>
      <c r="S703" t="s">
        <v>7</v>
      </c>
      <c r="T703" t="s">
        <v>327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5</v>
      </c>
      <c r="Z703" s="17" t="str" cm="1">
        <f t="array" ref="Z703">_xlfn.IFS(Y703=0,"No evidenciado",Y703=1,"Novato",Y703=2,"Principiante avanzado",Y703=3,"Competente",Y703=4,"Proficiente",Y703=5,"Master")</f>
        <v>Master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3</v>
      </c>
      <c r="AD703" s="17" t="str" cm="1">
        <f t="array" ref="AD703">_xlfn.IFS(AC703=0,"Prenovato",AC703=1,"Novato",AC703=2,"Principiante avanzado",AC703=3,"Competente",AC703=4,"Proficiente",AC703=5,"Master")</f>
        <v>Competente</v>
      </c>
      <c r="AE703" s="17" t="s">
        <v>330</v>
      </c>
    </row>
    <row r="704" spans="1:31" x14ac:dyDescent="0.25">
      <c r="A704" t="s">
        <v>255</v>
      </c>
      <c r="B704" t="s">
        <v>256</v>
      </c>
      <c r="C704" t="s">
        <v>206</v>
      </c>
      <c r="D704" t="s">
        <v>207</v>
      </c>
      <c r="E704" t="s">
        <v>279</v>
      </c>
      <c r="F704" t="s">
        <v>280</v>
      </c>
      <c r="G704" t="s">
        <v>281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217</v>
      </c>
      <c r="M704" t="s">
        <v>322</v>
      </c>
      <c r="N704" t="s">
        <v>317</v>
      </c>
      <c r="O704" t="s">
        <v>314</v>
      </c>
      <c r="P704" t="str">
        <f t="shared" si="46"/>
        <v>DIEGO RICARDO FERRARI CAMUSPatrones de arquitecturaEVALUACION ANTERIOR</v>
      </c>
      <c r="Q704" t="str">
        <f>BASE[[#This Row],[NombresCalificado]]&amp;BASE[[#This Row],[TipoEvaluacion]]</f>
        <v>DIEGO RICARDO FERRARI CAMUSEVALUACION ANTERIOR</v>
      </c>
      <c r="R704">
        <v>3</v>
      </c>
      <c r="S704" t="s">
        <v>5</v>
      </c>
      <c r="T704" t="s">
        <v>327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5</v>
      </c>
      <c r="Z704" s="17" t="str" cm="1">
        <f t="array" ref="Z704">_xlfn.IFS(Y704=0,"No evidenciado",Y704=1,"Novato",Y704=2,"Principiante avanzado",Y704=3,"Competente",Y704=4,"Proficiente",Y704=5,"Master")</f>
        <v>Master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330</v>
      </c>
    </row>
    <row r="705" spans="1:31" x14ac:dyDescent="0.25">
      <c r="A705" t="s">
        <v>255</v>
      </c>
      <c r="B705" t="s">
        <v>256</v>
      </c>
      <c r="C705" t="s">
        <v>206</v>
      </c>
      <c r="D705" t="s">
        <v>207</v>
      </c>
      <c r="E705" t="s">
        <v>279</v>
      </c>
      <c r="F705" t="s">
        <v>280</v>
      </c>
      <c r="G705" t="s">
        <v>281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217</v>
      </c>
      <c r="M705" t="s">
        <v>56</v>
      </c>
      <c r="N705" t="s">
        <v>315</v>
      </c>
      <c r="O705" t="s">
        <v>315</v>
      </c>
      <c r="P705" t="str">
        <f t="shared" si="46"/>
        <v>DIEGO RICARDO FERRARI CAMUSControl de versionesEVALUACION ANTERIOR</v>
      </c>
      <c r="Q705" t="str">
        <f>BASE[[#This Row],[NombresCalificado]]&amp;BASE[[#This Row],[TipoEvaluacion]]</f>
        <v>DIEGO RICARDO FERRARI CAMUSEVALUACION ANTERIOR</v>
      </c>
      <c r="R705">
        <v>3</v>
      </c>
      <c r="S705" t="s">
        <v>5</v>
      </c>
      <c r="T705" t="s">
        <v>327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5</v>
      </c>
      <c r="Z705" s="17" t="str" cm="1">
        <f t="array" ref="Z705">_xlfn.IFS(Y705=0,"No evidenciado",Y705=1,"Novato",Y705=2,"Principiante avanzado",Y705=3,"Competente",Y705=4,"Proficiente",Y705=5,"Master")</f>
        <v>Master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330</v>
      </c>
    </row>
    <row r="706" spans="1:31" x14ac:dyDescent="0.25">
      <c r="A706" t="s">
        <v>255</v>
      </c>
      <c r="B706" t="s">
        <v>256</v>
      </c>
      <c r="C706" t="s">
        <v>206</v>
      </c>
      <c r="D706" t="s">
        <v>207</v>
      </c>
      <c r="E706" t="s">
        <v>279</v>
      </c>
      <c r="F706" t="s">
        <v>280</v>
      </c>
      <c r="G706" t="s">
        <v>281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217</v>
      </c>
      <c r="M706" t="s">
        <v>321</v>
      </c>
      <c r="N706" t="s">
        <v>315</v>
      </c>
      <c r="O706" t="s">
        <v>315</v>
      </c>
      <c r="P706" t="str">
        <f t="shared" si="46"/>
        <v>DIEGO RICARDO FERRARI CAMUSNativoEVALUACION ANTERIOR</v>
      </c>
      <c r="Q706" t="str">
        <f>BASE[[#This Row],[NombresCalificado]]&amp;BASE[[#This Row],[TipoEvaluacion]]</f>
        <v>DIEGO RICARDO FERRARI CAMUSEVALUACION ANTERIOR</v>
      </c>
      <c r="R706">
        <v>3</v>
      </c>
      <c r="S706" t="s">
        <v>5</v>
      </c>
      <c r="T706" t="s">
        <v>327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5</v>
      </c>
      <c r="Z706" s="17" t="str" cm="1">
        <f t="array" ref="Z706">_xlfn.IFS(Y706=0,"No evidenciado",Y706=1,"Novato",Y706=2,"Principiante avanzado",Y706=3,"Competente",Y706=4,"Proficiente",Y706=5,"Master")</f>
        <v>Master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330</v>
      </c>
    </row>
    <row r="707" spans="1:31" x14ac:dyDescent="0.25">
      <c r="A707" t="s">
        <v>255</v>
      </c>
      <c r="B707" t="s">
        <v>256</v>
      </c>
      <c r="C707" t="s">
        <v>206</v>
      </c>
      <c r="D707" t="s">
        <v>207</v>
      </c>
      <c r="E707" t="s">
        <v>279</v>
      </c>
      <c r="F707" t="s">
        <v>280</v>
      </c>
      <c r="G707" t="s">
        <v>281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IF(COUNTIFS($E$2:$E$1566,E707,$O$2:$O$1566,"PRINCIPAL",$R$2:$R$1566,0)&gt;0,"SI","NO")</f>
        <v>NO</v>
      </c>
      <c r="L707" t="s">
        <v>217</v>
      </c>
      <c r="M707" t="s">
        <v>323</v>
      </c>
      <c r="N707" t="s">
        <v>317</v>
      </c>
      <c r="O707" t="s">
        <v>314</v>
      </c>
      <c r="P707" t="str">
        <f t="shared" ref="P707:P770" si="50">F707&amp;M707&amp;AE707</f>
        <v>DIEGO RICARDO FERRARI CAMUSGestión de datosEVALUACION ANTERIOR</v>
      </c>
      <c r="Q707" t="str">
        <f>BASE[[#This Row],[NombresCalificado]]&amp;BASE[[#This Row],[TipoEvaluacion]]</f>
        <v>DIEGO RICARDO FERRARI CAMUSEVALUACION ANTERIOR</v>
      </c>
      <c r="R707">
        <v>3</v>
      </c>
      <c r="S707" t="s">
        <v>5</v>
      </c>
      <c r="T707" t="s">
        <v>327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5</v>
      </c>
      <c r="Z707" s="17" t="str" cm="1">
        <f t="array" ref="Z707">_xlfn.IFS(Y707=0,"No evidenciado",Y707=1,"Novato",Y707=2,"Principiante avanzado",Y707=3,"Competente",Y707=4,"Proficiente",Y707=5,"Master")</f>
        <v>Master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330</v>
      </c>
    </row>
    <row r="708" spans="1:31" x14ac:dyDescent="0.25">
      <c r="A708" t="s">
        <v>255</v>
      </c>
      <c r="B708" t="s">
        <v>256</v>
      </c>
      <c r="C708" t="s">
        <v>206</v>
      </c>
      <c r="D708" t="s">
        <v>207</v>
      </c>
      <c r="E708" t="s">
        <v>279</v>
      </c>
      <c r="F708" t="s">
        <v>280</v>
      </c>
      <c r="G708" t="s">
        <v>281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217</v>
      </c>
      <c r="M708" t="s">
        <v>185</v>
      </c>
      <c r="N708" t="s">
        <v>317</v>
      </c>
      <c r="O708" t="s">
        <v>314</v>
      </c>
      <c r="P708" t="str">
        <f t="shared" si="50"/>
        <v>DIEGO RICARDO FERRARI CAMUSSeguridadEVALUACION ANTERIOR</v>
      </c>
      <c r="Q708" t="str">
        <f>BASE[[#This Row],[NombresCalificado]]&amp;BASE[[#This Row],[TipoEvaluacion]]</f>
        <v>DIEGO RICARDO FERRARI CAMUSEVALUACION ANTERIOR</v>
      </c>
      <c r="R708">
        <v>3</v>
      </c>
      <c r="S708" t="s">
        <v>5</v>
      </c>
      <c r="T708" t="s">
        <v>327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5</v>
      </c>
      <c r="Z708" s="17" t="str" cm="1">
        <f t="array" ref="Z708">_xlfn.IFS(Y708=0,"No evidenciado",Y708=1,"Novato",Y708=2,"Principiante avanzado",Y708=3,"Competente",Y708=4,"Proficiente",Y708=5,"Master")</f>
        <v>Master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330</v>
      </c>
    </row>
    <row r="709" spans="1:31" x14ac:dyDescent="0.25">
      <c r="A709" t="s">
        <v>255</v>
      </c>
      <c r="B709" t="s">
        <v>256</v>
      </c>
      <c r="C709" t="s">
        <v>206</v>
      </c>
      <c r="D709" t="s">
        <v>207</v>
      </c>
      <c r="E709" t="s">
        <v>279</v>
      </c>
      <c r="F709" t="s">
        <v>280</v>
      </c>
      <c r="G709" t="s">
        <v>281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217</v>
      </c>
      <c r="M709" t="s">
        <v>186</v>
      </c>
      <c r="N709" t="s">
        <v>314</v>
      </c>
      <c r="O709" t="s">
        <v>314</v>
      </c>
      <c r="P709" t="str">
        <f t="shared" si="50"/>
        <v>DIEGO RICARDO FERRARI CAMUSSREEVALUACION ANTERIOR</v>
      </c>
      <c r="Q709" t="str">
        <f>BASE[[#This Row],[NombresCalificado]]&amp;BASE[[#This Row],[TipoEvaluacion]]</f>
        <v>DIEGO RICARDO FERRARI CAMUSEVALUACION ANTERIOR</v>
      </c>
      <c r="R709">
        <v>2</v>
      </c>
      <c r="S709" t="s">
        <v>4</v>
      </c>
      <c r="T709" t="s">
        <v>327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5</v>
      </c>
      <c r="Z709" s="17" t="str" cm="1">
        <f t="array" ref="Z709">_xlfn.IFS(Y709=0,"No evidenciado",Y709=1,"Novato",Y709=2,"Principiante avanzado",Y709=3,"Competente",Y709=4,"Proficiente",Y709=5,"Master")</f>
        <v>Master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330</v>
      </c>
    </row>
    <row r="710" spans="1:31" x14ac:dyDescent="0.25">
      <c r="A710" t="s">
        <v>255</v>
      </c>
      <c r="B710" t="s">
        <v>256</v>
      </c>
      <c r="C710" t="s">
        <v>206</v>
      </c>
      <c r="D710" t="s">
        <v>207</v>
      </c>
      <c r="E710" t="s">
        <v>279</v>
      </c>
      <c r="F710" t="s">
        <v>280</v>
      </c>
      <c r="G710" t="s">
        <v>281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217</v>
      </c>
      <c r="M710" t="s">
        <v>319</v>
      </c>
      <c r="N710" t="s">
        <v>315</v>
      </c>
      <c r="O710" t="s">
        <v>315</v>
      </c>
      <c r="P710" t="str">
        <f t="shared" si="50"/>
        <v>DIEGO RICARDO FERRARI CAMUSBCP Design SystemEVALUACION ANTERIOR</v>
      </c>
      <c r="Q710" t="str">
        <f>BASE[[#This Row],[NombresCalificado]]&amp;BASE[[#This Row],[TipoEvaluacion]]</f>
        <v>DIEGO RICARDO FERRARI CAMUSEVALUACION ANTERIOR</v>
      </c>
      <c r="R710">
        <v>3</v>
      </c>
      <c r="S710" t="s">
        <v>5</v>
      </c>
      <c r="T710" t="s">
        <v>327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5</v>
      </c>
      <c r="Z710" s="17" t="str" cm="1">
        <f t="array" ref="Z710">_xlfn.IFS(Y710=0,"No evidenciado",Y710=1,"Novato",Y710=2,"Principiante avanzado",Y710=3,"Competente",Y710=4,"Proficiente",Y710=5,"Master")</f>
        <v>Master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3</v>
      </c>
      <c r="AD710" s="17" t="str" cm="1">
        <f t="array" ref="AD710">_xlfn.IFS(AC710=0,"Prenovato",AC710=1,"Novato",AC710=2,"Principiante avanzado",AC710=3,"Competente",AC710=4,"Proficiente",AC710=5,"Master")</f>
        <v>Competente</v>
      </c>
      <c r="AE710" s="17" t="s">
        <v>330</v>
      </c>
    </row>
    <row r="711" spans="1:31" x14ac:dyDescent="0.25">
      <c r="A711" t="s">
        <v>255</v>
      </c>
      <c r="B711" t="s">
        <v>256</v>
      </c>
      <c r="C711" t="s">
        <v>206</v>
      </c>
      <c r="D711" t="s">
        <v>207</v>
      </c>
      <c r="E711" t="s">
        <v>279</v>
      </c>
      <c r="F711" t="s">
        <v>280</v>
      </c>
      <c r="G711" t="s">
        <v>281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217</v>
      </c>
      <c r="M711" t="s">
        <v>320</v>
      </c>
      <c r="N711" t="s">
        <v>317</v>
      </c>
      <c r="O711" t="s">
        <v>314</v>
      </c>
      <c r="P711" t="str">
        <f t="shared" si="50"/>
        <v>DIEGO RICARDO FERRARI CAMUSHuman InteractionEVALUACION ANTERIOR</v>
      </c>
      <c r="Q711" t="str">
        <f>BASE[[#This Row],[NombresCalificado]]&amp;BASE[[#This Row],[TipoEvaluacion]]</f>
        <v>DIEGO RICARDO FERRARI CAMUSEVALUACION ANTERIOR</v>
      </c>
      <c r="R711">
        <v>3</v>
      </c>
      <c r="S711" t="s">
        <v>5</v>
      </c>
      <c r="T711" t="s">
        <v>327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5</v>
      </c>
      <c r="Z711" s="17" t="str" cm="1">
        <f t="array" ref="Z711">_xlfn.IFS(Y711=0,"No evidenciado",Y711=1,"Novato",Y711=2,"Principiante avanzado",Y711=3,"Competente",Y711=4,"Proficiente",Y711=5,"Master")</f>
        <v>Master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3</v>
      </c>
      <c r="AD711" s="17" t="str" cm="1">
        <f t="array" ref="AD711">_xlfn.IFS(AC711=0,"Prenovato",AC711=1,"Novato",AC711=2,"Principiante avanzado",AC711=3,"Competente",AC711=4,"Proficiente",AC711=5,"Master")</f>
        <v>Competente</v>
      </c>
      <c r="AE711" s="17" t="s">
        <v>330</v>
      </c>
    </row>
    <row r="712" spans="1:31" x14ac:dyDescent="0.25">
      <c r="A712" t="s">
        <v>255</v>
      </c>
      <c r="B712" t="s">
        <v>256</v>
      </c>
      <c r="C712" t="s">
        <v>206</v>
      </c>
      <c r="D712" t="s">
        <v>207</v>
      </c>
      <c r="E712" t="s">
        <v>279</v>
      </c>
      <c r="F712" t="s">
        <v>280</v>
      </c>
      <c r="G712" t="s">
        <v>281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217</v>
      </c>
      <c r="M712" t="s">
        <v>318</v>
      </c>
      <c r="N712" t="s">
        <v>314</v>
      </c>
      <c r="O712" t="s">
        <v>314</v>
      </c>
      <c r="P712" t="str">
        <f t="shared" si="50"/>
        <v>DIEGO RICARDO FERRARI CAMUSDistribución a tiendasEVALUACION ANTERIOR</v>
      </c>
      <c r="Q712" t="str">
        <f>BASE[[#This Row],[NombresCalificado]]&amp;BASE[[#This Row],[TipoEvaluacion]]</f>
        <v>DIEGO RICARDO FERRARI CAMUSEVALUACION ANTERIOR</v>
      </c>
      <c r="R712">
        <v>4</v>
      </c>
      <c r="S712" t="s">
        <v>7</v>
      </c>
      <c r="T712" t="s">
        <v>327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5</v>
      </c>
      <c r="Z712" s="17" t="str" cm="1">
        <f t="array" ref="Z712">_xlfn.IFS(Y712=0,"No evidenciado",Y712=1,"Novato",Y712=2,"Principiante avanzado",Y712=3,"Competente",Y712=4,"Proficiente",Y712=5,"Master")</f>
        <v>Master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330</v>
      </c>
    </row>
    <row r="713" spans="1:31" x14ac:dyDescent="0.25">
      <c r="A713" t="s">
        <v>255</v>
      </c>
      <c r="B713" t="s">
        <v>256</v>
      </c>
      <c r="C713" t="s">
        <v>206</v>
      </c>
      <c r="D713" t="s">
        <v>207</v>
      </c>
      <c r="E713" t="s">
        <v>279</v>
      </c>
      <c r="F713" t="s">
        <v>280</v>
      </c>
      <c r="G713" t="s">
        <v>281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217</v>
      </c>
      <c r="M713" t="s">
        <v>167</v>
      </c>
      <c r="N713" t="s">
        <v>317</v>
      </c>
      <c r="O713" t="s">
        <v>314</v>
      </c>
      <c r="P713" t="str">
        <f t="shared" si="50"/>
        <v>DIEGO RICARDO FERRARI CAMUSCI-CDEVALUACION ANTERIOR</v>
      </c>
      <c r="Q713" t="str">
        <f>BASE[[#This Row],[NombresCalificado]]&amp;BASE[[#This Row],[TipoEvaluacion]]</f>
        <v>DIEGO RICARDO FERRARI CAMUSEVALUACION ANTERIOR</v>
      </c>
      <c r="R713">
        <v>3</v>
      </c>
      <c r="S713" t="s">
        <v>5</v>
      </c>
      <c r="T713" t="s">
        <v>327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5</v>
      </c>
      <c r="Z713" s="17" t="str" cm="1">
        <f t="array" ref="Z713">_xlfn.IFS(Y713=0,"No evidenciado",Y713=1,"Novato",Y713=2,"Principiante avanzado",Y713=3,"Competente",Y713=4,"Proficiente",Y713=5,"Master")</f>
        <v>Master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330</v>
      </c>
    </row>
    <row r="714" spans="1:31" x14ac:dyDescent="0.25">
      <c r="A714" t="s">
        <v>255</v>
      </c>
      <c r="B714" t="s">
        <v>256</v>
      </c>
      <c r="C714" t="s">
        <v>206</v>
      </c>
      <c r="D714" t="s">
        <v>207</v>
      </c>
      <c r="E714" t="s">
        <v>279</v>
      </c>
      <c r="F714" t="s">
        <v>280</v>
      </c>
      <c r="G714" t="s">
        <v>281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217</v>
      </c>
      <c r="M714" t="s">
        <v>187</v>
      </c>
      <c r="N714" t="s">
        <v>315</v>
      </c>
      <c r="O714" t="s">
        <v>315</v>
      </c>
      <c r="P714" t="str">
        <f t="shared" si="50"/>
        <v>DIEGO RICARDO FERRARI CAMUSPruebas para desarrolladoresEVALUACION ANTERIOR</v>
      </c>
      <c r="Q714" t="str">
        <f>BASE[[#This Row],[NombresCalificado]]&amp;BASE[[#This Row],[TipoEvaluacion]]</f>
        <v>DIEGO RICARDO FERRARI CAMUSEVALUACION ANTERIOR</v>
      </c>
      <c r="R714">
        <v>3</v>
      </c>
      <c r="S714" t="s">
        <v>5</v>
      </c>
      <c r="T714" t="s">
        <v>327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5</v>
      </c>
      <c r="Z714" s="17" t="str" cm="1">
        <f t="array" ref="Z714">_xlfn.IFS(Y714=0,"No evidenciado",Y714=1,"Novato",Y714=2,"Principiante avanzado",Y714=3,"Competente",Y714=4,"Proficiente",Y714=5,"Master")</f>
        <v>Master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330</v>
      </c>
    </row>
    <row r="715" spans="1:31" x14ac:dyDescent="0.25">
      <c r="A715" t="s">
        <v>255</v>
      </c>
      <c r="B715" t="s">
        <v>256</v>
      </c>
      <c r="C715" t="s">
        <v>206</v>
      </c>
      <c r="D715" t="s">
        <v>207</v>
      </c>
      <c r="E715" t="s">
        <v>279</v>
      </c>
      <c r="F715" t="s">
        <v>280</v>
      </c>
      <c r="G715" t="s">
        <v>281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217</v>
      </c>
      <c r="M715" t="s">
        <v>316</v>
      </c>
      <c r="N715" t="s">
        <v>315</v>
      </c>
      <c r="O715" t="s">
        <v>315</v>
      </c>
      <c r="P715" t="str">
        <f t="shared" si="50"/>
        <v>DIEGO RICARDO FERRARI CAMUSRedes &amp; Integración de APIEVALUACION ANTERIOR</v>
      </c>
      <c r="Q715" t="str">
        <f>BASE[[#This Row],[NombresCalificado]]&amp;BASE[[#This Row],[TipoEvaluacion]]</f>
        <v>DIEGO RICARDO FERRARI CAMUSEVALUACION ANTERIOR</v>
      </c>
      <c r="R715">
        <v>3</v>
      </c>
      <c r="S715" t="s">
        <v>5</v>
      </c>
      <c r="T715" t="s">
        <v>327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5</v>
      </c>
      <c r="Z715" s="17" t="str" cm="1">
        <f t="array" ref="Z715">_xlfn.IFS(Y715=0,"No evidenciado",Y715=1,"Novato",Y715=2,"Principiante avanzado",Y715=3,"Competente",Y715=4,"Proficiente",Y715=5,"Master")</f>
        <v>Master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330</v>
      </c>
    </row>
    <row r="716" spans="1:31" x14ac:dyDescent="0.25">
      <c r="A716" t="s">
        <v>255</v>
      </c>
      <c r="B716" t="s">
        <v>256</v>
      </c>
      <c r="C716" t="s">
        <v>206</v>
      </c>
      <c r="D716" t="s">
        <v>207</v>
      </c>
      <c r="E716" t="s">
        <v>279</v>
      </c>
      <c r="F716" t="s">
        <v>280</v>
      </c>
      <c r="G716" t="s">
        <v>281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217</v>
      </c>
      <c r="M716" t="s">
        <v>313</v>
      </c>
      <c r="N716" t="s">
        <v>314</v>
      </c>
      <c r="O716" t="s">
        <v>314</v>
      </c>
      <c r="P716" t="str">
        <f t="shared" si="50"/>
        <v>DIEGO RICARDO FERRARI CAMUSHíbridoEVALUACION ANTERIOR</v>
      </c>
      <c r="Q716" t="str">
        <f>BASE[[#This Row],[NombresCalificado]]&amp;BASE[[#This Row],[TipoEvaluacion]]</f>
        <v>DIEGO RICARDO FERRARI CAMUSEVALUACION ANTERIOR</v>
      </c>
      <c r="R716">
        <v>0</v>
      </c>
      <c r="S716" t="s">
        <v>188</v>
      </c>
      <c r="T716" t="s">
        <v>327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4</v>
      </c>
      <c r="X716" s="17" t="str" cm="1">
        <f t="array" ref="X716">_xlfn.IFS(W716=0,"No evidenciado",W716=1,"Novato",W716=2,"Principiante avanzado",W716=3,"Competente",W716=4,"Proficiente",W716=5,"Master")</f>
        <v>Proficiente</v>
      </c>
      <c r="Y716" s="17">
        <v>5</v>
      </c>
      <c r="Z716" s="17" t="str" cm="1">
        <f t="array" ref="Z716">_xlfn.IFS(Y716=0,"No evidenciado",Y716=1,"Novato",Y716=2,"Principiante avanzado",Y716=3,"Competente",Y716=4,"Proficiente",Y716=5,"Master")</f>
        <v>Master</v>
      </c>
      <c r="AA716" s="17">
        <v>4</v>
      </c>
      <c r="AB716" s="17" t="str" cm="1">
        <f t="array" ref="AB716">_xlfn.IFS(AA716=0,"No evidenciado",AA716=1,"Novato",AA716=2,"Principiante avanzado",AA716=3,"Competente",AA716=4,"Proficiente",AA716=5,"Master")</f>
        <v>Proficiente</v>
      </c>
      <c r="AC716" s="17">
        <v>3</v>
      </c>
      <c r="AD716" s="17" t="str" cm="1">
        <f t="array" ref="AD716">_xlfn.IFS(AC716=0,"Prenovato",AC716=1,"Novato",AC716=2,"Principiante avanzado",AC716=3,"Competente",AC716=4,"Proficiente",AC716=5,"Master")</f>
        <v>Competente</v>
      </c>
      <c r="AE716" s="17" t="s">
        <v>330</v>
      </c>
    </row>
    <row r="717" spans="1:31" x14ac:dyDescent="0.25">
      <c r="A717" t="s">
        <v>235</v>
      </c>
      <c r="B717" t="s">
        <v>236</v>
      </c>
      <c r="C717" t="s">
        <v>206</v>
      </c>
      <c r="D717" t="s">
        <v>207</v>
      </c>
      <c r="E717" t="s">
        <v>282</v>
      </c>
      <c r="F717" t="s">
        <v>283</v>
      </c>
      <c r="G717" t="s">
        <v>284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217</v>
      </c>
      <c r="M717" t="s">
        <v>187</v>
      </c>
      <c r="N717" t="s">
        <v>315</v>
      </c>
      <c r="O717" t="s">
        <v>315</v>
      </c>
      <c r="P717" t="str">
        <f t="shared" si="50"/>
        <v>PAMELA JEANETTE CASTILLO MARTÍNEZPruebas para desarrolladoresEVALUACION ANTERIOR</v>
      </c>
      <c r="Q717" t="str">
        <f>BASE[[#This Row],[NombresCalificado]]&amp;BASE[[#This Row],[TipoEvaluacion]]</f>
        <v>PAMELA JEANETTE CASTILLO MARTÍNEZEVALUACION ANTERIOR</v>
      </c>
      <c r="R717">
        <v>3</v>
      </c>
      <c r="S717" t="s">
        <v>5</v>
      </c>
      <c r="T717" t="s">
        <v>327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2</v>
      </c>
      <c r="AD717" s="17" t="str" cm="1">
        <f t="array" ref="AD717">_xlfn.IFS(AC717=0,"Prenovato",AC717=1,"Novato",AC717=2,"Principiante avanzado",AC717=3,"Competente",AC717=4,"Proficiente",AC717=5,"Master")</f>
        <v>Principiante avanzado</v>
      </c>
      <c r="AE717" s="17" t="s">
        <v>330</v>
      </c>
    </row>
    <row r="718" spans="1:31" x14ac:dyDescent="0.25">
      <c r="A718" t="s">
        <v>235</v>
      </c>
      <c r="B718" t="s">
        <v>236</v>
      </c>
      <c r="C718" t="s">
        <v>206</v>
      </c>
      <c r="D718" t="s">
        <v>207</v>
      </c>
      <c r="E718" t="s">
        <v>282</v>
      </c>
      <c r="F718" t="s">
        <v>283</v>
      </c>
      <c r="G718" t="s">
        <v>284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217</v>
      </c>
      <c r="M718" t="s">
        <v>167</v>
      </c>
      <c r="N718" t="s">
        <v>317</v>
      </c>
      <c r="O718" t="s">
        <v>314</v>
      </c>
      <c r="P718" t="str">
        <f t="shared" si="50"/>
        <v>PAMELA JEANETTE CASTILLO MARTÍNEZCI-CDEVALUACION ANTERIOR</v>
      </c>
      <c r="Q718" t="str">
        <f>BASE[[#This Row],[NombresCalificado]]&amp;BASE[[#This Row],[TipoEvaluacion]]</f>
        <v>PAMELA JEANETTE CASTILLO MARTÍNEZEVALUACION ANTERIOR</v>
      </c>
      <c r="R718">
        <v>2</v>
      </c>
      <c r="S718" t="s">
        <v>4</v>
      </c>
      <c r="T718" t="s">
        <v>327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2</v>
      </c>
      <c r="AD718" s="17" t="str" cm="1">
        <f t="array" ref="AD718">_xlfn.IFS(AC718=0,"Prenovato",AC718=1,"Novato",AC718=2,"Principiante avanzado",AC718=3,"Competente",AC718=4,"Proficiente",AC718=5,"Master")</f>
        <v>Principiante avanzado</v>
      </c>
      <c r="AE718" s="17" t="s">
        <v>330</v>
      </c>
    </row>
    <row r="719" spans="1:31" x14ac:dyDescent="0.25">
      <c r="A719" t="s">
        <v>235</v>
      </c>
      <c r="B719" t="s">
        <v>236</v>
      </c>
      <c r="C719" t="s">
        <v>206</v>
      </c>
      <c r="D719" t="s">
        <v>207</v>
      </c>
      <c r="E719" t="s">
        <v>282</v>
      </c>
      <c r="F719" t="s">
        <v>283</v>
      </c>
      <c r="G719" t="s">
        <v>284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217</v>
      </c>
      <c r="M719" t="s">
        <v>313</v>
      </c>
      <c r="N719" t="s">
        <v>314</v>
      </c>
      <c r="O719" t="s">
        <v>314</v>
      </c>
      <c r="P719" t="str">
        <f t="shared" si="50"/>
        <v>PAMELA JEANETTE CASTILLO MARTÍNEZHíbridoEVALUACION ANTERIOR</v>
      </c>
      <c r="Q719" t="str">
        <f>BASE[[#This Row],[NombresCalificado]]&amp;BASE[[#This Row],[TipoEvaluacion]]</f>
        <v>PAMELA JEANETTE CASTILLO MARTÍNEZEVALUACION ANTERIOR</v>
      </c>
      <c r="R719">
        <v>1</v>
      </c>
      <c r="S719" t="s">
        <v>6</v>
      </c>
      <c r="T719" t="s">
        <v>327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2</v>
      </c>
      <c r="AD719" s="17" t="str" cm="1">
        <f t="array" ref="AD719">_xlfn.IFS(AC719=0,"Prenovato",AC719=1,"Novato",AC719=2,"Principiante avanzado",AC719=3,"Competente",AC719=4,"Proficiente",AC719=5,"Master")</f>
        <v>Principiante avanzado</v>
      </c>
      <c r="AE719" s="17" t="s">
        <v>330</v>
      </c>
    </row>
    <row r="720" spans="1:31" x14ac:dyDescent="0.25">
      <c r="A720" t="s">
        <v>235</v>
      </c>
      <c r="B720" t="s">
        <v>236</v>
      </c>
      <c r="C720" t="s">
        <v>206</v>
      </c>
      <c r="D720" t="s">
        <v>207</v>
      </c>
      <c r="E720" t="s">
        <v>282</v>
      </c>
      <c r="F720" t="s">
        <v>283</v>
      </c>
      <c r="G720" t="s">
        <v>284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217</v>
      </c>
      <c r="M720" t="s">
        <v>316</v>
      </c>
      <c r="N720" t="s">
        <v>315</v>
      </c>
      <c r="O720" t="s">
        <v>315</v>
      </c>
      <c r="P720" t="str">
        <f t="shared" si="50"/>
        <v>PAMELA JEANETTE CASTILLO MARTÍNEZRedes &amp; Integración de APIEVALUACION ANTERIOR</v>
      </c>
      <c r="Q720" t="str">
        <f>BASE[[#This Row],[NombresCalificado]]&amp;BASE[[#This Row],[TipoEvaluacion]]</f>
        <v>PAMELA JEANETTE CASTILLO MARTÍNEZEVALUACION ANTERIOR</v>
      </c>
      <c r="R720">
        <v>3</v>
      </c>
      <c r="S720" t="s">
        <v>5</v>
      </c>
      <c r="T720" t="s">
        <v>327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2</v>
      </c>
      <c r="AD720" s="17" t="str" cm="1">
        <f t="array" ref="AD720">_xlfn.IFS(AC720=0,"Prenovato",AC720=1,"Novato",AC720=2,"Principiante avanzado",AC720=3,"Competente",AC720=4,"Proficiente",AC720=5,"Master")</f>
        <v>Principiante avanzado</v>
      </c>
      <c r="AE720" s="17" t="s">
        <v>330</v>
      </c>
    </row>
    <row r="721" spans="1:31" x14ac:dyDescent="0.25">
      <c r="A721" t="s">
        <v>235</v>
      </c>
      <c r="B721" t="s">
        <v>236</v>
      </c>
      <c r="C721" t="s">
        <v>206</v>
      </c>
      <c r="D721" t="s">
        <v>207</v>
      </c>
      <c r="E721" t="s">
        <v>282</v>
      </c>
      <c r="F721" t="s">
        <v>283</v>
      </c>
      <c r="G721" t="s">
        <v>284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217</v>
      </c>
      <c r="M721" t="s">
        <v>320</v>
      </c>
      <c r="N721" t="s">
        <v>317</v>
      </c>
      <c r="O721" t="s">
        <v>314</v>
      </c>
      <c r="P721" t="str">
        <f t="shared" si="50"/>
        <v>PAMELA JEANETTE CASTILLO MARTÍNEZHuman InteractionEVALUACION ANTERIOR</v>
      </c>
      <c r="Q721" t="str">
        <f>BASE[[#This Row],[NombresCalificado]]&amp;BASE[[#This Row],[TipoEvaluacion]]</f>
        <v>PAMELA JEANETTE CASTILLO MARTÍNEZEVALUACION ANTERIOR</v>
      </c>
      <c r="R721">
        <v>3</v>
      </c>
      <c r="S721" t="s">
        <v>5</v>
      </c>
      <c r="T721" t="s">
        <v>327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2</v>
      </c>
      <c r="AD721" s="17" t="str" cm="1">
        <f t="array" ref="AD721">_xlfn.IFS(AC721=0,"Prenovato",AC721=1,"Novato",AC721=2,"Principiante avanzado",AC721=3,"Competente",AC721=4,"Proficiente",AC721=5,"Master")</f>
        <v>Principiante avanzado</v>
      </c>
      <c r="AE721" s="17" t="s">
        <v>330</v>
      </c>
    </row>
    <row r="722" spans="1:31" x14ac:dyDescent="0.25">
      <c r="A722" t="s">
        <v>235</v>
      </c>
      <c r="B722" t="s">
        <v>236</v>
      </c>
      <c r="C722" t="s">
        <v>206</v>
      </c>
      <c r="D722" t="s">
        <v>207</v>
      </c>
      <c r="E722" t="s">
        <v>282</v>
      </c>
      <c r="F722" t="s">
        <v>283</v>
      </c>
      <c r="G722" t="s">
        <v>284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NO</v>
      </c>
      <c r="L722" t="s">
        <v>217</v>
      </c>
      <c r="M722" t="s">
        <v>186</v>
      </c>
      <c r="N722" t="s">
        <v>314</v>
      </c>
      <c r="O722" t="s">
        <v>314</v>
      </c>
      <c r="P722" t="str">
        <f t="shared" si="50"/>
        <v>PAMELA JEANETTE CASTILLO MARTÍNEZSREEVALUACION ANTERIOR</v>
      </c>
      <c r="Q722" t="str">
        <f>BASE[[#This Row],[NombresCalificado]]&amp;BASE[[#This Row],[TipoEvaluacion]]</f>
        <v>PAMELA JEANETTE CASTILLO MARTÍNEZEVALUACION ANTERIOR</v>
      </c>
      <c r="R722">
        <v>2</v>
      </c>
      <c r="S722" t="s">
        <v>4</v>
      </c>
      <c r="T722" t="s">
        <v>327</v>
      </c>
      <c r="U722" s="17">
        <v>3</v>
      </c>
      <c r="V722" s="17" t="str" cm="1">
        <f t="array" ref="V722">_xlfn.IFS(U722=0,"Prenovato",U722=1,"Novato",U722=2,"Principiante avanzado",U722=3,"Competente",U722=4,"Proficiente",U722=5,"Master")</f>
        <v>Competente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2</v>
      </c>
      <c r="AD722" s="17" t="str" cm="1">
        <f t="array" ref="AD722">_xlfn.IFS(AC722=0,"Prenovato",AC722=1,"Novato",AC722=2,"Principiante avanzado",AC722=3,"Competente",AC722=4,"Proficiente",AC722=5,"Master")</f>
        <v>Principiante avanzado</v>
      </c>
      <c r="AE722" s="17" t="s">
        <v>330</v>
      </c>
    </row>
    <row r="723" spans="1:31" x14ac:dyDescent="0.25">
      <c r="A723" t="s">
        <v>235</v>
      </c>
      <c r="B723" t="s">
        <v>236</v>
      </c>
      <c r="C723" t="s">
        <v>206</v>
      </c>
      <c r="D723" t="s">
        <v>207</v>
      </c>
      <c r="E723" t="s">
        <v>282</v>
      </c>
      <c r="F723" t="s">
        <v>283</v>
      </c>
      <c r="G723" t="s">
        <v>284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NO</v>
      </c>
      <c r="L723" t="s">
        <v>217</v>
      </c>
      <c r="M723" t="s">
        <v>318</v>
      </c>
      <c r="N723" t="s">
        <v>314</v>
      </c>
      <c r="O723" t="s">
        <v>314</v>
      </c>
      <c r="P723" t="str">
        <f t="shared" si="50"/>
        <v>PAMELA JEANETTE CASTILLO MARTÍNEZDistribución a tiendasEVALUACION ANTERIOR</v>
      </c>
      <c r="Q723" t="str">
        <f>BASE[[#This Row],[NombresCalificado]]&amp;BASE[[#This Row],[TipoEvaluacion]]</f>
        <v>PAMELA JEANETTE CASTILLO MARTÍNEZEVALUACION ANTERIOR</v>
      </c>
      <c r="R723">
        <v>3</v>
      </c>
      <c r="S723" t="s">
        <v>5</v>
      </c>
      <c r="T723" t="s">
        <v>327</v>
      </c>
      <c r="U723" s="17">
        <v>3</v>
      </c>
      <c r="V723" s="17" t="str" cm="1">
        <f t="array" ref="V723">_xlfn.IFS(U723=0,"Prenovato",U723=1,"Novato",U723=2,"Principiante avanzado",U723=3,"Competente",U723=4,"Proficiente",U723=5,"Master")</f>
        <v>Competente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2</v>
      </c>
      <c r="AD723" s="17" t="str" cm="1">
        <f t="array" ref="AD723">_xlfn.IFS(AC723=0,"Prenovato",AC723=1,"Novato",AC723=2,"Principiante avanzado",AC723=3,"Competente",AC723=4,"Proficiente",AC723=5,"Master")</f>
        <v>Principiante avanzado</v>
      </c>
      <c r="AE723" s="17" t="s">
        <v>330</v>
      </c>
    </row>
    <row r="724" spans="1:31" x14ac:dyDescent="0.25">
      <c r="A724" t="s">
        <v>235</v>
      </c>
      <c r="B724" t="s">
        <v>236</v>
      </c>
      <c r="C724" t="s">
        <v>206</v>
      </c>
      <c r="D724" t="s">
        <v>207</v>
      </c>
      <c r="E724" t="s">
        <v>282</v>
      </c>
      <c r="F724" t="s">
        <v>283</v>
      </c>
      <c r="G724" t="s">
        <v>284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NO</v>
      </c>
      <c r="L724" t="s">
        <v>217</v>
      </c>
      <c r="M724" t="s">
        <v>319</v>
      </c>
      <c r="N724" t="s">
        <v>315</v>
      </c>
      <c r="O724" t="s">
        <v>315</v>
      </c>
      <c r="P724" t="str">
        <f t="shared" si="50"/>
        <v>PAMELA JEANETTE CASTILLO MARTÍNEZBCP Design SystemEVALUACION ANTERIOR</v>
      </c>
      <c r="Q724" t="str">
        <f>BASE[[#This Row],[NombresCalificado]]&amp;BASE[[#This Row],[TipoEvaluacion]]</f>
        <v>PAMELA JEANETTE CASTILLO MARTÍNEZEVALUACION ANTERIOR</v>
      </c>
      <c r="R724">
        <v>3</v>
      </c>
      <c r="S724" t="s">
        <v>5</v>
      </c>
      <c r="T724" t="s">
        <v>327</v>
      </c>
      <c r="U724" s="17">
        <v>3</v>
      </c>
      <c r="V724" s="17" t="str" cm="1">
        <f t="array" ref="V724">_xlfn.IFS(U724=0,"Prenovato",U724=1,"Novato",U724=2,"Principiante avanzado",U724=3,"Competente",U724=4,"Proficiente",U724=5,"Master")</f>
        <v>Competente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2</v>
      </c>
      <c r="Z724" s="17" t="str" cm="1">
        <f t="array" ref="Z724">_xlfn.IFS(Y724=0,"No evidenciado",Y724=1,"Novato",Y724=2,"Principiante avanzado",Y724=3,"Competente",Y724=4,"Proficiente",Y724=5,"Master")</f>
        <v>Principiante avanzado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2</v>
      </c>
      <c r="AD724" s="17" t="str" cm="1">
        <f t="array" ref="AD724">_xlfn.IFS(AC724=0,"Prenovato",AC724=1,"Novato",AC724=2,"Principiante avanzado",AC724=3,"Competente",AC724=4,"Proficiente",AC724=5,"Master")</f>
        <v>Principiante avanzado</v>
      </c>
      <c r="AE724" s="17" t="s">
        <v>330</v>
      </c>
    </row>
    <row r="725" spans="1:31" x14ac:dyDescent="0.25">
      <c r="A725" t="s">
        <v>235</v>
      </c>
      <c r="B725" t="s">
        <v>236</v>
      </c>
      <c r="C725" t="s">
        <v>206</v>
      </c>
      <c r="D725" t="s">
        <v>207</v>
      </c>
      <c r="E725" t="s">
        <v>282</v>
      </c>
      <c r="F725" t="s">
        <v>283</v>
      </c>
      <c r="G725" t="s">
        <v>284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NO</v>
      </c>
      <c r="L725" t="s">
        <v>217</v>
      </c>
      <c r="M725" t="s">
        <v>324</v>
      </c>
      <c r="N725" t="s">
        <v>317</v>
      </c>
      <c r="O725" t="s">
        <v>314</v>
      </c>
      <c r="P725" t="str">
        <f t="shared" si="50"/>
        <v>PAMELA JEANETTE CASTILLO MARTÍNEZAccesibilidadEVALUACION ANTERIOR</v>
      </c>
      <c r="Q725" t="str">
        <f>BASE[[#This Row],[NombresCalificado]]&amp;BASE[[#This Row],[TipoEvaluacion]]</f>
        <v>PAMELA JEANETTE CASTILLO MARTÍNEZEVALUACION ANTERIOR</v>
      </c>
      <c r="R725">
        <v>2</v>
      </c>
      <c r="S725" t="s">
        <v>4</v>
      </c>
      <c r="T725" t="s">
        <v>327</v>
      </c>
      <c r="U725" s="17">
        <v>3</v>
      </c>
      <c r="V725" s="17" t="str" cm="1">
        <f t="array" ref="V725">_xlfn.IFS(U725=0,"Prenovato",U725=1,"Novato",U725=2,"Principiante avanzado",U725=3,"Competente",U725=4,"Proficiente",U725=5,"Master")</f>
        <v>Competente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2</v>
      </c>
      <c r="Z725" s="17" t="str" cm="1">
        <f t="array" ref="Z725">_xlfn.IFS(Y725=0,"No evidenciado",Y725=1,"Novato",Y725=2,"Principiante avanzado",Y725=3,"Competente",Y725=4,"Proficiente",Y725=5,"Master")</f>
        <v>Principiante avanzado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2</v>
      </c>
      <c r="AD725" s="17" t="str" cm="1">
        <f t="array" ref="AD725">_xlfn.IFS(AC725=0,"Prenovato",AC725=1,"Novato",AC725=2,"Principiante avanzado",AC725=3,"Competente",AC725=4,"Proficiente",AC725=5,"Master")</f>
        <v>Principiante avanzado</v>
      </c>
      <c r="AE725" s="17" t="s">
        <v>330</v>
      </c>
    </row>
    <row r="726" spans="1:31" x14ac:dyDescent="0.25">
      <c r="A726" t="s">
        <v>235</v>
      </c>
      <c r="B726" t="s">
        <v>236</v>
      </c>
      <c r="C726" t="s">
        <v>206</v>
      </c>
      <c r="D726" t="s">
        <v>207</v>
      </c>
      <c r="E726" t="s">
        <v>282</v>
      </c>
      <c r="F726" t="s">
        <v>283</v>
      </c>
      <c r="G726" t="s">
        <v>284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NO</v>
      </c>
      <c r="L726" t="s">
        <v>217</v>
      </c>
      <c r="M726" t="s">
        <v>55</v>
      </c>
      <c r="N726" t="s">
        <v>315</v>
      </c>
      <c r="O726" t="s">
        <v>315</v>
      </c>
      <c r="P726" t="str">
        <f t="shared" si="50"/>
        <v>PAMELA JEANETTE CASTILLO MARTÍNEZProgramaciónEVALUACION ANTERIOR</v>
      </c>
      <c r="Q726" t="str">
        <f>BASE[[#This Row],[NombresCalificado]]&amp;BASE[[#This Row],[TipoEvaluacion]]</f>
        <v>PAMELA JEANETTE CASTILLO MARTÍNEZEVALUACION ANTERIOR</v>
      </c>
      <c r="R726">
        <v>4</v>
      </c>
      <c r="S726" t="s">
        <v>7</v>
      </c>
      <c r="T726" t="s">
        <v>327</v>
      </c>
      <c r="U726" s="17">
        <v>3</v>
      </c>
      <c r="V726" s="17" t="str" cm="1">
        <f t="array" ref="V726">_xlfn.IFS(U726=0,"Prenovato",U726=1,"Novato",U726=2,"Principiante avanzado",U726=3,"Competente",U726=4,"Proficiente",U726=5,"Master")</f>
        <v>Competente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2</v>
      </c>
      <c r="Z726" s="17" t="str" cm="1">
        <f t="array" ref="Z726">_xlfn.IFS(Y726=0,"No evidenciado",Y726=1,"Novato",Y726=2,"Principiante avanzado",Y726=3,"Competente",Y726=4,"Proficiente",Y726=5,"Master")</f>
        <v>Principiante avanzado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2</v>
      </c>
      <c r="AD726" s="17" t="str" cm="1">
        <f t="array" ref="AD726">_xlfn.IFS(AC726=0,"Prenovato",AC726=1,"Novato",AC726=2,"Principiante avanzado",AC726=3,"Competente",AC726=4,"Proficiente",AC726=5,"Master")</f>
        <v>Principiante avanzado</v>
      </c>
      <c r="AE726" s="17" t="s">
        <v>330</v>
      </c>
    </row>
    <row r="727" spans="1:31" x14ac:dyDescent="0.25">
      <c r="A727" t="s">
        <v>235</v>
      </c>
      <c r="B727" t="s">
        <v>236</v>
      </c>
      <c r="C727" t="s">
        <v>206</v>
      </c>
      <c r="D727" t="s">
        <v>207</v>
      </c>
      <c r="E727" t="s">
        <v>282</v>
      </c>
      <c r="F727" t="s">
        <v>283</v>
      </c>
      <c r="G727" t="s">
        <v>284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NO</v>
      </c>
      <c r="L727" t="s">
        <v>217</v>
      </c>
      <c r="M727" t="s">
        <v>325</v>
      </c>
      <c r="N727" t="s">
        <v>317</v>
      </c>
      <c r="O727" t="s">
        <v>314</v>
      </c>
      <c r="P727" t="str">
        <f t="shared" si="50"/>
        <v>PAMELA JEANETTE CASTILLO MARTÍNEZFundamentos de diseño UXEVALUACION ANTERIOR</v>
      </c>
      <c r="Q727" t="str">
        <f>BASE[[#This Row],[NombresCalificado]]&amp;BASE[[#This Row],[TipoEvaluacion]]</f>
        <v>PAMELA JEANETTE CASTILLO MARTÍNEZEVALUACION ANTERIOR</v>
      </c>
      <c r="R727">
        <v>2</v>
      </c>
      <c r="S727" t="s">
        <v>4</v>
      </c>
      <c r="T727" t="s">
        <v>327</v>
      </c>
      <c r="U727" s="17">
        <v>3</v>
      </c>
      <c r="V727" s="17" t="str" cm="1">
        <f t="array" ref="V727">_xlfn.IFS(U727=0,"Prenovato",U727=1,"Novato",U727=2,"Principiante avanzado",U727=3,"Competente",U727=4,"Proficiente",U727=5,"Master")</f>
        <v>Competente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2</v>
      </c>
      <c r="Z727" s="17" t="str" cm="1">
        <f t="array" ref="Z727">_xlfn.IFS(Y727=0,"No evidenciado",Y727=1,"Novato",Y727=2,"Principiante avanzado",Y727=3,"Competente",Y727=4,"Proficiente",Y727=5,"Master")</f>
        <v>Principiante avanzado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2</v>
      </c>
      <c r="AD727" s="17" t="str" cm="1">
        <f t="array" ref="AD727">_xlfn.IFS(AC727=0,"Prenovato",AC727=1,"Novato",AC727=2,"Principiante avanzado",AC727=3,"Competente",AC727=4,"Proficiente",AC727=5,"Master")</f>
        <v>Principiante avanzado</v>
      </c>
      <c r="AE727" s="17" t="s">
        <v>330</v>
      </c>
    </row>
    <row r="728" spans="1:31" x14ac:dyDescent="0.25">
      <c r="A728" t="s">
        <v>235</v>
      </c>
      <c r="B728" t="s">
        <v>236</v>
      </c>
      <c r="C728" t="s">
        <v>206</v>
      </c>
      <c r="D728" t="s">
        <v>207</v>
      </c>
      <c r="E728" t="s">
        <v>282</v>
      </c>
      <c r="F728" t="s">
        <v>283</v>
      </c>
      <c r="G728" t="s">
        <v>284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NO</v>
      </c>
      <c r="L728" t="s">
        <v>217</v>
      </c>
      <c r="M728" t="s">
        <v>326</v>
      </c>
      <c r="N728" t="s">
        <v>317</v>
      </c>
      <c r="O728" t="s">
        <v>314</v>
      </c>
      <c r="P728" t="str">
        <f t="shared" si="50"/>
        <v>PAMELA JEANETTE CASTILLO MARTÍNEZDesign ThinkingEVALUACION ANTERIOR</v>
      </c>
      <c r="Q728" t="str">
        <f>BASE[[#This Row],[NombresCalificado]]&amp;BASE[[#This Row],[TipoEvaluacion]]</f>
        <v>PAMELA JEANETTE CASTILLO MARTÍNEZEVALUACION ANTERIOR</v>
      </c>
      <c r="R728">
        <v>2</v>
      </c>
      <c r="S728" t="s">
        <v>4</v>
      </c>
      <c r="T728" t="s">
        <v>327</v>
      </c>
      <c r="U728" s="17">
        <v>3</v>
      </c>
      <c r="V728" s="17" t="str" cm="1">
        <f t="array" ref="V728">_xlfn.IFS(U728=0,"Prenovato",U728=1,"Novato",U728=2,"Principiante avanzado",U728=3,"Competente",U728=4,"Proficiente",U728=5,"Master")</f>
        <v>Competente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2</v>
      </c>
      <c r="Z728" s="17" t="str" cm="1">
        <f t="array" ref="Z728">_xlfn.IFS(Y728=0,"No evidenciado",Y728=1,"Novato",Y728=2,"Principiante avanzado",Y728=3,"Competente",Y728=4,"Proficiente",Y728=5,"Master")</f>
        <v>Principiante avanzado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2</v>
      </c>
      <c r="AD728" s="17" t="str" cm="1">
        <f t="array" ref="AD728">_xlfn.IFS(AC728=0,"Prenovato",AC728=1,"Novato",AC728=2,"Principiante avanzado",AC728=3,"Competente",AC728=4,"Proficiente",AC728=5,"Master")</f>
        <v>Principiante avanzado</v>
      </c>
      <c r="AE728" s="17" t="s">
        <v>330</v>
      </c>
    </row>
    <row r="729" spans="1:31" x14ac:dyDescent="0.25">
      <c r="A729" t="s">
        <v>235</v>
      </c>
      <c r="B729" t="s">
        <v>236</v>
      </c>
      <c r="C729" t="s">
        <v>206</v>
      </c>
      <c r="D729" t="s">
        <v>207</v>
      </c>
      <c r="E729" t="s">
        <v>282</v>
      </c>
      <c r="F729" t="s">
        <v>283</v>
      </c>
      <c r="G729" t="s">
        <v>284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NO</v>
      </c>
      <c r="L729" t="s">
        <v>217</v>
      </c>
      <c r="M729" t="s">
        <v>323</v>
      </c>
      <c r="N729" t="s">
        <v>317</v>
      </c>
      <c r="O729" t="s">
        <v>314</v>
      </c>
      <c r="P729" t="str">
        <f t="shared" si="50"/>
        <v>PAMELA JEANETTE CASTILLO MARTÍNEZGestión de datosEVALUACION ANTERIOR</v>
      </c>
      <c r="Q729" t="str">
        <f>BASE[[#This Row],[NombresCalificado]]&amp;BASE[[#This Row],[TipoEvaluacion]]</f>
        <v>PAMELA JEANETTE CASTILLO MARTÍNEZEVALUACION ANTERIOR</v>
      </c>
      <c r="R729">
        <v>3</v>
      </c>
      <c r="S729" t="s">
        <v>5</v>
      </c>
      <c r="T729" t="s">
        <v>327</v>
      </c>
      <c r="U729" s="17">
        <v>3</v>
      </c>
      <c r="V729" s="17" t="str" cm="1">
        <f t="array" ref="V729">_xlfn.IFS(U729=0,"Prenovato",U729=1,"Novato",U729=2,"Principiante avanzado",U729=3,"Competente",U729=4,"Proficiente",U729=5,"Master")</f>
        <v>Competente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2</v>
      </c>
      <c r="Z729" s="17" t="str" cm="1">
        <f t="array" ref="Z729">_xlfn.IFS(Y729=0,"No evidenciado",Y729=1,"Novato",Y729=2,"Principiante avanzado",Y729=3,"Competente",Y729=4,"Proficiente",Y729=5,"Master")</f>
        <v>Principiante avanzado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2</v>
      </c>
      <c r="AD729" s="17" t="str" cm="1">
        <f t="array" ref="AD729">_xlfn.IFS(AC729=0,"Prenovato",AC729=1,"Novato",AC729=2,"Principiante avanzado",AC729=3,"Competente",AC729=4,"Proficiente",AC729=5,"Master")</f>
        <v>Principiante avanzado</v>
      </c>
      <c r="AE729" s="17" t="s">
        <v>330</v>
      </c>
    </row>
    <row r="730" spans="1:31" x14ac:dyDescent="0.25">
      <c r="A730" t="s">
        <v>235</v>
      </c>
      <c r="B730" t="s">
        <v>236</v>
      </c>
      <c r="C730" t="s">
        <v>206</v>
      </c>
      <c r="D730" t="s">
        <v>207</v>
      </c>
      <c r="E730" t="s">
        <v>282</v>
      </c>
      <c r="F730" t="s">
        <v>283</v>
      </c>
      <c r="G730" t="s">
        <v>284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NO</v>
      </c>
      <c r="L730" t="s">
        <v>217</v>
      </c>
      <c r="M730" t="s">
        <v>322</v>
      </c>
      <c r="N730" t="s">
        <v>317</v>
      </c>
      <c r="O730" t="s">
        <v>314</v>
      </c>
      <c r="P730" t="str">
        <f t="shared" si="50"/>
        <v>PAMELA JEANETTE CASTILLO MARTÍNEZPatrones de arquitecturaEVALUACION ANTERIOR</v>
      </c>
      <c r="Q730" t="str">
        <f>BASE[[#This Row],[NombresCalificado]]&amp;BASE[[#This Row],[TipoEvaluacion]]</f>
        <v>PAMELA JEANETTE CASTILLO MARTÍNEZEVALUACION ANTERIOR</v>
      </c>
      <c r="R730">
        <v>3</v>
      </c>
      <c r="S730" t="s">
        <v>5</v>
      </c>
      <c r="T730" t="s">
        <v>327</v>
      </c>
      <c r="U730" s="17">
        <v>3</v>
      </c>
      <c r="V730" s="17" t="str" cm="1">
        <f t="array" ref="V730">_xlfn.IFS(U730=0,"Prenovato",U730=1,"Novato",U730=2,"Principiante avanzado",U730=3,"Competente",U730=4,"Proficiente",U730=5,"Master")</f>
        <v>Competente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2</v>
      </c>
      <c r="Z730" s="17" t="str" cm="1">
        <f t="array" ref="Z730">_xlfn.IFS(Y730=0,"No evidenciado",Y730=1,"Novato",Y730=2,"Principiante avanzado",Y730=3,"Competente",Y730=4,"Proficiente",Y730=5,"Master")</f>
        <v>Principiante avanzado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2</v>
      </c>
      <c r="AD730" s="17" t="str" cm="1">
        <f t="array" ref="AD730">_xlfn.IFS(AC730=0,"Prenovato",AC730=1,"Novato",AC730=2,"Principiante avanzado",AC730=3,"Competente",AC730=4,"Proficiente",AC730=5,"Master")</f>
        <v>Principiante avanzado</v>
      </c>
      <c r="AE730" s="17" t="s">
        <v>330</v>
      </c>
    </row>
    <row r="731" spans="1:31" x14ac:dyDescent="0.25">
      <c r="A731" t="s">
        <v>235</v>
      </c>
      <c r="B731" t="s">
        <v>236</v>
      </c>
      <c r="C731" t="s">
        <v>206</v>
      </c>
      <c r="D731" t="s">
        <v>207</v>
      </c>
      <c r="E731" t="s">
        <v>282</v>
      </c>
      <c r="F731" t="s">
        <v>283</v>
      </c>
      <c r="G731" t="s">
        <v>284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NO</v>
      </c>
      <c r="L731" t="s">
        <v>217</v>
      </c>
      <c r="M731" t="s">
        <v>321</v>
      </c>
      <c r="N731" t="s">
        <v>315</v>
      </c>
      <c r="O731" t="s">
        <v>315</v>
      </c>
      <c r="P731" t="str">
        <f t="shared" si="50"/>
        <v>PAMELA JEANETTE CASTILLO MARTÍNEZNativoEVALUACION ANTERIOR</v>
      </c>
      <c r="Q731" t="str">
        <f>BASE[[#This Row],[NombresCalificado]]&amp;BASE[[#This Row],[TipoEvaluacion]]</f>
        <v>PAMELA JEANETTE CASTILLO MARTÍNEZEVALUACION ANTERIOR</v>
      </c>
      <c r="R731">
        <v>4</v>
      </c>
      <c r="S731" t="s">
        <v>7</v>
      </c>
      <c r="T731" t="s">
        <v>327</v>
      </c>
      <c r="U731" s="17">
        <v>3</v>
      </c>
      <c r="V731" s="17" t="str" cm="1">
        <f t="array" ref="V731">_xlfn.IFS(U731=0,"Prenovato",U731=1,"Novato",U731=2,"Principiante avanzado",U731=3,"Competente",U731=4,"Proficiente",U731=5,"Master")</f>
        <v>Competente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2</v>
      </c>
      <c r="Z731" s="17" t="str" cm="1">
        <f t="array" ref="Z731">_xlfn.IFS(Y731=0,"No evidenciado",Y731=1,"Novato",Y731=2,"Principiante avanzado",Y731=3,"Competente",Y731=4,"Proficiente",Y731=5,"Master")</f>
        <v>Principiante avanzado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2</v>
      </c>
      <c r="AD731" s="17" t="str" cm="1">
        <f t="array" ref="AD731">_xlfn.IFS(AC731=0,"Prenovato",AC731=1,"Novato",AC731=2,"Principiante avanzado",AC731=3,"Competente",AC731=4,"Proficiente",AC731=5,"Master")</f>
        <v>Principiante avanzado</v>
      </c>
      <c r="AE731" s="17" t="s">
        <v>330</v>
      </c>
    </row>
    <row r="732" spans="1:31" x14ac:dyDescent="0.25">
      <c r="A732" t="s">
        <v>235</v>
      </c>
      <c r="B732" t="s">
        <v>236</v>
      </c>
      <c r="C732" t="s">
        <v>206</v>
      </c>
      <c r="D732" t="s">
        <v>207</v>
      </c>
      <c r="E732" t="s">
        <v>282</v>
      </c>
      <c r="F732" t="s">
        <v>283</v>
      </c>
      <c r="G732" t="s">
        <v>284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NO</v>
      </c>
      <c r="L732" t="s">
        <v>217</v>
      </c>
      <c r="M732" t="s">
        <v>185</v>
      </c>
      <c r="N732" t="s">
        <v>317</v>
      </c>
      <c r="O732" t="s">
        <v>314</v>
      </c>
      <c r="P732" t="str">
        <f t="shared" si="50"/>
        <v>PAMELA JEANETTE CASTILLO MARTÍNEZSeguridadEVALUACION ANTERIOR</v>
      </c>
      <c r="Q732" t="str">
        <f>BASE[[#This Row],[NombresCalificado]]&amp;BASE[[#This Row],[TipoEvaluacion]]</f>
        <v>PAMELA JEANETTE CASTILLO MARTÍNEZEVALUACION ANTERIOR</v>
      </c>
      <c r="R732">
        <v>2</v>
      </c>
      <c r="S732" t="s">
        <v>4</v>
      </c>
      <c r="T732" t="s">
        <v>327</v>
      </c>
      <c r="U732" s="17">
        <v>3</v>
      </c>
      <c r="V732" s="17" t="str" cm="1">
        <f t="array" ref="V732">_xlfn.IFS(U732=0,"Prenovato",U732=1,"Novato",U732=2,"Principiante avanzado",U732=3,"Competente",U732=4,"Proficiente",U732=5,"Master")</f>
        <v>Competente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2</v>
      </c>
      <c r="Z732" s="17" t="str" cm="1">
        <f t="array" ref="Z732">_xlfn.IFS(Y732=0,"No evidenciado",Y732=1,"Novato",Y732=2,"Principiante avanzado",Y732=3,"Competente",Y732=4,"Proficiente",Y732=5,"Master")</f>
        <v>Principiante avanzado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2</v>
      </c>
      <c r="AD732" s="17" t="str" cm="1">
        <f t="array" ref="AD732">_xlfn.IFS(AC732=0,"Prenovato",AC732=1,"Novato",AC732=2,"Principiante avanzado",AC732=3,"Competente",AC732=4,"Proficiente",AC732=5,"Master")</f>
        <v>Principiante avanzado</v>
      </c>
      <c r="AE732" s="17" t="s">
        <v>330</v>
      </c>
    </row>
    <row r="733" spans="1:31" x14ac:dyDescent="0.25">
      <c r="A733" t="s">
        <v>235</v>
      </c>
      <c r="B733" t="s">
        <v>236</v>
      </c>
      <c r="C733" t="s">
        <v>206</v>
      </c>
      <c r="D733" t="s">
        <v>207</v>
      </c>
      <c r="E733" t="s">
        <v>282</v>
      </c>
      <c r="F733" t="s">
        <v>283</v>
      </c>
      <c r="G733" t="s">
        <v>284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NO</v>
      </c>
      <c r="L733" t="s">
        <v>217</v>
      </c>
      <c r="M733" t="s">
        <v>56</v>
      </c>
      <c r="N733" t="s">
        <v>315</v>
      </c>
      <c r="O733" t="s">
        <v>315</v>
      </c>
      <c r="P733" t="str">
        <f t="shared" si="50"/>
        <v>PAMELA JEANETTE CASTILLO MARTÍNEZControl de versionesEVALUACION ANTERIOR</v>
      </c>
      <c r="Q733" t="str">
        <f>BASE[[#This Row],[NombresCalificado]]&amp;BASE[[#This Row],[TipoEvaluacion]]</f>
        <v>PAMELA JEANETTE CASTILLO MARTÍNEZEVALUACION ANTERIOR</v>
      </c>
      <c r="R733">
        <v>3</v>
      </c>
      <c r="S733" t="s">
        <v>5</v>
      </c>
      <c r="T733" t="s">
        <v>327</v>
      </c>
      <c r="U733" s="17">
        <v>3</v>
      </c>
      <c r="V733" s="17" t="str" cm="1">
        <f t="array" ref="V733">_xlfn.IFS(U733=0,"Prenovato",U733=1,"Novato",U733=2,"Principiante avanzado",U733=3,"Competente",U733=4,"Proficiente",U733=5,"Master")</f>
        <v>Competente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2</v>
      </c>
      <c r="Z733" s="17" t="str" cm="1">
        <f t="array" ref="Z733">_xlfn.IFS(Y733=0,"No evidenciado",Y733=1,"Novato",Y733=2,"Principiante avanzado",Y733=3,"Competente",Y733=4,"Proficiente",Y733=5,"Master")</f>
        <v>Principiante avanzado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330</v>
      </c>
    </row>
    <row r="734" spans="1:31" x14ac:dyDescent="0.25">
      <c r="A734" t="s">
        <v>238</v>
      </c>
      <c r="B734" t="s">
        <v>239</v>
      </c>
      <c r="C734" t="s">
        <v>206</v>
      </c>
      <c r="D734" t="s">
        <v>207</v>
      </c>
      <c r="E734" t="s">
        <v>285</v>
      </c>
      <c r="F734" t="s">
        <v>286</v>
      </c>
      <c r="G734" t="s">
        <v>287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NO</v>
      </c>
      <c r="L734" t="s">
        <v>217</v>
      </c>
      <c r="M734" t="s">
        <v>321</v>
      </c>
      <c r="N734" t="s">
        <v>315</v>
      </c>
      <c r="O734" t="s">
        <v>315</v>
      </c>
      <c r="P734" t="str">
        <f t="shared" si="50"/>
        <v>NICOLÁS ALEXANDER MADRID TELLONativoEVALUACION ANTERIOR</v>
      </c>
      <c r="Q734" t="str">
        <f>BASE[[#This Row],[NombresCalificado]]&amp;BASE[[#This Row],[TipoEvaluacion]]</f>
        <v>NICOLÁS ALEXANDER MADRID TELLOEVALUACION ANTERIOR</v>
      </c>
      <c r="R734">
        <v>3</v>
      </c>
      <c r="S734" t="s">
        <v>5</v>
      </c>
      <c r="T734" t="s">
        <v>327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330</v>
      </c>
    </row>
    <row r="735" spans="1:31" x14ac:dyDescent="0.25">
      <c r="A735" t="s">
        <v>238</v>
      </c>
      <c r="B735" t="s">
        <v>239</v>
      </c>
      <c r="C735" t="s">
        <v>206</v>
      </c>
      <c r="D735" t="s">
        <v>207</v>
      </c>
      <c r="E735" t="s">
        <v>285</v>
      </c>
      <c r="F735" t="s">
        <v>286</v>
      </c>
      <c r="G735" t="s">
        <v>287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NO</v>
      </c>
      <c r="L735" t="s">
        <v>217</v>
      </c>
      <c r="M735" t="s">
        <v>322</v>
      </c>
      <c r="N735" t="s">
        <v>317</v>
      </c>
      <c r="O735" t="s">
        <v>314</v>
      </c>
      <c r="P735" t="str">
        <f t="shared" si="50"/>
        <v>NICOLÁS ALEXANDER MADRID TELLOPatrones de arquitecturaEVALUACION ANTERIOR</v>
      </c>
      <c r="Q735" t="str">
        <f>BASE[[#This Row],[NombresCalificado]]&amp;BASE[[#This Row],[TipoEvaluacion]]</f>
        <v>NICOLÁS ALEXANDER MADRID TELLOEVALUACION ANTERIOR</v>
      </c>
      <c r="R735">
        <v>3</v>
      </c>
      <c r="S735" t="s">
        <v>5</v>
      </c>
      <c r="T735" t="s">
        <v>327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330</v>
      </c>
    </row>
    <row r="736" spans="1:31" x14ac:dyDescent="0.25">
      <c r="A736" t="s">
        <v>238</v>
      </c>
      <c r="B736" t="s">
        <v>239</v>
      </c>
      <c r="C736" t="s">
        <v>206</v>
      </c>
      <c r="D736" t="s">
        <v>207</v>
      </c>
      <c r="E736" t="s">
        <v>285</v>
      </c>
      <c r="F736" t="s">
        <v>286</v>
      </c>
      <c r="G736" t="s">
        <v>287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NO</v>
      </c>
      <c r="L736" t="s">
        <v>217</v>
      </c>
      <c r="M736" t="s">
        <v>56</v>
      </c>
      <c r="N736" t="s">
        <v>315</v>
      </c>
      <c r="O736" t="s">
        <v>315</v>
      </c>
      <c r="P736" t="str">
        <f t="shared" si="50"/>
        <v>NICOLÁS ALEXANDER MADRID TELLOControl de versionesEVALUACION ANTERIOR</v>
      </c>
      <c r="Q736" t="str">
        <f>BASE[[#This Row],[NombresCalificado]]&amp;BASE[[#This Row],[TipoEvaluacion]]</f>
        <v>NICOLÁS ALEXANDER MADRID TELLOEVALUACION ANTERIOR</v>
      </c>
      <c r="R736">
        <v>3</v>
      </c>
      <c r="S736" t="s">
        <v>5</v>
      </c>
      <c r="T736" t="s">
        <v>327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330</v>
      </c>
    </row>
    <row r="737" spans="1:31" x14ac:dyDescent="0.25">
      <c r="A737" t="s">
        <v>238</v>
      </c>
      <c r="B737" t="s">
        <v>239</v>
      </c>
      <c r="C737" t="s">
        <v>206</v>
      </c>
      <c r="D737" t="s">
        <v>207</v>
      </c>
      <c r="E737" t="s">
        <v>285</v>
      </c>
      <c r="F737" t="s">
        <v>286</v>
      </c>
      <c r="G737" t="s">
        <v>287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NO</v>
      </c>
      <c r="L737" t="s">
        <v>217</v>
      </c>
      <c r="M737" t="s">
        <v>185</v>
      </c>
      <c r="N737" t="s">
        <v>317</v>
      </c>
      <c r="O737" t="s">
        <v>314</v>
      </c>
      <c r="P737" t="str">
        <f t="shared" si="50"/>
        <v>NICOLÁS ALEXANDER MADRID TELLOSeguridadEVALUACION ANTERIOR</v>
      </c>
      <c r="Q737" t="str">
        <f>BASE[[#This Row],[NombresCalificado]]&amp;BASE[[#This Row],[TipoEvaluacion]]</f>
        <v>NICOLÁS ALEXANDER MADRID TELLOEVALUACION ANTERIOR</v>
      </c>
      <c r="R737">
        <v>2</v>
      </c>
      <c r="S737" t="s">
        <v>4</v>
      </c>
      <c r="T737" t="s">
        <v>327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330</v>
      </c>
    </row>
    <row r="738" spans="1:31" x14ac:dyDescent="0.25">
      <c r="A738" t="s">
        <v>238</v>
      </c>
      <c r="B738" t="s">
        <v>239</v>
      </c>
      <c r="C738" t="s">
        <v>206</v>
      </c>
      <c r="D738" t="s">
        <v>207</v>
      </c>
      <c r="E738" t="s">
        <v>285</v>
      </c>
      <c r="F738" t="s">
        <v>286</v>
      </c>
      <c r="G738" t="s">
        <v>287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NO</v>
      </c>
      <c r="L738" t="s">
        <v>217</v>
      </c>
      <c r="M738" t="s">
        <v>323</v>
      </c>
      <c r="N738" t="s">
        <v>317</v>
      </c>
      <c r="O738" t="s">
        <v>314</v>
      </c>
      <c r="P738" t="str">
        <f t="shared" si="50"/>
        <v>NICOLÁS ALEXANDER MADRID TELLOGestión de datosEVALUACION ANTERIOR</v>
      </c>
      <c r="Q738" t="str">
        <f>BASE[[#This Row],[NombresCalificado]]&amp;BASE[[#This Row],[TipoEvaluacion]]</f>
        <v>NICOLÁS ALEXANDER MADRID TELLOEVALUACION ANTERIOR</v>
      </c>
      <c r="R738">
        <v>3</v>
      </c>
      <c r="S738" t="s">
        <v>5</v>
      </c>
      <c r="T738" t="s">
        <v>327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330</v>
      </c>
    </row>
    <row r="739" spans="1:31" x14ac:dyDescent="0.25">
      <c r="A739" t="s">
        <v>238</v>
      </c>
      <c r="B739" t="s">
        <v>239</v>
      </c>
      <c r="C739" t="s">
        <v>206</v>
      </c>
      <c r="D739" t="s">
        <v>207</v>
      </c>
      <c r="E739" t="s">
        <v>285</v>
      </c>
      <c r="F739" t="s">
        <v>286</v>
      </c>
      <c r="G739" t="s">
        <v>287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217</v>
      </c>
      <c r="M739" t="s">
        <v>326</v>
      </c>
      <c r="N739" t="s">
        <v>317</v>
      </c>
      <c r="O739" t="s">
        <v>314</v>
      </c>
      <c r="P739" t="str">
        <f t="shared" si="50"/>
        <v>NICOLÁS ALEXANDER MADRID TELLODesign ThinkingEVALUACION ANTERIOR</v>
      </c>
      <c r="Q739" t="str">
        <f>BASE[[#This Row],[NombresCalificado]]&amp;BASE[[#This Row],[TipoEvaluacion]]</f>
        <v>NICOLÁS ALEXANDER MADRID TELLOEVALUACION ANTERIOR</v>
      </c>
      <c r="R739">
        <v>2</v>
      </c>
      <c r="S739" t="s">
        <v>4</v>
      </c>
      <c r="T739" t="s">
        <v>327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330</v>
      </c>
    </row>
    <row r="740" spans="1:31" x14ac:dyDescent="0.25">
      <c r="A740" t="s">
        <v>238</v>
      </c>
      <c r="B740" t="s">
        <v>239</v>
      </c>
      <c r="C740" t="s">
        <v>206</v>
      </c>
      <c r="D740" t="s">
        <v>207</v>
      </c>
      <c r="E740" t="s">
        <v>285</v>
      </c>
      <c r="F740" t="s">
        <v>286</v>
      </c>
      <c r="G740" t="s">
        <v>287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217</v>
      </c>
      <c r="M740" t="s">
        <v>324</v>
      </c>
      <c r="N740" t="s">
        <v>317</v>
      </c>
      <c r="O740" t="s">
        <v>314</v>
      </c>
      <c r="P740" t="str">
        <f t="shared" si="50"/>
        <v>NICOLÁS ALEXANDER MADRID TELLOAccesibilidadEVALUACION ANTERIOR</v>
      </c>
      <c r="Q740" t="str">
        <f>BASE[[#This Row],[NombresCalificado]]&amp;BASE[[#This Row],[TipoEvaluacion]]</f>
        <v>NICOLÁS ALEXANDER MADRID TELLOEVALUACION ANTERIOR</v>
      </c>
      <c r="R740">
        <v>2</v>
      </c>
      <c r="S740" t="s">
        <v>4</v>
      </c>
      <c r="T740" t="s">
        <v>327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330</v>
      </c>
    </row>
    <row r="741" spans="1:31" x14ac:dyDescent="0.25">
      <c r="A741" t="s">
        <v>238</v>
      </c>
      <c r="B741" t="s">
        <v>239</v>
      </c>
      <c r="C741" t="s">
        <v>206</v>
      </c>
      <c r="D741" t="s">
        <v>207</v>
      </c>
      <c r="E741" t="s">
        <v>285</v>
      </c>
      <c r="F741" t="s">
        <v>286</v>
      </c>
      <c r="G741" t="s">
        <v>287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217</v>
      </c>
      <c r="M741" t="s">
        <v>55</v>
      </c>
      <c r="N741" t="s">
        <v>315</v>
      </c>
      <c r="O741" t="s">
        <v>315</v>
      </c>
      <c r="P741" t="str">
        <f t="shared" si="50"/>
        <v>NICOLÁS ALEXANDER MADRID TELLOProgramaciónEVALUACION ANTERIOR</v>
      </c>
      <c r="Q741" t="str">
        <f>BASE[[#This Row],[NombresCalificado]]&amp;BASE[[#This Row],[TipoEvaluacion]]</f>
        <v>NICOLÁS ALEXANDER MADRID TELLOEVALUACION ANTERIOR</v>
      </c>
      <c r="R741">
        <v>3</v>
      </c>
      <c r="S741" t="s">
        <v>5</v>
      </c>
      <c r="T741" t="s">
        <v>327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330</v>
      </c>
    </row>
    <row r="742" spans="1:31" x14ac:dyDescent="0.25">
      <c r="A742" t="s">
        <v>238</v>
      </c>
      <c r="B742" t="s">
        <v>239</v>
      </c>
      <c r="C742" t="s">
        <v>206</v>
      </c>
      <c r="D742" t="s">
        <v>207</v>
      </c>
      <c r="E742" t="s">
        <v>285</v>
      </c>
      <c r="F742" t="s">
        <v>286</v>
      </c>
      <c r="G742" t="s">
        <v>287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217</v>
      </c>
      <c r="M742" t="s">
        <v>325</v>
      </c>
      <c r="N742" t="s">
        <v>317</v>
      </c>
      <c r="O742" t="s">
        <v>314</v>
      </c>
      <c r="P742" t="str">
        <f t="shared" si="50"/>
        <v>NICOLÁS ALEXANDER MADRID TELLOFundamentos de diseño UXEVALUACION ANTERIOR</v>
      </c>
      <c r="Q742" t="str">
        <f>BASE[[#This Row],[NombresCalificado]]&amp;BASE[[#This Row],[TipoEvaluacion]]</f>
        <v>NICOLÁS ALEXANDER MADRID TELLOEVALUACION ANTERIOR</v>
      </c>
      <c r="R742">
        <v>3</v>
      </c>
      <c r="S742" t="s">
        <v>5</v>
      </c>
      <c r="T742" t="s">
        <v>327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330</v>
      </c>
    </row>
    <row r="743" spans="1:31" x14ac:dyDescent="0.25">
      <c r="A743" t="s">
        <v>238</v>
      </c>
      <c r="B743" t="s">
        <v>239</v>
      </c>
      <c r="C743" t="s">
        <v>206</v>
      </c>
      <c r="D743" t="s">
        <v>207</v>
      </c>
      <c r="E743" t="s">
        <v>285</v>
      </c>
      <c r="F743" t="s">
        <v>286</v>
      </c>
      <c r="G743" t="s">
        <v>287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217</v>
      </c>
      <c r="M743" t="s">
        <v>318</v>
      </c>
      <c r="N743" t="s">
        <v>314</v>
      </c>
      <c r="O743" t="s">
        <v>314</v>
      </c>
      <c r="P743" t="str">
        <f t="shared" si="50"/>
        <v>NICOLÁS ALEXANDER MADRID TELLODistribución a tiendasEVALUACION ANTERIOR</v>
      </c>
      <c r="Q743" t="str">
        <f>BASE[[#This Row],[NombresCalificado]]&amp;BASE[[#This Row],[TipoEvaluacion]]</f>
        <v>NICOLÁS ALEXANDER MADRID TELLOEVALUACION ANTERIOR</v>
      </c>
      <c r="R743">
        <v>3</v>
      </c>
      <c r="S743" t="s">
        <v>5</v>
      </c>
      <c r="T743" t="s">
        <v>327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330</v>
      </c>
    </row>
    <row r="744" spans="1:31" x14ac:dyDescent="0.25">
      <c r="A744" t="s">
        <v>238</v>
      </c>
      <c r="B744" t="s">
        <v>239</v>
      </c>
      <c r="C744" t="s">
        <v>206</v>
      </c>
      <c r="D744" t="s">
        <v>207</v>
      </c>
      <c r="E744" t="s">
        <v>285</v>
      </c>
      <c r="F744" t="s">
        <v>286</v>
      </c>
      <c r="G744" t="s">
        <v>287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217</v>
      </c>
      <c r="M744" t="s">
        <v>186</v>
      </c>
      <c r="N744" t="s">
        <v>314</v>
      </c>
      <c r="O744" t="s">
        <v>314</v>
      </c>
      <c r="P744" t="str">
        <f t="shared" si="50"/>
        <v>NICOLÁS ALEXANDER MADRID TELLOSREEVALUACION ANTERIOR</v>
      </c>
      <c r="Q744" t="str">
        <f>BASE[[#This Row],[NombresCalificado]]&amp;BASE[[#This Row],[TipoEvaluacion]]</f>
        <v>NICOLÁS ALEXANDER MADRID TELLOEVALUACION ANTERIOR</v>
      </c>
      <c r="R744">
        <v>3</v>
      </c>
      <c r="S744" t="s">
        <v>5</v>
      </c>
      <c r="T744" t="s">
        <v>327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330</v>
      </c>
    </row>
    <row r="745" spans="1:31" x14ac:dyDescent="0.25">
      <c r="A745" t="s">
        <v>238</v>
      </c>
      <c r="B745" t="s">
        <v>239</v>
      </c>
      <c r="C745" t="s">
        <v>206</v>
      </c>
      <c r="D745" t="s">
        <v>207</v>
      </c>
      <c r="E745" t="s">
        <v>285</v>
      </c>
      <c r="F745" t="s">
        <v>286</v>
      </c>
      <c r="G745" t="s">
        <v>287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217</v>
      </c>
      <c r="M745" t="s">
        <v>316</v>
      </c>
      <c r="N745" t="s">
        <v>315</v>
      </c>
      <c r="O745" t="s">
        <v>315</v>
      </c>
      <c r="P745" t="str">
        <f t="shared" si="50"/>
        <v>NICOLÁS ALEXANDER MADRID TELLORedes &amp; Integración de APIEVALUACION ANTERIOR</v>
      </c>
      <c r="Q745" t="str">
        <f>BASE[[#This Row],[NombresCalificado]]&amp;BASE[[#This Row],[TipoEvaluacion]]</f>
        <v>NICOLÁS ALEXANDER MADRID TELLOEVALUACION ANTERIOR</v>
      </c>
      <c r="R745">
        <v>2</v>
      </c>
      <c r="S745" t="s">
        <v>4</v>
      </c>
      <c r="T745" t="s">
        <v>327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330</v>
      </c>
    </row>
    <row r="746" spans="1:31" x14ac:dyDescent="0.25">
      <c r="A746" t="s">
        <v>238</v>
      </c>
      <c r="B746" t="s">
        <v>239</v>
      </c>
      <c r="C746" t="s">
        <v>206</v>
      </c>
      <c r="D746" t="s">
        <v>207</v>
      </c>
      <c r="E746" t="s">
        <v>285</v>
      </c>
      <c r="F746" t="s">
        <v>286</v>
      </c>
      <c r="G746" t="s">
        <v>287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217</v>
      </c>
      <c r="M746" t="s">
        <v>313</v>
      </c>
      <c r="N746" t="s">
        <v>314</v>
      </c>
      <c r="O746" t="s">
        <v>314</v>
      </c>
      <c r="P746" t="str">
        <f t="shared" si="50"/>
        <v>NICOLÁS ALEXANDER MADRID TELLOHíbridoEVALUACION ANTERIOR</v>
      </c>
      <c r="Q746" t="str">
        <f>BASE[[#This Row],[NombresCalificado]]&amp;BASE[[#This Row],[TipoEvaluacion]]</f>
        <v>NICOLÁS ALEXANDER MADRID TELLOEVALUACION ANTERIOR</v>
      </c>
      <c r="R746">
        <v>0</v>
      </c>
      <c r="S746" t="s">
        <v>188</v>
      </c>
      <c r="T746" t="s">
        <v>327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330</v>
      </c>
    </row>
    <row r="747" spans="1:31" x14ac:dyDescent="0.25">
      <c r="A747" t="s">
        <v>238</v>
      </c>
      <c r="B747" t="s">
        <v>239</v>
      </c>
      <c r="C747" t="s">
        <v>206</v>
      </c>
      <c r="D747" t="s">
        <v>207</v>
      </c>
      <c r="E747" t="s">
        <v>285</v>
      </c>
      <c r="F747" t="s">
        <v>286</v>
      </c>
      <c r="G747" t="s">
        <v>287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217</v>
      </c>
      <c r="M747" t="s">
        <v>167</v>
      </c>
      <c r="N747" t="s">
        <v>317</v>
      </c>
      <c r="O747" t="s">
        <v>314</v>
      </c>
      <c r="P747" t="str">
        <f t="shared" si="50"/>
        <v>NICOLÁS ALEXANDER MADRID TELLOCI-CDEVALUACION ANTERIOR</v>
      </c>
      <c r="Q747" t="str">
        <f>BASE[[#This Row],[NombresCalificado]]&amp;BASE[[#This Row],[TipoEvaluacion]]</f>
        <v>NICOLÁS ALEXANDER MADRID TELLOEVALUACION ANTERIOR</v>
      </c>
      <c r="R747">
        <v>2</v>
      </c>
      <c r="S747" t="s">
        <v>4</v>
      </c>
      <c r="T747" t="s">
        <v>327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330</v>
      </c>
    </row>
    <row r="748" spans="1:31" x14ac:dyDescent="0.25">
      <c r="A748" t="s">
        <v>238</v>
      </c>
      <c r="B748" t="s">
        <v>239</v>
      </c>
      <c r="C748" t="s">
        <v>206</v>
      </c>
      <c r="D748" t="s">
        <v>207</v>
      </c>
      <c r="E748" t="s">
        <v>285</v>
      </c>
      <c r="F748" t="s">
        <v>286</v>
      </c>
      <c r="G748" t="s">
        <v>287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217</v>
      </c>
      <c r="M748" t="s">
        <v>187</v>
      </c>
      <c r="N748" t="s">
        <v>315</v>
      </c>
      <c r="O748" t="s">
        <v>315</v>
      </c>
      <c r="P748" t="str">
        <f t="shared" si="50"/>
        <v>NICOLÁS ALEXANDER MADRID TELLOPruebas para desarrolladoresEVALUACION ANTERIOR</v>
      </c>
      <c r="Q748" t="str">
        <f>BASE[[#This Row],[NombresCalificado]]&amp;BASE[[#This Row],[TipoEvaluacion]]</f>
        <v>NICOLÁS ALEXANDER MADRID TELLOEVALUACION ANTERIOR</v>
      </c>
      <c r="R748">
        <v>3</v>
      </c>
      <c r="S748" t="s">
        <v>5</v>
      </c>
      <c r="T748" t="s">
        <v>327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330</v>
      </c>
    </row>
    <row r="749" spans="1:31" x14ac:dyDescent="0.25">
      <c r="A749" t="s">
        <v>238</v>
      </c>
      <c r="B749" t="s">
        <v>239</v>
      </c>
      <c r="C749" t="s">
        <v>206</v>
      </c>
      <c r="D749" t="s">
        <v>207</v>
      </c>
      <c r="E749" t="s">
        <v>285</v>
      </c>
      <c r="F749" t="s">
        <v>286</v>
      </c>
      <c r="G749" t="s">
        <v>287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217</v>
      </c>
      <c r="M749" t="s">
        <v>319</v>
      </c>
      <c r="N749" t="s">
        <v>315</v>
      </c>
      <c r="O749" t="s">
        <v>315</v>
      </c>
      <c r="P749" t="str">
        <f t="shared" si="50"/>
        <v>NICOLÁS ALEXANDER MADRID TELLOBCP Design SystemEVALUACION ANTERIOR</v>
      </c>
      <c r="Q749" t="str">
        <f>BASE[[#This Row],[NombresCalificado]]&amp;BASE[[#This Row],[TipoEvaluacion]]</f>
        <v>NICOLÁS ALEXANDER MADRID TELLOEVALUACION ANTERIOR</v>
      </c>
      <c r="R749">
        <v>3</v>
      </c>
      <c r="S749" t="s">
        <v>5</v>
      </c>
      <c r="T749" t="s">
        <v>327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330</v>
      </c>
    </row>
    <row r="750" spans="1:31" x14ac:dyDescent="0.25">
      <c r="A750" t="s">
        <v>238</v>
      </c>
      <c r="B750" t="s">
        <v>239</v>
      </c>
      <c r="C750" t="s">
        <v>206</v>
      </c>
      <c r="D750" t="s">
        <v>207</v>
      </c>
      <c r="E750" t="s">
        <v>285</v>
      </c>
      <c r="F750" t="s">
        <v>286</v>
      </c>
      <c r="G750" t="s">
        <v>287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217</v>
      </c>
      <c r="M750" t="s">
        <v>320</v>
      </c>
      <c r="N750" t="s">
        <v>317</v>
      </c>
      <c r="O750" t="s">
        <v>314</v>
      </c>
      <c r="P750" t="str">
        <f t="shared" si="50"/>
        <v>NICOLÁS ALEXANDER MADRID TELLOHuman InteractionEVALUACION ANTERIOR</v>
      </c>
      <c r="Q750" t="str">
        <f>BASE[[#This Row],[NombresCalificado]]&amp;BASE[[#This Row],[TipoEvaluacion]]</f>
        <v>NICOLÁS ALEXANDER MADRID TELLOEVALUACION ANTERIOR</v>
      </c>
      <c r="R750">
        <v>3</v>
      </c>
      <c r="S750" t="s">
        <v>5</v>
      </c>
      <c r="T750" t="s">
        <v>327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330</v>
      </c>
    </row>
    <row r="751" spans="1:31" x14ac:dyDescent="0.25">
      <c r="A751" t="s">
        <v>204</v>
      </c>
      <c r="B751" t="s">
        <v>205</v>
      </c>
      <c r="C751" t="s">
        <v>206</v>
      </c>
      <c r="D751" t="s">
        <v>207</v>
      </c>
      <c r="E751" t="s">
        <v>288</v>
      </c>
      <c r="F751" t="s">
        <v>289</v>
      </c>
      <c r="G751" t="s">
        <v>290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217</v>
      </c>
      <c r="M751" t="s">
        <v>313</v>
      </c>
      <c r="N751" t="s">
        <v>314</v>
      </c>
      <c r="O751" t="s">
        <v>314</v>
      </c>
      <c r="P751" t="str">
        <f t="shared" si="50"/>
        <v>WILFREDO OBRIAN ACOSTA IZAGUIRREHíbridoEVALUACION ANTERIOR</v>
      </c>
      <c r="Q751" t="str">
        <f>BASE[[#This Row],[NombresCalificado]]&amp;BASE[[#This Row],[TipoEvaluacion]]</f>
        <v>WILFREDO OBRIAN ACOSTA IZAGUIRREEVALUACION ANTERIOR</v>
      </c>
      <c r="R751">
        <v>0</v>
      </c>
      <c r="S751" t="s">
        <v>188</v>
      </c>
      <c r="T751" t="s">
        <v>327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330</v>
      </c>
    </row>
    <row r="752" spans="1:31" x14ac:dyDescent="0.25">
      <c r="A752" t="s">
        <v>204</v>
      </c>
      <c r="B752" t="s">
        <v>205</v>
      </c>
      <c r="C752" t="s">
        <v>206</v>
      </c>
      <c r="D752" t="s">
        <v>207</v>
      </c>
      <c r="E752" t="s">
        <v>288</v>
      </c>
      <c r="F752" t="s">
        <v>289</v>
      </c>
      <c r="G752" t="s">
        <v>290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217</v>
      </c>
      <c r="M752" t="s">
        <v>187</v>
      </c>
      <c r="N752" t="s">
        <v>315</v>
      </c>
      <c r="O752" t="s">
        <v>315</v>
      </c>
      <c r="P752" t="str">
        <f t="shared" si="50"/>
        <v>WILFREDO OBRIAN ACOSTA IZAGUIRREPruebas para desarrolladoresEVALUACION ANTERIOR</v>
      </c>
      <c r="Q752" t="str">
        <f>BASE[[#This Row],[NombresCalificado]]&amp;BASE[[#This Row],[TipoEvaluacion]]</f>
        <v>WILFREDO OBRIAN ACOSTA IZAGUIRREEVALUACION ANTERIOR</v>
      </c>
      <c r="R752">
        <v>3</v>
      </c>
      <c r="S752" t="s">
        <v>5</v>
      </c>
      <c r="T752" t="s">
        <v>327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330</v>
      </c>
    </row>
    <row r="753" spans="1:31" x14ac:dyDescent="0.25">
      <c r="A753" t="s">
        <v>204</v>
      </c>
      <c r="B753" t="s">
        <v>205</v>
      </c>
      <c r="C753" t="s">
        <v>206</v>
      </c>
      <c r="D753" t="s">
        <v>207</v>
      </c>
      <c r="E753" t="s">
        <v>288</v>
      </c>
      <c r="F753" t="s">
        <v>289</v>
      </c>
      <c r="G753" t="s">
        <v>290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217</v>
      </c>
      <c r="M753" t="s">
        <v>167</v>
      </c>
      <c r="N753" t="s">
        <v>317</v>
      </c>
      <c r="O753" t="s">
        <v>314</v>
      </c>
      <c r="P753" t="str">
        <f t="shared" si="50"/>
        <v>WILFREDO OBRIAN ACOSTA IZAGUIRRECI-CDEVALUACION ANTERIOR</v>
      </c>
      <c r="Q753" t="str">
        <f>BASE[[#This Row],[NombresCalificado]]&amp;BASE[[#This Row],[TipoEvaluacion]]</f>
        <v>WILFREDO OBRIAN ACOSTA IZAGUIRREEVALUACION ANTERIOR</v>
      </c>
      <c r="R753">
        <v>1</v>
      </c>
      <c r="S753" t="s">
        <v>6</v>
      </c>
      <c r="T753" t="s">
        <v>327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330</v>
      </c>
    </row>
    <row r="754" spans="1:31" x14ac:dyDescent="0.25">
      <c r="A754" t="s">
        <v>204</v>
      </c>
      <c r="B754" t="s">
        <v>205</v>
      </c>
      <c r="C754" t="s">
        <v>206</v>
      </c>
      <c r="D754" t="s">
        <v>207</v>
      </c>
      <c r="E754" t="s">
        <v>288</v>
      </c>
      <c r="F754" t="s">
        <v>289</v>
      </c>
      <c r="G754" t="s">
        <v>290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217</v>
      </c>
      <c r="M754" t="s">
        <v>316</v>
      </c>
      <c r="N754" t="s">
        <v>315</v>
      </c>
      <c r="O754" t="s">
        <v>315</v>
      </c>
      <c r="P754" t="str">
        <f t="shared" si="50"/>
        <v>WILFREDO OBRIAN ACOSTA IZAGUIRRERedes &amp; Integración de APIEVALUACION ANTERIOR</v>
      </c>
      <c r="Q754" t="str">
        <f>BASE[[#This Row],[NombresCalificado]]&amp;BASE[[#This Row],[TipoEvaluacion]]</f>
        <v>WILFREDO OBRIAN ACOSTA IZAGUIRREEVALUACION ANTERIOR</v>
      </c>
      <c r="R754">
        <v>3</v>
      </c>
      <c r="S754" t="s">
        <v>5</v>
      </c>
      <c r="T754" t="s">
        <v>327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330</v>
      </c>
    </row>
    <row r="755" spans="1:31" x14ac:dyDescent="0.25">
      <c r="A755" t="s">
        <v>204</v>
      </c>
      <c r="B755" t="s">
        <v>205</v>
      </c>
      <c r="C755" t="s">
        <v>206</v>
      </c>
      <c r="D755" t="s">
        <v>207</v>
      </c>
      <c r="E755" t="s">
        <v>288</v>
      </c>
      <c r="F755" t="s">
        <v>289</v>
      </c>
      <c r="G755" t="s">
        <v>290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217</v>
      </c>
      <c r="M755" t="s">
        <v>186</v>
      </c>
      <c r="N755" t="s">
        <v>314</v>
      </c>
      <c r="O755" t="s">
        <v>314</v>
      </c>
      <c r="P755" t="str">
        <f t="shared" si="50"/>
        <v>WILFREDO OBRIAN ACOSTA IZAGUIRRESREEVALUACION ANTERIOR</v>
      </c>
      <c r="Q755" t="str">
        <f>BASE[[#This Row],[NombresCalificado]]&amp;BASE[[#This Row],[TipoEvaluacion]]</f>
        <v>WILFREDO OBRIAN ACOSTA IZAGUIRREEVALUACION ANTERIOR</v>
      </c>
      <c r="R755">
        <v>1</v>
      </c>
      <c r="S755" t="s">
        <v>6</v>
      </c>
      <c r="T755" t="s">
        <v>327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330</v>
      </c>
    </row>
    <row r="756" spans="1:31" x14ac:dyDescent="0.25">
      <c r="A756" t="s">
        <v>204</v>
      </c>
      <c r="B756" t="s">
        <v>205</v>
      </c>
      <c r="C756" t="s">
        <v>206</v>
      </c>
      <c r="D756" t="s">
        <v>207</v>
      </c>
      <c r="E756" t="s">
        <v>288</v>
      </c>
      <c r="F756" t="s">
        <v>289</v>
      </c>
      <c r="G756" t="s">
        <v>290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217</v>
      </c>
      <c r="M756" t="s">
        <v>320</v>
      </c>
      <c r="N756" t="s">
        <v>317</v>
      </c>
      <c r="O756" t="s">
        <v>314</v>
      </c>
      <c r="P756" t="str">
        <f t="shared" si="50"/>
        <v>WILFREDO OBRIAN ACOSTA IZAGUIRREHuman InteractionEVALUACION ANTERIOR</v>
      </c>
      <c r="Q756" t="str">
        <f>BASE[[#This Row],[NombresCalificado]]&amp;BASE[[#This Row],[TipoEvaluacion]]</f>
        <v>WILFREDO OBRIAN ACOSTA IZAGUIRREEVALUACION ANTERIOR</v>
      </c>
      <c r="R756">
        <v>2</v>
      </c>
      <c r="S756" t="s">
        <v>4</v>
      </c>
      <c r="T756" t="s">
        <v>327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330</v>
      </c>
    </row>
    <row r="757" spans="1:31" x14ac:dyDescent="0.25">
      <c r="A757" t="s">
        <v>204</v>
      </c>
      <c r="B757" t="s">
        <v>205</v>
      </c>
      <c r="C757" t="s">
        <v>206</v>
      </c>
      <c r="D757" t="s">
        <v>207</v>
      </c>
      <c r="E757" t="s">
        <v>288</v>
      </c>
      <c r="F757" t="s">
        <v>289</v>
      </c>
      <c r="G757" t="s">
        <v>290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217</v>
      </c>
      <c r="M757" t="s">
        <v>319</v>
      </c>
      <c r="N757" t="s">
        <v>315</v>
      </c>
      <c r="O757" t="s">
        <v>315</v>
      </c>
      <c r="P757" t="str">
        <f t="shared" si="50"/>
        <v>WILFREDO OBRIAN ACOSTA IZAGUIRREBCP Design SystemEVALUACION ANTERIOR</v>
      </c>
      <c r="Q757" t="str">
        <f>BASE[[#This Row],[NombresCalificado]]&amp;BASE[[#This Row],[TipoEvaluacion]]</f>
        <v>WILFREDO OBRIAN ACOSTA IZAGUIRREEVALUACION ANTERIOR</v>
      </c>
      <c r="R757">
        <v>2</v>
      </c>
      <c r="S757" t="s">
        <v>4</v>
      </c>
      <c r="T757" t="s">
        <v>327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330</v>
      </c>
    </row>
    <row r="758" spans="1:31" x14ac:dyDescent="0.25">
      <c r="A758" t="s">
        <v>204</v>
      </c>
      <c r="B758" t="s">
        <v>205</v>
      </c>
      <c r="C758" t="s">
        <v>206</v>
      </c>
      <c r="D758" t="s">
        <v>207</v>
      </c>
      <c r="E758" t="s">
        <v>288</v>
      </c>
      <c r="F758" t="s">
        <v>289</v>
      </c>
      <c r="G758" t="s">
        <v>290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217</v>
      </c>
      <c r="M758" t="s">
        <v>318</v>
      </c>
      <c r="N758" t="s">
        <v>314</v>
      </c>
      <c r="O758" t="s">
        <v>314</v>
      </c>
      <c r="P758" t="str">
        <f t="shared" si="50"/>
        <v>WILFREDO OBRIAN ACOSTA IZAGUIRREDistribución a tiendasEVALUACION ANTERIOR</v>
      </c>
      <c r="Q758" t="str">
        <f>BASE[[#This Row],[NombresCalificado]]&amp;BASE[[#This Row],[TipoEvaluacion]]</f>
        <v>WILFREDO OBRIAN ACOSTA IZAGUIRREEVALUACION ANTERIOR</v>
      </c>
      <c r="R758">
        <v>2</v>
      </c>
      <c r="S758" t="s">
        <v>4</v>
      </c>
      <c r="T758" t="s">
        <v>327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330</v>
      </c>
    </row>
    <row r="759" spans="1:31" x14ac:dyDescent="0.25">
      <c r="A759" t="s">
        <v>204</v>
      </c>
      <c r="B759" t="s">
        <v>205</v>
      </c>
      <c r="C759" t="s">
        <v>206</v>
      </c>
      <c r="D759" t="s">
        <v>207</v>
      </c>
      <c r="E759" t="s">
        <v>288</v>
      </c>
      <c r="F759" t="s">
        <v>289</v>
      </c>
      <c r="G759" t="s">
        <v>290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217</v>
      </c>
      <c r="M759" t="s">
        <v>56</v>
      </c>
      <c r="N759" t="s">
        <v>315</v>
      </c>
      <c r="O759" t="s">
        <v>315</v>
      </c>
      <c r="P759" t="str">
        <f t="shared" si="50"/>
        <v>WILFREDO OBRIAN ACOSTA IZAGUIRREControl de versionesEVALUACION ANTERIOR</v>
      </c>
      <c r="Q759" t="str">
        <f>BASE[[#This Row],[NombresCalificado]]&amp;BASE[[#This Row],[TipoEvaluacion]]</f>
        <v>WILFREDO OBRIAN ACOSTA IZAGUIRREEVALUACION ANTERIOR</v>
      </c>
      <c r="R759">
        <v>3</v>
      </c>
      <c r="S759" t="s">
        <v>5</v>
      </c>
      <c r="T759" t="s">
        <v>327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330</v>
      </c>
    </row>
    <row r="760" spans="1:31" x14ac:dyDescent="0.25">
      <c r="A760" t="s">
        <v>204</v>
      </c>
      <c r="B760" t="s">
        <v>205</v>
      </c>
      <c r="C760" t="s">
        <v>206</v>
      </c>
      <c r="D760" t="s">
        <v>207</v>
      </c>
      <c r="E760" t="s">
        <v>288</v>
      </c>
      <c r="F760" t="s">
        <v>289</v>
      </c>
      <c r="G760" t="s">
        <v>290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217</v>
      </c>
      <c r="M760" t="s">
        <v>322</v>
      </c>
      <c r="N760" t="s">
        <v>317</v>
      </c>
      <c r="O760" t="s">
        <v>314</v>
      </c>
      <c r="P760" t="str">
        <f t="shared" si="50"/>
        <v>WILFREDO OBRIAN ACOSTA IZAGUIRREPatrones de arquitecturaEVALUACION ANTERIOR</v>
      </c>
      <c r="Q760" t="str">
        <f>BASE[[#This Row],[NombresCalificado]]&amp;BASE[[#This Row],[TipoEvaluacion]]</f>
        <v>WILFREDO OBRIAN ACOSTA IZAGUIRREEVALUACION ANTERIOR</v>
      </c>
      <c r="R760">
        <v>4</v>
      </c>
      <c r="S760" t="s">
        <v>7</v>
      </c>
      <c r="T760" t="s">
        <v>327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330</v>
      </c>
    </row>
    <row r="761" spans="1:31" x14ac:dyDescent="0.25">
      <c r="A761" t="s">
        <v>204</v>
      </c>
      <c r="B761" t="s">
        <v>205</v>
      </c>
      <c r="C761" t="s">
        <v>206</v>
      </c>
      <c r="D761" t="s">
        <v>207</v>
      </c>
      <c r="E761" t="s">
        <v>288</v>
      </c>
      <c r="F761" t="s">
        <v>289</v>
      </c>
      <c r="G761" t="s">
        <v>290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217</v>
      </c>
      <c r="M761" t="s">
        <v>185</v>
      </c>
      <c r="N761" t="s">
        <v>317</v>
      </c>
      <c r="O761" t="s">
        <v>314</v>
      </c>
      <c r="P761" t="str">
        <f t="shared" si="50"/>
        <v>WILFREDO OBRIAN ACOSTA IZAGUIRRESeguridadEVALUACION ANTERIOR</v>
      </c>
      <c r="Q761" t="str">
        <f>BASE[[#This Row],[NombresCalificado]]&amp;BASE[[#This Row],[TipoEvaluacion]]</f>
        <v>WILFREDO OBRIAN ACOSTA IZAGUIRREEVALUACION ANTERIOR</v>
      </c>
      <c r="R761">
        <v>2</v>
      </c>
      <c r="S761" t="s">
        <v>4</v>
      </c>
      <c r="T761" t="s">
        <v>327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330</v>
      </c>
    </row>
    <row r="762" spans="1:31" x14ac:dyDescent="0.25">
      <c r="A762" t="s">
        <v>204</v>
      </c>
      <c r="B762" t="s">
        <v>205</v>
      </c>
      <c r="C762" t="s">
        <v>206</v>
      </c>
      <c r="D762" t="s">
        <v>207</v>
      </c>
      <c r="E762" t="s">
        <v>288</v>
      </c>
      <c r="F762" t="s">
        <v>289</v>
      </c>
      <c r="G762" t="s">
        <v>290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217</v>
      </c>
      <c r="M762" t="s">
        <v>321</v>
      </c>
      <c r="N762" t="s">
        <v>315</v>
      </c>
      <c r="O762" t="s">
        <v>315</v>
      </c>
      <c r="P762" t="str">
        <f t="shared" si="50"/>
        <v>WILFREDO OBRIAN ACOSTA IZAGUIRRENativoEVALUACION ANTERIOR</v>
      </c>
      <c r="Q762" t="str">
        <f>BASE[[#This Row],[NombresCalificado]]&amp;BASE[[#This Row],[TipoEvaluacion]]</f>
        <v>WILFREDO OBRIAN ACOSTA IZAGUIRREEVALUACION ANTERIOR</v>
      </c>
      <c r="R762">
        <v>4</v>
      </c>
      <c r="S762" t="s">
        <v>7</v>
      </c>
      <c r="T762" t="s">
        <v>327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330</v>
      </c>
    </row>
    <row r="763" spans="1:31" x14ac:dyDescent="0.25">
      <c r="A763" t="s">
        <v>204</v>
      </c>
      <c r="B763" t="s">
        <v>205</v>
      </c>
      <c r="C763" t="s">
        <v>206</v>
      </c>
      <c r="D763" t="s">
        <v>207</v>
      </c>
      <c r="E763" t="s">
        <v>288</v>
      </c>
      <c r="F763" t="s">
        <v>289</v>
      </c>
      <c r="G763" t="s">
        <v>290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217</v>
      </c>
      <c r="M763" t="s">
        <v>323</v>
      </c>
      <c r="N763" t="s">
        <v>317</v>
      </c>
      <c r="O763" t="s">
        <v>314</v>
      </c>
      <c r="P763" t="str">
        <f t="shared" si="50"/>
        <v>WILFREDO OBRIAN ACOSTA IZAGUIRREGestión de datosEVALUACION ANTERIOR</v>
      </c>
      <c r="Q763" t="str">
        <f>BASE[[#This Row],[NombresCalificado]]&amp;BASE[[#This Row],[TipoEvaluacion]]</f>
        <v>WILFREDO OBRIAN ACOSTA IZAGUIRREEVALUACION ANTERIOR</v>
      </c>
      <c r="R763">
        <v>3</v>
      </c>
      <c r="S763" t="s">
        <v>5</v>
      </c>
      <c r="T763" t="s">
        <v>327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330</v>
      </c>
    </row>
    <row r="764" spans="1:31" x14ac:dyDescent="0.25">
      <c r="A764" t="s">
        <v>204</v>
      </c>
      <c r="B764" t="s">
        <v>205</v>
      </c>
      <c r="C764" t="s">
        <v>206</v>
      </c>
      <c r="D764" t="s">
        <v>207</v>
      </c>
      <c r="E764" t="s">
        <v>288</v>
      </c>
      <c r="F764" t="s">
        <v>289</v>
      </c>
      <c r="G764" t="s">
        <v>290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217</v>
      </c>
      <c r="M764" t="s">
        <v>324</v>
      </c>
      <c r="N764" t="s">
        <v>317</v>
      </c>
      <c r="O764" t="s">
        <v>314</v>
      </c>
      <c r="P764" t="str">
        <f t="shared" si="50"/>
        <v>WILFREDO OBRIAN ACOSTA IZAGUIRREAccesibilidadEVALUACION ANTERIOR</v>
      </c>
      <c r="Q764" t="str">
        <f>BASE[[#This Row],[NombresCalificado]]&amp;BASE[[#This Row],[TipoEvaluacion]]</f>
        <v>WILFREDO OBRIAN ACOSTA IZAGUIRREEVALUACION ANTERIOR</v>
      </c>
      <c r="R764">
        <v>0</v>
      </c>
      <c r="S764" t="s">
        <v>188</v>
      </c>
      <c r="T764" t="s">
        <v>327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330</v>
      </c>
    </row>
    <row r="765" spans="1:31" x14ac:dyDescent="0.25">
      <c r="A765" t="s">
        <v>204</v>
      </c>
      <c r="B765" t="s">
        <v>205</v>
      </c>
      <c r="C765" t="s">
        <v>206</v>
      </c>
      <c r="D765" t="s">
        <v>207</v>
      </c>
      <c r="E765" t="s">
        <v>288</v>
      </c>
      <c r="F765" t="s">
        <v>289</v>
      </c>
      <c r="G765" t="s">
        <v>290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217</v>
      </c>
      <c r="M765" t="s">
        <v>325</v>
      </c>
      <c r="N765" t="s">
        <v>317</v>
      </c>
      <c r="O765" t="s">
        <v>314</v>
      </c>
      <c r="P765" t="str">
        <f t="shared" si="50"/>
        <v>WILFREDO OBRIAN ACOSTA IZAGUIRREFundamentos de diseño UXEVALUACION ANTERIOR</v>
      </c>
      <c r="Q765" t="str">
        <f>BASE[[#This Row],[NombresCalificado]]&amp;BASE[[#This Row],[TipoEvaluacion]]</f>
        <v>WILFREDO OBRIAN ACOSTA IZAGUIRREEVALUACION ANTERIOR</v>
      </c>
      <c r="R765">
        <v>2</v>
      </c>
      <c r="S765" t="s">
        <v>4</v>
      </c>
      <c r="T765" t="s">
        <v>327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330</v>
      </c>
    </row>
    <row r="766" spans="1:31" x14ac:dyDescent="0.25">
      <c r="A766" t="s">
        <v>204</v>
      </c>
      <c r="B766" t="s">
        <v>205</v>
      </c>
      <c r="C766" t="s">
        <v>206</v>
      </c>
      <c r="D766" t="s">
        <v>207</v>
      </c>
      <c r="E766" t="s">
        <v>288</v>
      </c>
      <c r="F766" t="s">
        <v>289</v>
      </c>
      <c r="G766" t="s">
        <v>290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217</v>
      </c>
      <c r="M766" t="s">
        <v>55</v>
      </c>
      <c r="N766" t="s">
        <v>315</v>
      </c>
      <c r="O766" t="s">
        <v>315</v>
      </c>
      <c r="P766" t="str">
        <f t="shared" si="50"/>
        <v>WILFREDO OBRIAN ACOSTA IZAGUIRREProgramaciónEVALUACION ANTERIOR</v>
      </c>
      <c r="Q766" t="str">
        <f>BASE[[#This Row],[NombresCalificado]]&amp;BASE[[#This Row],[TipoEvaluacion]]</f>
        <v>WILFREDO OBRIAN ACOSTA IZAGUIRREEVALUACION ANTERIOR</v>
      </c>
      <c r="R766">
        <v>4</v>
      </c>
      <c r="S766" t="s">
        <v>7</v>
      </c>
      <c r="T766" t="s">
        <v>327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330</v>
      </c>
    </row>
    <row r="767" spans="1:31" x14ac:dyDescent="0.25">
      <c r="A767" t="s">
        <v>204</v>
      </c>
      <c r="B767" t="s">
        <v>205</v>
      </c>
      <c r="C767" t="s">
        <v>206</v>
      </c>
      <c r="D767" t="s">
        <v>207</v>
      </c>
      <c r="E767" t="s">
        <v>288</v>
      </c>
      <c r="F767" t="s">
        <v>289</v>
      </c>
      <c r="G767" t="s">
        <v>290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NO</v>
      </c>
      <c r="L767" t="s">
        <v>217</v>
      </c>
      <c r="M767" t="s">
        <v>326</v>
      </c>
      <c r="N767" t="s">
        <v>317</v>
      </c>
      <c r="O767" t="s">
        <v>314</v>
      </c>
      <c r="P767" t="str">
        <f t="shared" si="50"/>
        <v>WILFREDO OBRIAN ACOSTA IZAGUIRREDesign ThinkingEVALUACION ANTERIOR</v>
      </c>
      <c r="Q767" t="str">
        <f>BASE[[#This Row],[NombresCalificado]]&amp;BASE[[#This Row],[TipoEvaluacion]]</f>
        <v>WILFREDO OBRIAN ACOSTA IZAGUIRREEVALUACION ANTERIOR</v>
      </c>
      <c r="R767">
        <v>2</v>
      </c>
      <c r="S767" t="s">
        <v>4</v>
      </c>
      <c r="T767" t="s">
        <v>327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330</v>
      </c>
    </row>
    <row r="768" spans="1:31" x14ac:dyDescent="0.25">
      <c r="A768" t="s">
        <v>250</v>
      </c>
      <c r="B768" t="s">
        <v>251</v>
      </c>
      <c r="C768" t="s">
        <v>206</v>
      </c>
      <c r="D768" t="s">
        <v>207</v>
      </c>
      <c r="E768" t="s">
        <v>291</v>
      </c>
      <c r="F768" t="s">
        <v>292</v>
      </c>
      <c r="G768" t="s">
        <v>293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NO</v>
      </c>
      <c r="L768" t="s">
        <v>217</v>
      </c>
      <c r="M768" t="s">
        <v>185</v>
      </c>
      <c r="N768" t="s">
        <v>317</v>
      </c>
      <c r="O768" t="s">
        <v>314</v>
      </c>
      <c r="P768" t="str">
        <f t="shared" si="50"/>
        <v>RICARDO ALONSO RODRIGUEZ GONZALESSeguridadEVALUACION ANTERIOR</v>
      </c>
      <c r="Q768" t="str">
        <f>BASE[[#This Row],[NombresCalificado]]&amp;BASE[[#This Row],[TipoEvaluacion]]</f>
        <v>RICARDO ALONSO RODRIGUEZ GONZALESEVALUACION ANTERIOR</v>
      </c>
      <c r="R768">
        <v>2</v>
      </c>
      <c r="S768" t="s">
        <v>4</v>
      </c>
      <c r="T768" t="s">
        <v>327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1</v>
      </c>
      <c r="X768" s="17" t="str" cm="1">
        <f t="array" ref="X768">_xlfn.IFS(W768=0,"No evidenciado",W768=1,"Novato",W768=2,"Principiante avanzado",W768=3,"Competente",W768=4,"Proficiente",W768=5,"Master")</f>
        <v>Novato</v>
      </c>
      <c r="Y768" s="17">
        <v>1</v>
      </c>
      <c r="Z768" s="17" t="str" cm="1">
        <f t="array" ref="Z768">_xlfn.IFS(Y768=0,"No evidenciado",Y768=1,"Novato",Y768=2,"Principiante avanzado",Y768=3,"Competente",Y768=4,"Proficiente",Y768=5,"Master")</f>
        <v>Novato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330</v>
      </c>
    </row>
    <row r="769" spans="1:31" x14ac:dyDescent="0.25">
      <c r="A769" t="s">
        <v>250</v>
      </c>
      <c r="B769" t="s">
        <v>251</v>
      </c>
      <c r="C769" t="s">
        <v>206</v>
      </c>
      <c r="D769" t="s">
        <v>207</v>
      </c>
      <c r="E769" t="s">
        <v>291</v>
      </c>
      <c r="F769" t="s">
        <v>292</v>
      </c>
      <c r="G769" t="s">
        <v>293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NO</v>
      </c>
      <c r="L769" t="s">
        <v>217</v>
      </c>
      <c r="M769" t="s">
        <v>322</v>
      </c>
      <c r="N769" t="s">
        <v>317</v>
      </c>
      <c r="O769" t="s">
        <v>314</v>
      </c>
      <c r="P769" t="str">
        <f t="shared" si="50"/>
        <v>RICARDO ALONSO RODRIGUEZ GONZALESPatrones de arquitecturaEVALUACION ANTERIOR</v>
      </c>
      <c r="Q769" t="str">
        <f>BASE[[#This Row],[NombresCalificado]]&amp;BASE[[#This Row],[TipoEvaluacion]]</f>
        <v>RICARDO ALONSO RODRIGUEZ GONZALESEVALUACION ANTERIOR</v>
      </c>
      <c r="R769">
        <v>1</v>
      </c>
      <c r="S769" t="s">
        <v>6</v>
      </c>
      <c r="T769" t="s">
        <v>327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1</v>
      </c>
      <c r="X769" s="17" t="str" cm="1">
        <f t="array" ref="X769">_xlfn.IFS(W769=0,"No evidenciado",W769=1,"Novato",W769=2,"Principiante avanzado",W769=3,"Competente",W769=4,"Proficiente",W769=5,"Master")</f>
        <v>Novato</v>
      </c>
      <c r="Y769" s="17">
        <v>1</v>
      </c>
      <c r="Z769" s="17" t="str" cm="1">
        <f t="array" ref="Z769">_xlfn.IFS(Y769=0,"No evidenciado",Y769=1,"Novato",Y769=2,"Principiante avanzado",Y769=3,"Competente",Y769=4,"Proficiente",Y769=5,"Master")</f>
        <v>Novato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330</v>
      </c>
    </row>
    <row r="770" spans="1:31" x14ac:dyDescent="0.25">
      <c r="A770" t="s">
        <v>250</v>
      </c>
      <c r="B770" t="s">
        <v>251</v>
      </c>
      <c r="C770" t="s">
        <v>206</v>
      </c>
      <c r="D770" t="s">
        <v>207</v>
      </c>
      <c r="E770" t="s">
        <v>291</v>
      </c>
      <c r="F770" t="s">
        <v>292</v>
      </c>
      <c r="G770" t="s">
        <v>293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NO</v>
      </c>
      <c r="L770" t="s">
        <v>217</v>
      </c>
      <c r="M770" t="s">
        <v>323</v>
      </c>
      <c r="N770" t="s">
        <v>317</v>
      </c>
      <c r="O770" t="s">
        <v>314</v>
      </c>
      <c r="P770" t="str">
        <f t="shared" si="50"/>
        <v>RICARDO ALONSO RODRIGUEZ GONZALESGestión de datosEVALUACION ANTERIOR</v>
      </c>
      <c r="Q770" t="str">
        <f>BASE[[#This Row],[NombresCalificado]]&amp;BASE[[#This Row],[TipoEvaluacion]]</f>
        <v>RICARDO ALONSO RODRIGUEZ GONZALESEVALUACION ANTERIOR</v>
      </c>
      <c r="R770">
        <v>2</v>
      </c>
      <c r="S770" t="s">
        <v>4</v>
      </c>
      <c r="T770" t="s">
        <v>327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1</v>
      </c>
      <c r="X770" s="17" t="str" cm="1">
        <f t="array" ref="X770">_xlfn.IFS(W770=0,"No evidenciado",W770=1,"Novato",W770=2,"Principiante avanzado",W770=3,"Competente",W770=4,"Proficiente",W770=5,"Master")</f>
        <v>Novato</v>
      </c>
      <c r="Y770" s="17">
        <v>1</v>
      </c>
      <c r="Z770" s="17" t="str" cm="1">
        <f t="array" ref="Z770">_xlfn.IFS(Y770=0,"No evidenciado",Y770=1,"Novato",Y770=2,"Principiante avanzado",Y770=3,"Competente",Y770=4,"Proficiente",Y770=5,"Master")</f>
        <v>Novato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330</v>
      </c>
    </row>
    <row r="771" spans="1:31" x14ac:dyDescent="0.25">
      <c r="A771" t="s">
        <v>250</v>
      </c>
      <c r="B771" t="s">
        <v>251</v>
      </c>
      <c r="C771" t="s">
        <v>206</v>
      </c>
      <c r="D771" t="s">
        <v>207</v>
      </c>
      <c r="E771" t="s">
        <v>291</v>
      </c>
      <c r="F771" t="s">
        <v>292</v>
      </c>
      <c r="G771" t="s">
        <v>293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IF(COUNTIFS($E$2:$E$1566,E771,$O$2:$O$1566,"PRINCIPAL",$R$2:$R$1566,0)&gt;0,"SI","NO")</f>
        <v>NO</v>
      </c>
      <c r="L771" t="s">
        <v>217</v>
      </c>
      <c r="M771" t="s">
        <v>321</v>
      </c>
      <c r="N771" t="s">
        <v>315</v>
      </c>
      <c r="O771" t="s">
        <v>315</v>
      </c>
      <c r="P771" t="str">
        <f t="shared" ref="P771:P834" si="54">F771&amp;M771&amp;AE771</f>
        <v>RICARDO ALONSO RODRIGUEZ GONZALESNativoEVALUACION ANTERIOR</v>
      </c>
      <c r="Q771" t="str">
        <f>BASE[[#This Row],[NombresCalificado]]&amp;BASE[[#This Row],[TipoEvaluacion]]</f>
        <v>RICARDO ALONSO RODRIGUEZ GONZALESEVALUACION ANTERIOR</v>
      </c>
      <c r="R771">
        <v>2</v>
      </c>
      <c r="S771" t="s">
        <v>4</v>
      </c>
      <c r="T771" t="s">
        <v>327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1</v>
      </c>
      <c r="X771" s="17" t="str" cm="1">
        <f t="array" ref="X771">_xlfn.IFS(W771=0,"No evidenciado",W771=1,"Novato",W771=2,"Principiante avanzado",W771=3,"Competente",W771=4,"Proficiente",W771=5,"Master")</f>
        <v>Novato</v>
      </c>
      <c r="Y771" s="17">
        <v>1</v>
      </c>
      <c r="Z771" s="17" t="str" cm="1">
        <f t="array" ref="Z771">_xlfn.IFS(Y771=0,"No evidenciado",Y771=1,"Novato",Y771=2,"Principiante avanzado",Y771=3,"Competente",Y771=4,"Proficiente",Y771=5,"Master")</f>
        <v>Novato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330</v>
      </c>
    </row>
    <row r="772" spans="1:31" x14ac:dyDescent="0.25">
      <c r="A772" t="s">
        <v>250</v>
      </c>
      <c r="B772" t="s">
        <v>251</v>
      </c>
      <c r="C772" t="s">
        <v>206</v>
      </c>
      <c r="D772" t="s">
        <v>207</v>
      </c>
      <c r="E772" t="s">
        <v>291</v>
      </c>
      <c r="F772" t="s">
        <v>292</v>
      </c>
      <c r="G772" t="s">
        <v>293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217</v>
      </c>
      <c r="M772" t="s">
        <v>56</v>
      </c>
      <c r="N772" t="s">
        <v>315</v>
      </c>
      <c r="O772" t="s">
        <v>315</v>
      </c>
      <c r="P772" t="str">
        <f t="shared" si="54"/>
        <v>RICARDO ALONSO RODRIGUEZ GONZALESControl de versionesEVALUACION ANTERIOR</v>
      </c>
      <c r="Q772" t="str">
        <f>BASE[[#This Row],[NombresCalificado]]&amp;BASE[[#This Row],[TipoEvaluacion]]</f>
        <v>RICARDO ALONSO RODRIGUEZ GONZALESEVALUACION ANTERIOR</v>
      </c>
      <c r="R772">
        <v>2</v>
      </c>
      <c r="S772" t="s">
        <v>4</v>
      </c>
      <c r="T772" t="s">
        <v>327</v>
      </c>
      <c r="U772" s="17">
        <v>1</v>
      </c>
      <c r="V772" s="17" t="str" cm="1">
        <f t="array" ref="V772">_xlfn.IFS(U772=0,"Prenovato",U772=1,"Novato",U772=2,"Principiante avanzado",U772=3,"Competente",U772=4,"Proficiente",U772=5,"Master")</f>
        <v>Novato</v>
      </c>
      <c r="W772" s="17">
        <v>1</v>
      </c>
      <c r="X772" s="17" t="str" cm="1">
        <f t="array" ref="X772">_xlfn.IFS(W772=0,"No evidenciado",W772=1,"Novato",W772=2,"Principiante avanzado",W772=3,"Competente",W772=4,"Proficiente",W772=5,"Master")</f>
        <v>Novato</v>
      </c>
      <c r="Y772" s="17">
        <v>1</v>
      </c>
      <c r="Z772" s="17" t="str" cm="1">
        <f t="array" ref="Z772">_xlfn.IFS(Y772=0,"No evidenciado",Y772=1,"Novato",Y772=2,"Principiante avanzado",Y772=3,"Competente",Y772=4,"Proficiente",Y772=5,"Master")</f>
        <v>Novato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1</v>
      </c>
      <c r="AD772" s="17" t="str" cm="1">
        <f t="array" ref="AD772">_xlfn.IFS(AC772=0,"Prenovato",AC772=1,"Novato",AC772=2,"Principiante avanzado",AC772=3,"Competente",AC772=4,"Proficiente",AC772=5,"Master")</f>
        <v>Novato</v>
      </c>
      <c r="AE772" s="17" t="s">
        <v>330</v>
      </c>
    </row>
    <row r="773" spans="1:31" x14ac:dyDescent="0.25">
      <c r="A773" t="s">
        <v>250</v>
      </c>
      <c r="B773" t="s">
        <v>251</v>
      </c>
      <c r="C773" t="s">
        <v>206</v>
      </c>
      <c r="D773" t="s">
        <v>207</v>
      </c>
      <c r="E773" t="s">
        <v>291</v>
      </c>
      <c r="F773" t="s">
        <v>292</v>
      </c>
      <c r="G773" t="s">
        <v>293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217</v>
      </c>
      <c r="M773" t="s">
        <v>55</v>
      </c>
      <c r="N773" t="s">
        <v>315</v>
      </c>
      <c r="O773" t="s">
        <v>315</v>
      </c>
      <c r="P773" t="str">
        <f t="shared" si="54"/>
        <v>RICARDO ALONSO RODRIGUEZ GONZALESProgramaciónEVALUACION ANTERIOR</v>
      </c>
      <c r="Q773" t="str">
        <f>BASE[[#This Row],[NombresCalificado]]&amp;BASE[[#This Row],[TipoEvaluacion]]</f>
        <v>RICARDO ALONSO RODRIGUEZ GONZALESEVALUACION ANTERIOR</v>
      </c>
      <c r="R773">
        <v>2</v>
      </c>
      <c r="S773" t="s">
        <v>4</v>
      </c>
      <c r="T773" t="s">
        <v>327</v>
      </c>
      <c r="U773" s="17">
        <v>1</v>
      </c>
      <c r="V773" s="17" t="str" cm="1">
        <f t="array" ref="V773">_xlfn.IFS(U773=0,"Prenovato",U773=1,"Novato",U773=2,"Principiante avanzado",U773=3,"Competente",U773=4,"Proficiente",U773=5,"Master")</f>
        <v>Novato</v>
      </c>
      <c r="W773" s="17">
        <v>1</v>
      </c>
      <c r="X773" s="17" t="str" cm="1">
        <f t="array" ref="X773">_xlfn.IFS(W773=0,"No evidenciado",W773=1,"Novato",W773=2,"Principiante avanzado",W773=3,"Competente",W773=4,"Proficiente",W773=5,"Master")</f>
        <v>Novato</v>
      </c>
      <c r="Y773" s="17">
        <v>1</v>
      </c>
      <c r="Z773" s="17" t="str" cm="1">
        <f t="array" ref="Z773">_xlfn.IFS(Y773=0,"No evidenciado",Y773=1,"Novato",Y773=2,"Principiante avanzado",Y773=3,"Competente",Y773=4,"Proficiente",Y773=5,"Master")</f>
        <v>Novato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1</v>
      </c>
      <c r="AD773" s="17" t="str" cm="1">
        <f t="array" ref="AD773">_xlfn.IFS(AC773=0,"Prenovato",AC773=1,"Novato",AC773=2,"Principiante avanzado",AC773=3,"Competente",AC773=4,"Proficiente",AC773=5,"Master")</f>
        <v>Novato</v>
      </c>
      <c r="AE773" s="17" t="s">
        <v>330</v>
      </c>
    </row>
    <row r="774" spans="1:31" x14ac:dyDescent="0.25">
      <c r="A774" t="s">
        <v>250</v>
      </c>
      <c r="B774" t="s">
        <v>251</v>
      </c>
      <c r="C774" t="s">
        <v>206</v>
      </c>
      <c r="D774" t="s">
        <v>207</v>
      </c>
      <c r="E774" t="s">
        <v>291</v>
      </c>
      <c r="F774" t="s">
        <v>292</v>
      </c>
      <c r="G774" t="s">
        <v>293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217</v>
      </c>
      <c r="M774" t="s">
        <v>326</v>
      </c>
      <c r="N774" t="s">
        <v>317</v>
      </c>
      <c r="O774" t="s">
        <v>314</v>
      </c>
      <c r="P774" t="str">
        <f t="shared" si="54"/>
        <v>RICARDO ALONSO RODRIGUEZ GONZALESDesign ThinkingEVALUACION ANTERIOR</v>
      </c>
      <c r="Q774" t="str">
        <f>BASE[[#This Row],[NombresCalificado]]&amp;BASE[[#This Row],[TipoEvaluacion]]</f>
        <v>RICARDO ALONSO RODRIGUEZ GONZALESEVALUACION ANTERIOR</v>
      </c>
      <c r="R774">
        <v>2</v>
      </c>
      <c r="S774" t="s">
        <v>4</v>
      </c>
      <c r="T774" t="s">
        <v>327</v>
      </c>
      <c r="U774" s="17">
        <v>1</v>
      </c>
      <c r="V774" s="17" t="str" cm="1">
        <f t="array" ref="V774">_xlfn.IFS(U774=0,"Prenovato",U774=1,"Novato",U774=2,"Principiante avanzado",U774=3,"Competente",U774=4,"Proficiente",U774=5,"Master")</f>
        <v>Novato</v>
      </c>
      <c r="W774" s="17">
        <v>1</v>
      </c>
      <c r="X774" s="17" t="str" cm="1">
        <f t="array" ref="X774">_xlfn.IFS(W774=0,"No evidenciado",W774=1,"Novato",W774=2,"Principiante avanzado",W774=3,"Competente",W774=4,"Proficiente",W774=5,"Master")</f>
        <v>Novato</v>
      </c>
      <c r="Y774" s="17">
        <v>1</v>
      </c>
      <c r="Z774" s="17" t="str" cm="1">
        <f t="array" ref="Z774">_xlfn.IFS(Y774=0,"No evidenciado",Y774=1,"Novato",Y774=2,"Principiante avanzado",Y774=3,"Competente",Y774=4,"Proficiente",Y774=5,"Master")</f>
        <v>Novato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1</v>
      </c>
      <c r="AD774" s="17" t="str" cm="1">
        <f t="array" ref="AD774">_xlfn.IFS(AC774=0,"Prenovato",AC774=1,"Novato",AC774=2,"Principiante avanzado",AC774=3,"Competente",AC774=4,"Proficiente",AC774=5,"Master")</f>
        <v>Novato</v>
      </c>
      <c r="AE774" s="17" t="s">
        <v>330</v>
      </c>
    </row>
    <row r="775" spans="1:31" x14ac:dyDescent="0.25">
      <c r="A775" t="s">
        <v>250</v>
      </c>
      <c r="B775" t="s">
        <v>251</v>
      </c>
      <c r="C775" t="s">
        <v>206</v>
      </c>
      <c r="D775" t="s">
        <v>207</v>
      </c>
      <c r="E775" t="s">
        <v>291</v>
      </c>
      <c r="F775" t="s">
        <v>292</v>
      </c>
      <c r="G775" t="s">
        <v>293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217</v>
      </c>
      <c r="M775" t="s">
        <v>324</v>
      </c>
      <c r="N775" t="s">
        <v>317</v>
      </c>
      <c r="O775" t="s">
        <v>314</v>
      </c>
      <c r="P775" t="str">
        <f t="shared" si="54"/>
        <v>RICARDO ALONSO RODRIGUEZ GONZALESAccesibilidadEVALUACION ANTERIOR</v>
      </c>
      <c r="Q775" t="str">
        <f>BASE[[#This Row],[NombresCalificado]]&amp;BASE[[#This Row],[TipoEvaluacion]]</f>
        <v>RICARDO ALONSO RODRIGUEZ GONZALESEVALUACION ANTERIOR</v>
      </c>
      <c r="R775">
        <v>2</v>
      </c>
      <c r="S775" t="s">
        <v>4</v>
      </c>
      <c r="T775" t="s">
        <v>327</v>
      </c>
      <c r="U775" s="17">
        <v>1</v>
      </c>
      <c r="V775" s="17" t="str" cm="1">
        <f t="array" ref="V775">_xlfn.IFS(U775=0,"Prenovato",U775=1,"Novato",U775=2,"Principiante avanzado",U775=3,"Competente",U775=4,"Proficiente",U775=5,"Master")</f>
        <v>Novato</v>
      </c>
      <c r="W775" s="17">
        <v>1</v>
      </c>
      <c r="X775" s="17" t="str" cm="1">
        <f t="array" ref="X775">_xlfn.IFS(W775=0,"No evidenciado",W775=1,"Novato",W775=2,"Principiante avanzado",W775=3,"Competente",W775=4,"Proficiente",W775=5,"Master")</f>
        <v>Novato</v>
      </c>
      <c r="Y775" s="17">
        <v>1</v>
      </c>
      <c r="Z775" s="17" t="str" cm="1">
        <f t="array" ref="Z775">_xlfn.IFS(Y775=0,"No evidenciado",Y775=1,"Novato",Y775=2,"Principiante avanzado",Y775=3,"Competente",Y775=4,"Proficiente",Y775=5,"Master")</f>
        <v>Novato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1</v>
      </c>
      <c r="AD775" s="17" t="str" cm="1">
        <f t="array" ref="AD775">_xlfn.IFS(AC775=0,"Prenovato",AC775=1,"Novato",AC775=2,"Principiante avanzado",AC775=3,"Competente",AC775=4,"Proficiente",AC775=5,"Master")</f>
        <v>Novato</v>
      </c>
      <c r="AE775" s="17" t="s">
        <v>330</v>
      </c>
    </row>
    <row r="776" spans="1:31" x14ac:dyDescent="0.25">
      <c r="A776" t="s">
        <v>250</v>
      </c>
      <c r="B776" t="s">
        <v>251</v>
      </c>
      <c r="C776" t="s">
        <v>206</v>
      </c>
      <c r="D776" t="s">
        <v>207</v>
      </c>
      <c r="E776" t="s">
        <v>291</v>
      </c>
      <c r="F776" t="s">
        <v>292</v>
      </c>
      <c r="G776" t="s">
        <v>293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217</v>
      </c>
      <c r="M776" t="s">
        <v>325</v>
      </c>
      <c r="N776" t="s">
        <v>317</v>
      </c>
      <c r="O776" t="s">
        <v>314</v>
      </c>
      <c r="P776" t="str">
        <f t="shared" si="54"/>
        <v>RICARDO ALONSO RODRIGUEZ GONZALESFundamentos de diseño UXEVALUACION ANTERIOR</v>
      </c>
      <c r="Q776" t="str">
        <f>BASE[[#This Row],[NombresCalificado]]&amp;BASE[[#This Row],[TipoEvaluacion]]</f>
        <v>RICARDO ALONSO RODRIGUEZ GONZALESEVALUACION ANTERIOR</v>
      </c>
      <c r="R776">
        <v>3</v>
      </c>
      <c r="S776" t="s">
        <v>5</v>
      </c>
      <c r="T776" t="s">
        <v>327</v>
      </c>
      <c r="U776" s="17">
        <v>1</v>
      </c>
      <c r="V776" s="17" t="str" cm="1">
        <f t="array" ref="V776">_xlfn.IFS(U776=0,"Prenovato",U776=1,"Novato",U776=2,"Principiante avanzado",U776=3,"Competente",U776=4,"Proficiente",U776=5,"Master")</f>
        <v>Novato</v>
      </c>
      <c r="W776" s="17">
        <v>1</v>
      </c>
      <c r="X776" s="17" t="str" cm="1">
        <f t="array" ref="X776">_xlfn.IFS(W776=0,"No evidenciado",W776=1,"Novato",W776=2,"Principiante avanzado",W776=3,"Competente",W776=4,"Proficiente",W776=5,"Master")</f>
        <v>Novato</v>
      </c>
      <c r="Y776" s="17">
        <v>1</v>
      </c>
      <c r="Z776" s="17" t="str" cm="1">
        <f t="array" ref="Z776">_xlfn.IFS(Y776=0,"No evidenciado",Y776=1,"Novato",Y776=2,"Principiante avanzado",Y776=3,"Competente",Y776=4,"Proficiente",Y776=5,"Master")</f>
        <v>Novato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1</v>
      </c>
      <c r="AD776" s="17" t="str" cm="1">
        <f t="array" ref="AD776">_xlfn.IFS(AC776=0,"Prenovato",AC776=1,"Novato",AC776=2,"Principiante avanzado",AC776=3,"Competente",AC776=4,"Proficiente",AC776=5,"Master")</f>
        <v>Novato</v>
      </c>
      <c r="AE776" s="17" t="s">
        <v>330</v>
      </c>
    </row>
    <row r="777" spans="1:31" x14ac:dyDescent="0.25">
      <c r="A777" t="s">
        <v>250</v>
      </c>
      <c r="B777" t="s">
        <v>251</v>
      </c>
      <c r="C777" t="s">
        <v>206</v>
      </c>
      <c r="D777" t="s">
        <v>207</v>
      </c>
      <c r="E777" t="s">
        <v>291</v>
      </c>
      <c r="F777" t="s">
        <v>292</v>
      </c>
      <c r="G777" t="s">
        <v>293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217</v>
      </c>
      <c r="M777" t="s">
        <v>167</v>
      </c>
      <c r="N777" t="s">
        <v>317</v>
      </c>
      <c r="O777" t="s">
        <v>314</v>
      </c>
      <c r="P777" t="str">
        <f t="shared" si="54"/>
        <v>RICARDO ALONSO RODRIGUEZ GONZALESCI-CDEVALUACION ANTERIOR</v>
      </c>
      <c r="Q777" t="str">
        <f>BASE[[#This Row],[NombresCalificado]]&amp;BASE[[#This Row],[TipoEvaluacion]]</f>
        <v>RICARDO ALONSO RODRIGUEZ GONZALESEVALUACION ANTERIOR</v>
      </c>
      <c r="R777">
        <v>2</v>
      </c>
      <c r="S777" t="s">
        <v>4</v>
      </c>
      <c r="T777" t="s">
        <v>327</v>
      </c>
      <c r="U777" s="17">
        <v>1</v>
      </c>
      <c r="V777" s="17" t="str" cm="1">
        <f t="array" ref="V777">_xlfn.IFS(U777=0,"Prenovato",U777=1,"Novato",U777=2,"Principiante avanzado",U777=3,"Competente",U777=4,"Proficiente",U777=5,"Master")</f>
        <v>Novato</v>
      </c>
      <c r="W777" s="17">
        <v>1</v>
      </c>
      <c r="X777" s="17" t="str" cm="1">
        <f t="array" ref="X777">_xlfn.IFS(W777=0,"No evidenciado",W777=1,"Novato",W777=2,"Principiante avanzado",W777=3,"Competente",W777=4,"Proficiente",W777=5,"Master")</f>
        <v>Novato</v>
      </c>
      <c r="Y777" s="17">
        <v>1</v>
      </c>
      <c r="Z777" s="17" t="str" cm="1">
        <f t="array" ref="Z777">_xlfn.IFS(Y777=0,"No evidenciado",Y777=1,"Novato",Y777=2,"Principiante avanzado",Y777=3,"Competente",Y777=4,"Proficiente",Y777=5,"Master")</f>
        <v>Novato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1</v>
      </c>
      <c r="AD777" s="17" t="str" cm="1">
        <f t="array" ref="AD777">_xlfn.IFS(AC777=0,"Prenovato",AC777=1,"Novato",AC777=2,"Principiante avanzado",AC777=3,"Competente",AC777=4,"Proficiente",AC777=5,"Master")</f>
        <v>Novato</v>
      </c>
      <c r="AE777" s="17" t="s">
        <v>330</v>
      </c>
    </row>
    <row r="778" spans="1:31" x14ac:dyDescent="0.25">
      <c r="A778" t="s">
        <v>250</v>
      </c>
      <c r="B778" t="s">
        <v>251</v>
      </c>
      <c r="C778" t="s">
        <v>206</v>
      </c>
      <c r="D778" t="s">
        <v>207</v>
      </c>
      <c r="E778" t="s">
        <v>291</v>
      </c>
      <c r="F778" t="s">
        <v>292</v>
      </c>
      <c r="G778" t="s">
        <v>293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217</v>
      </c>
      <c r="M778" t="s">
        <v>313</v>
      </c>
      <c r="N778" t="s">
        <v>314</v>
      </c>
      <c r="O778" t="s">
        <v>314</v>
      </c>
      <c r="P778" t="str">
        <f t="shared" si="54"/>
        <v>RICARDO ALONSO RODRIGUEZ GONZALESHíbridoEVALUACION ANTERIOR</v>
      </c>
      <c r="Q778" t="str">
        <f>BASE[[#This Row],[NombresCalificado]]&amp;BASE[[#This Row],[TipoEvaluacion]]</f>
        <v>RICARDO ALONSO RODRIGUEZ GONZALESEVALUACION ANTERIOR</v>
      </c>
      <c r="R778">
        <v>0</v>
      </c>
      <c r="S778" t="s">
        <v>188</v>
      </c>
      <c r="T778" t="s">
        <v>327</v>
      </c>
      <c r="U778" s="17">
        <v>1</v>
      </c>
      <c r="V778" s="17" t="str" cm="1">
        <f t="array" ref="V778">_xlfn.IFS(U778=0,"Prenovato",U778=1,"Novato",U778=2,"Principiante avanzado",U778=3,"Competente",U778=4,"Proficiente",U778=5,"Master")</f>
        <v>Novato</v>
      </c>
      <c r="W778" s="17">
        <v>1</v>
      </c>
      <c r="X778" s="17" t="str" cm="1">
        <f t="array" ref="X778">_xlfn.IFS(W778=0,"No evidenciado",W778=1,"Novato",W778=2,"Principiante avanzado",W778=3,"Competente",W778=4,"Proficiente",W778=5,"Master")</f>
        <v>Novato</v>
      </c>
      <c r="Y778" s="17">
        <v>1</v>
      </c>
      <c r="Z778" s="17" t="str" cm="1">
        <f t="array" ref="Z778">_xlfn.IFS(Y778=0,"No evidenciado",Y778=1,"Novato",Y778=2,"Principiante avanzado",Y778=3,"Competente",Y778=4,"Proficiente",Y778=5,"Master")</f>
        <v>Novato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1</v>
      </c>
      <c r="AD778" s="17" t="str" cm="1">
        <f t="array" ref="AD778">_xlfn.IFS(AC778=0,"Prenovato",AC778=1,"Novato",AC778=2,"Principiante avanzado",AC778=3,"Competente",AC778=4,"Proficiente",AC778=5,"Master")</f>
        <v>Novato</v>
      </c>
      <c r="AE778" s="17" t="s">
        <v>330</v>
      </c>
    </row>
    <row r="779" spans="1:31" x14ac:dyDescent="0.25">
      <c r="A779" t="s">
        <v>250</v>
      </c>
      <c r="B779" t="s">
        <v>251</v>
      </c>
      <c r="C779" t="s">
        <v>206</v>
      </c>
      <c r="D779" t="s">
        <v>207</v>
      </c>
      <c r="E779" t="s">
        <v>291</v>
      </c>
      <c r="F779" t="s">
        <v>292</v>
      </c>
      <c r="G779" t="s">
        <v>293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217</v>
      </c>
      <c r="M779" t="s">
        <v>316</v>
      </c>
      <c r="N779" t="s">
        <v>315</v>
      </c>
      <c r="O779" t="s">
        <v>315</v>
      </c>
      <c r="P779" t="str">
        <f t="shared" si="54"/>
        <v>RICARDO ALONSO RODRIGUEZ GONZALESRedes &amp; Integración de APIEVALUACION ANTERIOR</v>
      </c>
      <c r="Q779" t="str">
        <f>BASE[[#This Row],[NombresCalificado]]&amp;BASE[[#This Row],[TipoEvaluacion]]</f>
        <v>RICARDO ALONSO RODRIGUEZ GONZALESEVALUACION ANTERIOR</v>
      </c>
      <c r="R779">
        <v>2</v>
      </c>
      <c r="S779" t="s">
        <v>4</v>
      </c>
      <c r="T779" t="s">
        <v>327</v>
      </c>
      <c r="U779" s="17">
        <v>1</v>
      </c>
      <c r="V779" s="17" t="str" cm="1">
        <f t="array" ref="V779">_xlfn.IFS(U779=0,"Prenovato",U779=1,"Novato",U779=2,"Principiante avanzado",U779=3,"Competente",U779=4,"Proficiente",U779=5,"Master")</f>
        <v>Novato</v>
      </c>
      <c r="W779" s="17">
        <v>1</v>
      </c>
      <c r="X779" s="17" t="str" cm="1">
        <f t="array" ref="X779">_xlfn.IFS(W779=0,"No evidenciado",W779=1,"Novato",W779=2,"Principiante avanzado",W779=3,"Competente",W779=4,"Proficiente",W779=5,"Master")</f>
        <v>Novato</v>
      </c>
      <c r="Y779" s="17">
        <v>1</v>
      </c>
      <c r="Z779" s="17" t="str" cm="1">
        <f t="array" ref="Z779">_xlfn.IFS(Y779=0,"No evidenciado",Y779=1,"Novato",Y779=2,"Principiante avanzado",Y779=3,"Competente",Y779=4,"Proficiente",Y779=5,"Master")</f>
        <v>Novato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1</v>
      </c>
      <c r="AD779" s="17" t="str" cm="1">
        <f t="array" ref="AD779">_xlfn.IFS(AC779=0,"Prenovato",AC779=1,"Novato",AC779=2,"Principiante avanzado",AC779=3,"Competente",AC779=4,"Proficiente",AC779=5,"Master")</f>
        <v>Novato</v>
      </c>
      <c r="AE779" s="17" t="s">
        <v>330</v>
      </c>
    </row>
    <row r="780" spans="1:31" x14ac:dyDescent="0.25">
      <c r="A780" t="s">
        <v>250</v>
      </c>
      <c r="B780" t="s">
        <v>251</v>
      </c>
      <c r="C780" t="s">
        <v>206</v>
      </c>
      <c r="D780" t="s">
        <v>207</v>
      </c>
      <c r="E780" t="s">
        <v>291</v>
      </c>
      <c r="F780" t="s">
        <v>292</v>
      </c>
      <c r="G780" t="s">
        <v>293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217</v>
      </c>
      <c r="M780" t="s">
        <v>187</v>
      </c>
      <c r="N780" t="s">
        <v>315</v>
      </c>
      <c r="O780" t="s">
        <v>315</v>
      </c>
      <c r="P780" t="str">
        <f t="shared" si="54"/>
        <v>RICARDO ALONSO RODRIGUEZ GONZALESPruebas para desarrolladoresEVALUACION ANTERIOR</v>
      </c>
      <c r="Q780" t="str">
        <f>BASE[[#This Row],[NombresCalificado]]&amp;BASE[[#This Row],[TipoEvaluacion]]</f>
        <v>RICARDO ALONSO RODRIGUEZ GONZALESEVALUACION ANTERIOR</v>
      </c>
      <c r="R780">
        <v>1</v>
      </c>
      <c r="S780" t="s">
        <v>6</v>
      </c>
      <c r="T780" t="s">
        <v>327</v>
      </c>
      <c r="U780" s="17">
        <v>1</v>
      </c>
      <c r="V780" s="17" t="str" cm="1">
        <f t="array" ref="V780">_xlfn.IFS(U780=0,"Prenovato",U780=1,"Novato",U780=2,"Principiante avanzado",U780=3,"Competente",U780=4,"Proficiente",U780=5,"Master")</f>
        <v>Novato</v>
      </c>
      <c r="W780" s="17">
        <v>1</v>
      </c>
      <c r="X780" s="17" t="str" cm="1">
        <f t="array" ref="X780">_xlfn.IFS(W780=0,"No evidenciado",W780=1,"Novato",W780=2,"Principiante avanzado",W780=3,"Competente",W780=4,"Proficiente",W780=5,"Master")</f>
        <v>Novato</v>
      </c>
      <c r="Y780" s="17">
        <v>1</v>
      </c>
      <c r="Z780" s="17" t="str" cm="1">
        <f t="array" ref="Z780">_xlfn.IFS(Y780=0,"No evidenciado",Y780=1,"Novato",Y780=2,"Principiante avanzado",Y780=3,"Competente",Y780=4,"Proficiente",Y780=5,"Master")</f>
        <v>Novato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1</v>
      </c>
      <c r="AD780" s="17" t="str" cm="1">
        <f t="array" ref="AD780">_xlfn.IFS(AC780=0,"Prenovato",AC780=1,"Novato",AC780=2,"Principiante avanzado",AC780=3,"Competente",AC780=4,"Proficiente",AC780=5,"Master")</f>
        <v>Novato</v>
      </c>
      <c r="AE780" s="17" t="s">
        <v>330</v>
      </c>
    </row>
    <row r="781" spans="1:31" x14ac:dyDescent="0.25">
      <c r="A781" t="s">
        <v>250</v>
      </c>
      <c r="B781" t="s">
        <v>251</v>
      </c>
      <c r="C781" t="s">
        <v>206</v>
      </c>
      <c r="D781" t="s">
        <v>207</v>
      </c>
      <c r="E781" t="s">
        <v>291</v>
      </c>
      <c r="F781" t="s">
        <v>292</v>
      </c>
      <c r="G781" t="s">
        <v>293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217</v>
      </c>
      <c r="M781" t="s">
        <v>319</v>
      </c>
      <c r="N781" t="s">
        <v>315</v>
      </c>
      <c r="O781" t="s">
        <v>315</v>
      </c>
      <c r="P781" t="str">
        <f t="shared" si="54"/>
        <v>RICARDO ALONSO RODRIGUEZ GONZALESBCP Design SystemEVALUACION ANTERIOR</v>
      </c>
      <c r="Q781" t="str">
        <f>BASE[[#This Row],[NombresCalificado]]&amp;BASE[[#This Row],[TipoEvaluacion]]</f>
        <v>RICARDO ALONSO RODRIGUEZ GONZALESEVALUACION ANTERIOR</v>
      </c>
      <c r="R781">
        <v>1</v>
      </c>
      <c r="S781" t="s">
        <v>6</v>
      </c>
      <c r="T781" t="s">
        <v>327</v>
      </c>
      <c r="U781" s="17">
        <v>1</v>
      </c>
      <c r="V781" s="17" t="str" cm="1">
        <f t="array" ref="V781">_xlfn.IFS(U781=0,"Prenovato",U781=1,"Novato",U781=2,"Principiante avanzado",U781=3,"Competente",U781=4,"Proficiente",U781=5,"Master")</f>
        <v>Novato</v>
      </c>
      <c r="W781" s="17">
        <v>1</v>
      </c>
      <c r="X781" s="17" t="str" cm="1">
        <f t="array" ref="X781">_xlfn.IFS(W781=0,"No evidenciado",W781=1,"Novato",W781=2,"Principiante avanzado",W781=3,"Competente",W781=4,"Proficiente",W781=5,"Master")</f>
        <v>Novato</v>
      </c>
      <c r="Y781" s="17">
        <v>1</v>
      </c>
      <c r="Z781" s="17" t="str" cm="1">
        <f t="array" ref="Z781">_xlfn.IFS(Y781=0,"No evidenciado",Y781=1,"Novato",Y781=2,"Principiante avanzado",Y781=3,"Competente",Y781=4,"Proficiente",Y781=5,"Master")</f>
        <v>Novato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1</v>
      </c>
      <c r="AD781" s="17" t="str" cm="1">
        <f t="array" ref="AD781">_xlfn.IFS(AC781=0,"Prenovato",AC781=1,"Novato",AC781=2,"Principiante avanzado",AC781=3,"Competente",AC781=4,"Proficiente",AC781=5,"Master")</f>
        <v>Novato</v>
      </c>
      <c r="AE781" s="17" t="s">
        <v>330</v>
      </c>
    </row>
    <row r="782" spans="1:31" x14ac:dyDescent="0.25">
      <c r="A782" t="s">
        <v>250</v>
      </c>
      <c r="B782" t="s">
        <v>251</v>
      </c>
      <c r="C782" t="s">
        <v>206</v>
      </c>
      <c r="D782" t="s">
        <v>207</v>
      </c>
      <c r="E782" t="s">
        <v>291</v>
      </c>
      <c r="F782" t="s">
        <v>292</v>
      </c>
      <c r="G782" t="s">
        <v>293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217</v>
      </c>
      <c r="M782" t="s">
        <v>320</v>
      </c>
      <c r="N782" t="s">
        <v>317</v>
      </c>
      <c r="O782" t="s">
        <v>314</v>
      </c>
      <c r="P782" t="str">
        <f t="shared" si="54"/>
        <v>RICARDO ALONSO RODRIGUEZ GONZALESHuman InteractionEVALUACION ANTERIOR</v>
      </c>
      <c r="Q782" t="str">
        <f>BASE[[#This Row],[NombresCalificado]]&amp;BASE[[#This Row],[TipoEvaluacion]]</f>
        <v>RICARDO ALONSO RODRIGUEZ GONZALESEVALUACION ANTERIOR</v>
      </c>
      <c r="R782">
        <v>2</v>
      </c>
      <c r="S782" t="s">
        <v>4</v>
      </c>
      <c r="T782" t="s">
        <v>327</v>
      </c>
      <c r="U782" s="17">
        <v>1</v>
      </c>
      <c r="V782" s="17" t="str" cm="1">
        <f t="array" ref="V782">_xlfn.IFS(U782=0,"Prenovato",U782=1,"Novato",U782=2,"Principiante avanzado",U782=3,"Competente",U782=4,"Proficiente",U782=5,"Master")</f>
        <v>Novato</v>
      </c>
      <c r="W782" s="17">
        <v>1</v>
      </c>
      <c r="X782" s="17" t="str" cm="1">
        <f t="array" ref="X782">_xlfn.IFS(W782=0,"No evidenciado",W782=1,"Novato",W782=2,"Principiante avanzado",W782=3,"Competente",W782=4,"Proficiente",W782=5,"Master")</f>
        <v>Novato</v>
      </c>
      <c r="Y782" s="17">
        <v>1</v>
      </c>
      <c r="Z782" s="17" t="str" cm="1">
        <f t="array" ref="Z782">_xlfn.IFS(Y782=0,"No evidenciado",Y782=1,"Novato",Y782=2,"Principiante avanzado",Y782=3,"Competente",Y782=4,"Proficiente",Y782=5,"Master")</f>
        <v>Novato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1</v>
      </c>
      <c r="AD782" s="17" t="str" cm="1">
        <f t="array" ref="AD782">_xlfn.IFS(AC782=0,"Prenovato",AC782=1,"Novato",AC782=2,"Principiante avanzado",AC782=3,"Competente",AC782=4,"Proficiente",AC782=5,"Master")</f>
        <v>Novato</v>
      </c>
      <c r="AE782" s="17" t="s">
        <v>330</v>
      </c>
    </row>
    <row r="783" spans="1:31" x14ac:dyDescent="0.25">
      <c r="A783" t="s">
        <v>250</v>
      </c>
      <c r="B783" t="s">
        <v>251</v>
      </c>
      <c r="C783" t="s">
        <v>206</v>
      </c>
      <c r="D783" t="s">
        <v>207</v>
      </c>
      <c r="E783" t="s">
        <v>291</v>
      </c>
      <c r="F783" t="s">
        <v>292</v>
      </c>
      <c r="G783" t="s">
        <v>293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217</v>
      </c>
      <c r="M783" t="s">
        <v>186</v>
      </c>
      <c r="N783" t="s">
        <v>314</v>
      </c>
      <c r="O783" t="s">
        <v>314</v>
      </c>
      <c r="P783" t="str">
        <f t="shared" si="54"/>
        <v>RICARDO ALONSO RODRIGUEZ GONZALESSREEVALUACION ANTERIOR</v>
      </c>
      <c r="Q783" t="str">
        <f>BASE[[#This Row],[NombresCalificado]]&amp;BASE[[#This Row],[TipoEvaluacion]]</f>
        <v>RICARDO ALONSO RODRIGUEZ GONZALESEVALUACION ANTERIOR</v>
      </c>
      <c r="R783">
        <v>1</v>
      </c>
      <c r="S783" t="s">
        <v>6</v>
      </c>
      <c r="T783" t="s">
        <v>327</v>
      </c>
      <c r="U783" s="17">
        <v>1</v>
      </c>
      <c r="V783" s="17" t="str" cm="1">
        <f t="array" ref="V783">_xlfn.IFS(U783=0,"Prenovato",U783=1,"Novato",U783=2,"Principiante avanzado",U783=3,"Competente",U783=4,"Proficiente",U783=5,"Master")</f>
        <v>Novato</v>
      </c>
      <c r="W783" s="17">
        <v>1</v>
      </c>
      <c r="X783" s="17" t="str" cm="1">
        <f t="array" ref="X783">_xlfn.IFS(W783=0,"No evidenciado",W783=1,"Novato",W783=2,"Principiante avanzado",W783=3,"Competente",W783=4,"Proficiente",W783=5,"Master")</f>
        <v>Novato</v>
      </c>
      <c r="Y783" s="17">
        <v>1</v>
      </c>
      <c r="Z783" s="17" t="str" cm="1">
        <f t="array" ref="Z783">_xlfn.IFS(Y783=0,"No evidenciado",Y783=1,"Novato",Y783=2,"Principiante avanzado",Y783=3,"Competente",Y783=4,"Proficiente",Y783=5,"Master")</f>
        <v>Novato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1</v>
      </c>
      <c r="AD783" s="17" t="str" cm="1">
        <f t="array" ref="AD783">_xlfn.IFS(AC783=0,"Prenovato",AC783=1,"Novato",AC783=2,"Principiante avanzado",AC783=3,"Competente",AC783=4,"Proficiente",AC783=5,"Master")</f>
        <v>Novato</v>
      </c>
      <c r="AE783" s="17" t="s">
        <v>330</v>
      </c>
    </row>
    <row r="784" spans="1:31" x14ac:dyDescent="0.25">
      <c r="A784" t="s">
        <v>250</v>
      </c>
      <c r="B784" t="s">
        <v>251</v>
      </c>
      <c r="C784" t="s">
        <v>206</v>
      </c>
      <c r="D784" t="s">
        <v>207</v>
      </c>
      <c r="E784" t="s">
        <v>291</v>
      </c>
      <c r="F784" t="s">
        <v>292</v>
      </c>
      <c r="G784" t="s">
        <v>293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217</v>
      </c>
      <c r="M784" t="s">
        <v>318</v>
      </c>
      <c r="N784" t="s">
        <v>314</v>
      </c>
      <c r="O784" t="s">
        <v>314</v>
      </c>
      <c r="P784" t="str">
        <f t="shared" si="54"/>
        <v>RICARDO ALONSO RODRIGUEZ GONZALESDistribución a tiendasEVALUACION ANTERIOR</v>
      </c>
      <c r="Q784" t="str">
        <f>BASE[[#This Row],[NombresCalificado]]&amp;BASE[[#This Row],[TipoEvaluacion]]</f>
        <v>RICARDO ALONSO RODRIGUEZ GONZALESEVALUACION ANTERIOR</v>
      </c>
      <c r="R784">
        <v>2</v>
      </c>
      <c r="S784" t="s">
        <v>4</v>
      </c>
      <c r="T784" t="s">
        <v>327</v>
      </c>
      <c r="U784" s="17">
        <v>1</v>
      </c>
      <c r="V784" s="17" t="str" cm="1">
        <f t="array" ref="V784">_xlfn.IFS(U784=0,"Prenovato",U784=1,"Novato",U784=2,"Principiante avanzado",U784=3,"Competente",U784=4,"Proficiente",U784=5,"Master")</f>
        <v>Novato</v>
      </c>
      <c r="W784" s="17">
        <v>1</v>
      </c>
      <c r="X784" s="17" t="str" cm="1">
        <f t="array" ref="X784">_xlfn.IFS(W784=0,"No evidenciado",W784=1,"Novato",W784=2,"Principiante avanzado",W784=3,"Competente",W784=4,"Proficiente",W784=5,"Master")</f>
        <v>Novato</v>
      </c>
      <c r="Y784" s="17">
        <v>1</v>
      </c>
      <c r="Z784" s="17" t="str" cm="1">
        <f t="array" ref="Z784">_xlfn.IFS(Y784=0,"No evidenciado",Y784=1,"Novato",Y784=2,"Principiante avanzado",Y784=3,"Competente",Y784=4,"Proficiente",Y784=5,"Master")</f>
        <v>Novato</v>
      </c>
      <c r="AA784" s="17">
        <v>2</v>
      </c>
      <c r="AB784" s="17" t="str" cm="1">
        <f t="array" ref="AB784">_xlfn.IFS(AA784=0,"No evidenciado",AA784=1,"Novato",AA784=2,"Principiante avanzado",AA784=3,"Competente",AA784=4,"Proficiente",AA784=5,"Master")</f>
        <v>Principiante avanzado</v>
      </c>
      <c r="AC784" s="17">
        <v>1</v>
      </c>
      <c r="AD784" s="17" t="str" cm="1">
        <f t="array" ref="AD784">_xlfn.IFS(AC784=0,"Prenovato",AC784=1,"Novato",AC784=2,"Principiante avanzado",AC784=3,"Competente",AC784=4,"Proficiente",AC784=5,"Master")</f>
        <v>Novato</v>
      </c>
      <c r="AE784" s="17" t="s">
        <v>330</v>
      </c>
    </row>
    <row r="785" spans="1:31" x14ac:dyDescent="0.25">
      <c r="A785" t="s">
        <v>204</v>
      </c>
      <c r="B785" t="s">
        <v>205</v>
      </c>
      <c r="C785" t="s">
        <v>206</v>
      </c>
      <c r="D785" t="s">
        <v>207</v>
      </c>
      <c r="E785" t="s">
        <v>294</v>
      </c>
      <c r="F785" t="s">
        <v>295</v>
      </c>
      <c r="G785" t="s">
        <v>296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217</v>
      </c>
      <c r="M785" t="s">
        <v>316</v>
      </c>
      <c r="N785" t="s">
        <v>315</v>
      </c>
      <c r="O785" t="s">
        <v>315</v>
      </c>
      <c r="P785" t="str">
        <f t="shared" si="54"/>
        <v>WILMER BUJAICO JACOBIRedes &amp; Integración de APIEVALUACION ANTERIOR</v>
      </c>
      <c r="Q785" t="str">
        <f>BASE[[#This Row],[NombresCalificado]]&amp;BASE[[#This Row],[TipoEvaluacion]]</f>
        <v>WILMER BUJAICO JACOBIEVALUACION ANTERIOR</v>
      </c>
      <c r="R785">
        <v>2</v>
      </c>
      <c r="S785" t="s">
        <v>4</v>
      </c>
      <c r="T785" t="s">
        <v>327</v>
      </c>
      <c r="U785" s="17">
        <v>1</v>
      </c>
      <c r="V785" s="17" t="str" cm="1">
        <f t="array" ref="V785">_xlfn.IFS(U785=0,"Prenovato",U785=1,"Novato",U785=2,"Principiante avanzado",U785=3,"Competente",U785=4,"Proficiente",U785=5,"Master")</f>
        <v>Novato</v>
      </c>
      <c r="W785" s="17">
        <v>2</v>
      </c>
      <c r="X785" s="17" t="str" cm="1">
        <f t="array" ref="X785">_xlfn.IFS(W785=0,"No evidenciado",W785=1,"Novato",W785=2,"Principiante avanzado",W785=3,"Competente",W785=4,"Proficiente",W785=5,"Master")</f>
        <v>Principiante avanzado</v>
      </c>
      <c r="Y785" s="17">
        <v>1</v>
      </c>
      <c r="Z785" s="17" t="str" cm="1">
        <f t="array" ref="Z785">_xlfn.IFS(Y785=0,"No evidenciado",Y785=1,"Novato",Y785=2,"Principiante avanzado",Y785=3,"Competente",Y785=4,"Proficiente",Y785=5,"Master")</f>
        <v>Novato</v>
      </c>
      <c r="AA785" s="17">
        <v>1</v>
      </c>
      <c r="AB785" s="17" t="str" cm="1">
        <f t="array" ref="AB785">_xlfn.IFS(AA785=0,"No evidenciado",AA785=1,"Novato",AA785=2,"Principiante avanzado",AA785=3,"Competente",AA785=4,"Proficiente",AA785=5,"Master")</f>
        <v>Novato</v>
      </c>
      <c r="AC785" s="17">
        <v>1</v>
      </c>
      <c r="AD785" s="17" t="str" cm="1">
        <f t="array" ref="AD785">_xlfn.IFS(AC785=0,"Prenovato",AC785=1,"Novato",AC785=2,"Principiante avanzado",AC785=3,"Competente",AC785=4,"Proficiente",AC785=5,"Master")</f>
        <v>Novato</v>
      </c>
      <c r="AE785" s="17" t="s">
        <v>330</v>
      </c>
    </row>
    <row r="786" spans="1:31" x14ac:dyDescent="0.25">
      <c r="A786" t="s">
        <v>204</v>
      </c>
      <c r="B786" t="s">
        <v>205</v>
      </c>
      <c r="C786" t="s">
        <v>206</v>
      </c>
      <c r="D786" t="s">
        <v>207</v>
      </c>
      <c r="E786" t="s">
        <v>294</v>
      </c>
      <c r="F786" t="s">
        <v>295</v>
      </c>
      <c r="G786" t="s">
        <v>296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217</v>
      </c>
      <c r="M786" t="s">
        <v>167</v>
      </c>
      <c r="N786" t="s">
        <v>317</v>
      </c>
      <c r="O786" t="s">
        <v>314</v>
      </c>
      <c r="P786" t="str">
        <f t="shared" si="54"/>
        <v>WILMER BUJAICO JACOBICI-CDEVALUACION ANTERIOR</v>
      </c>
      <c r="Q786" t="str">
        <f>BASE[[#This Row],[NombresCalificado]]&amp;BASE[[#This Row],[TipoEvaluacion]]</f>
        <v>WILMER BUJAICO JACOBIEVALUACION ANTERIOR</v>
      </c>
      <c r="R786">
        <v>1</v>
      </c>
      <c r="S786" t="s">
        <v>6</v>
      </c>
      <c r="T786" t="s">
        <v>327</v>
      </c>
      <c r="U786" s="17">
        <v>1</v>
      </c>
      <c r="V786" s="17" t="str" cm="1">
        <f t="array" ref="V786">_xlfn.IFS(U786=0,"Prenovato",U786=1,"Novato",U786=2,"Principiante avanzado",U786=3,"Competente",U786=4,"Proficiente",U786=5,"Master")</f>
        <v>Novato</v>
      </c>
      <c r="W786" s="17">
        <v>2</v>
      </c>
      <c r="X786" s="17" t="str" cm="1">
        <f t="array" ref="X786">_xlfn.IFS(W786=0,"No evidenciado",W786=1,"Novato",W786=2,"Principiante avanzado",W786=3,"Competente",W786=4,"Proficiente",W786=5,"Master")</f>
        <v>Principiante avanzado</v>
      </c>
      <c r="Y786" s="17">
        <v>1</v>
      </c>
      <c r="Z786" s="17" t="str" cm="1">
        <f t="array" ref="Z786">_xlfn.IFS(Y786=0,"No evidenciado",Y786=1,"Novato",Y786=2,"Principiante avanzado",Y786=3,"Competente",Y786=4,"Proficiente",Y786=5,"Master")</f>
        <v>Novato</v>
      </c>
      <c r="AA786" s="17">
        <v>1</v>
      </c>
      <c r="AB786" s="17" t="str" cm="1">
        <f t="array" ref="AB786">_xlfn.IFS(AA786=0,"No evidenciado",AA786=1,"Novato",AA786=2,"Principiante avanzado",AA786=3,"Competente",AA786=4,"Proficiente",AA786=5,"Master")</f>
        <v>Novato</v>
      </c>
      <c r="AC786" s="17">
        <v>1</v>
      </c>
      <c r="AD786" s="17" t="str" cm="1">
        <f t="array" ref="AD786">_xlfn.IFS(AC786=0,"Prenovato",AC786=1,"Novato",AC786=2,"Principiante avanzado",AC786=3,"Competente",AC786=4,"Proficiente",AC786=5,"Master")</f>
        <v>Novato</v>
      </c>
      <c r="AE786" s="17" t="s">
        <v>330</v>
      </c>
    </row>
    <row r="787" spans="1:31" x14ac:dyDescent="0.25">
      <c r="A787" t="s">
        <v>204</v>
      </c>
      <c r="B787" t="s">
        <v>205</v>
      </c>
      <c r="C787" t="s">
        <v>206</v>
      </c>
      <c r="D787" t="s">
        <v>207</v>
      </c>
      <c r="E787" t="s">
        <v>294</v>
      </c>
      <c r="F787" t="s">
        <v>295</v>
      </c>
      <c r="G787" t="s">
        <v>296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217</v>
      </c>
      <c r="M787" t="s">
        <v>313</v>
      </c>
      <c r="N787" t="s">
        <v>314</v>
      </c>
      <c r="O787" t="s">
        <v>314</v>
      </c>
      <c r="P787" t="str">
        <f t="shared" si="54"/>
        <v>WILMER BUJAICO JACOBIHíbridoEVALUACION ANTERIOR</v>
      </c>
      <c r="Q787" t="str">
        <f>BASE[[#This Row],[NombresCalificado]]&amp;BASE[[#This Row],[TipoEvaluacion]]</f>
        <v>WILMER BUJAICO JACOBIEVALUACION ANTERIOR</v>
      </c>
      <c r="R787">
        <v>0</v>
      </c>
      <c r="S787" t="s">
        <v>188</v>
      </c>
      <c r="T787" t="s">
        <v>327</v>
      </c>
      <c r="U787" s="17">
        <v>1</v>
      </c>
      <c r="V787" s="17" t="str" cm="1">
        <f t="array" ref="V787">_xlfn.IFS(U787=0,"Prenovato",U787=1,"Novato",U787=2,"Principiante avanzado",U787=3,"Competente",U787=4,"Proficiente",U787=5,"Master")</f>
        <v>Novato</v>
      </c>
      <c r="W787" s="17">
        <v>2</v>
      </c>
      <c r="X787" s="17" t="str" cm="1">
        <f t="array" ref="X787">_xlfn.IFS(W787=0,"No evidenciado",W787=1,"Novato",W787=2,"Principiante avanzado",W787=3,"Competente",W787=4,"Proficiente",W787=5,"Master")</f>
        <v>Principiante avanzado</v>
      </c>
      <c r="Y787" s="17">
        <v>1</v>
      </c>
      <c r="Z787" s="17" t="str" cm="1">
        <f t="array" ref="Z787">_xlfn.IFS(Y787=0,"No evidenciado",Y787=1,"Novato",Y787=2,"Principiante avanzado",Y787=3,"Competente",Y787=4,"Proficiente",Y787=5,"Master")</f>
        <v>Novato</v>
      </c>
      <c r="AA787" s="17">
        <v>1</v>
      </c>
      <c r="AB787" s="17" t="str" cm="1">
        <f t="array" ref="AB787">_xlfn.IFS(AA787=0,"No evidenciado",AA787=1,"Novato",AA787=2,"Principiante avanzado",AA787=3,"Competente",AA787=4,"Proficiente",AA787=5,"Master")</f>
        <v>Novato</v>
      </c>
      <c r="AC787" s="17">
        <v>1</v>
      </c>
      <c r="AD787" s="17" t="str" cm="1">
        <f t="array" ref="AD787">_xlfn.IFS(AC787=0,"Prenovato",AC787=1,"Novato",AC787=2,"Principiante avanzado",AC787=3,"Competente",AC787=4,"Proficiente",AC787=5,"Master")</f>
        <v>Novato</v>
      </c>
      <c r="AE787" s="17" t="s">
        <v>330</v>
      </c>
    </row>
    <row r="788" spans="1:31" x14ac:dyDescent="0.25">
      <c r="A788" t="s">
        <v>204</v>
      </c>
      <c r="B788" t="s">
        <v>205</v>
      </c>
      <c r="C788" t="s">
        <v>206</v>
      </c>
      <c r="D788" t="s">
        <v>207</v>
      </c>
      <c r="E788" t="s">
        <v>294</v>
      </c>
      <c r="F788" t="s">
        <v>295</v>
      </c>
      <c r="G788" t="s">
        <v>296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217</v>
      </c>
      <c r="M788" t="s">
        <v>187</v>
      </c>
      <c r="N788" t="s">
        <v>315</v>
      </c>
      <c r="O788" t="s">
        <v>315</v>
      </c>
      <c r="P788" t="str">
        <f t="shared" si="54"/>
        <v>WILMER BUJAICO JACOBIPruebas para desarrolladoresEVALUACION ANTERIOR</v>
      </c>
      <c r="Q788" t="str">
        <f>BASE[[#This Row],[NombresCalificado]]&amp;BASE[[#This Row],[TipoEvaluacion]]</f>
        <v>WILMER BUJAICO JACOBIEVALUACION ANTERIOR</v>
      </c>
      <c r="R788">
        <v>2</v>
      </c>
      <c r="S788" t="s">
        <v>4</v>
      </c>
      <c r="T788" t="s">
        <v>327</v>
      </c>
      <c r="U788" s="17">
        <v>1</v>
      </c>
      <c r="V788" s="17" t="str" cm="1">
        <f t="array" ref="V788">_xlfn.IFS(U788=0,"Prenovato",U788=1,"Novato",U788=2,"Principiante avanzado",U788=3,"Competente",U788=4,"Proficiente",U788=5,"Master")</f>
        <v>Novato</v>
      </c>
      <c r="W788" s="17">
        <v>2</v>
      </c>
      <c r="X788" s="17" t="str" cm="1">
        <f t="array" ref="X788">_xlfn.IFS(W788=0,"No evidenciado",W788=1,"Novato",W788=2,"Principiante avanzado",W788=3,"Competente",W788=4,"Proficiente",W788=5,"Master")</f>
        <v>Principiante avanzado</v>
      </c>
      <c r="Y788" s="17">
        <v>1</v>
      </c>
      <c r="Z788" s="17" t="str" cm="1">
        <f t="array" ref="Z788">_xlfn.IFS(Y788=0,"No evidenciado",Y788=1,"Novato",Y788=2,"Principiante avanzado",Y788=3,"Competente",Y788=4,"Proficiente",Y788=5,"Master")</f>
        <v>Novato</v>
      </c>
      <c r="AA788" s="17">
        <v>1</v>
      </c>
      <c r="AB788" s="17" t="str" cm="1">
        <f t="array" ref="AB788">_xlfn.IFS(AA788=0,"No evidenciado",AA788=1,"Novato",AA788=2,"Principiante avanzado",AA788=3,"Competente",AA788=4,"Proficiente",AA788=5,"Master")</f>
        <v>Novato</v>
      </c>
      <c r="AC788" s="17">
        <v>1</v>
      </c>
      <c r="AD788" s="17" t="str" cm="1">
        <f t="array" ref="AD788">_xlfn.IFS(AC788=0,"Prenovato",AC788=1,"Novato",AC788=2,"Principiante avanzado",AC788=3,"Competente",AC788=4,"Proficiente",AC788=5,"Master")</f>
        <v>Novato</v>
      </c>
      <c r="AE788" s="17" t="s">
        <v>330</v>
      </c>
    </row>
    <row r="789" spans="1:31" x14ac:dyDescent="0.25">
      <c r="A789" t="s">
        <v>204</v>
      </c>
      <c r="B789" t="s">
        <v>205</v>
      </c>
      <c r="C789" t="s">
        <v>206</v>
      </c>
      <c r="D789" t="s">
        <v>207</v>
      </c>
      <c r="E789" t="s">
        <v>294</v>
      </c>
      <c r="F789" t="s">
        <v>295</v>
      </c>
      <c r="G789" t="s">
        <v>296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217</v>
      </c>
      <c r="M789" t="s">
        <v>56</v>
      </c>
      <c r="N789" t="s">
        <v>315</v>
      </c>
      <c r="O789" t="s">
        <v>315</v>
      </c>
      <c r="P789" t="str">
        <f t="shared" si="54"/>
        <v>WILMER BUJAICO JACOBIControl de versionesEVALUACION ANTERIOR</v>
      </c>
      <c r="Q789" t="str">
        <f>BASE[[#This Row],[NombresCalificado]]&amp;BASE[[#This Row],[TipoEvaluacion]]</f>
        <v>WILMER BUJAICO JACOBIEVALUACION ANTERIOR</v>
      </c>
      <c r="R789">
        <v>2</v>
      </c>
      <c r="S789" t="s">
        <v>4</v>
      </c>
      <c r="T789" t="s">
        <v>327</v>
      </c>
      <c r="U789" s="17">
        <v>1</v>
      </c>
      <c r="V789" s="17" t="str" cm="1">
        <f t="array" ref="V789">_xlfn.IFS(U789=0,"Prenovato",U789=1,"Novato",U789=2,"Principiante avanzado",U789=3,"Competente",U789=4,"Proficiente",U789=5,"Master")</f>
        <v>Novato</v>
      </c>
      <c r="W789" s="17">
        <v>2</v>
      </c>
      <c r="X789" s="17" t="str" cm="1">
        <f t="array" ref="X789">_xlfn.IFS(W789=0,"No evidenciado",W789=1,"Novato",W789=2,"Principiante avanzado",W789=3,"Competente",W789=4,"Proficiente",W789=5,"Master")</f>
        <v>Principiante avanzado</v>
      </c>
      <c r="Y789" s="17">
        <v>1</v>
      </c>
      <c r="Z789" s="17" t="str" cm="1">
        <f t="array" ref="Z789">_xlfn.IFS(Y789=0,"No evidenciado",Y789=1,"Novato",Y789=2,"Principiante avanzado",Y789=3,"Competente",Y789=4,"Proficiente",Y789=5,"Master")</f>
        <v>Novato</v>
      </c>
      <c r="AA789" s="17">
        <v>1</v>
      </c>
      <c r="AB789" s="17" t="str" cm="1">
        <f t="array" ref="AB789">_xlfn.IFS(AA789=0,"No evidenciado",AA789=1,"Novato",AA789=2,"Principiante avanzado",AA789=3,"Competente",AA789=4,"Proficiente",AA789=5,"Master")</f>
        <v>Novato</v>
      </c>
      <c r="AC789" s="17">
        <v>1</v>
      </c>
      <c r="AD789" s="17" t="str" cm="1">
        <f t="array" ref="AD789">_xlfn.IFS(AC789=0,"Prenovato",AC789=1,"Novato",AC789=2,"Principiante avanzado",AC789=3,"Competente",AC789=4,"Proficiente",AC789=5,"Master")</f>
        <v>Novato</v>
      </c>
      <c r="AE789" s="17" t="s">
        <v>330</v>
      </c>
    </row>
    <row r="790" spans="1:31" x14ac:dyDescent="0.25">
      <c r="A790" t="s">
        <v>204</v>
      </c>
      <c r="B790" t="s">
        <v>205</v>
      </c>
      <c r="C790" t="s">
        <v>206</v>
      </c>
      <c r="D790" t="s">
        <v>207</v>
      </c>
      <c r="E790" t="s">
        <v>294</v>
      </c>
      <c r="F790" t="s">
        <v>295</v>
      </c>
      <c r="G790" t="s">
        <v>296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217</v>
      </c>
      <c r="M790" t="s">
        <v>321</v>
      </c>
      <c r="N790" t="s">
        <v>315</v>
      </c>
      <c r="O790" t="s">
        <v>315</v>
      </c>
      <c r="P790" t="str">
        <f t="shared" si="54"/>
        <v>WILMER BUJAICO JACOBINativoEVALUACION ANTERIOR</v>
      </c>
      <c r="Q790" t="str">
        <f>BASE[[#This Row],[NombresCalificado]]&amp;BASE[[#This Row],[TipoEvaluacion]]</f>
        <v>WILMER BUJAICO JACOBIEVALUACION ANTERIOR</v>
      </c>
      <c r="R790">
        <v>2</v>
      </c>
      <c r="S790" t="s">
        <v>4</v>
      </c>
      <c r="T790" t="s">
        <v>327</v>
      </c>
      <c r="U790" s="17">
        <v>1</v>
      </c>
      <c r="V790" s="17" t="str" cm="1">
        <f t="array" ref="V790">_xlfn.IFS(U790=0,"Prenovato",U790=1,"Novato",U790=2,"Principiante avanzado",U790=3,"Competente",U790=4,"Proficiente",U790=5,"Master")</f>
        <v>Novato</v>
      </c>
      <c r="W790" s="17">
        <v>2</v>
      </c>
      <c r="X790" s="17" t="str" cm="1">
        <f t="array" ref="X790">_xlfn.IFS(W790=0,"No evidenciado",W790=1,"Novato",W790=2,"Principiante avanzado",W790=3,"Competente",W790=4,"Proficiente",W790=5,"Master")</f>
        <v>Principiante avanzado</v>
      </c>
      <c r="Y790" s="17">
        <v>1</v>
      </c>
      <c r="Z790" s="17" t="str" cm="1">
        <f t="array" ref="Z790">_xlfn.IFS(Y790=0,"No evidenciado",Y790=1,"Novato",Y790=2,"Principiante avanzado",Y790=3,"Competente",Y790=4,"Proficiente",Y790=5,"Master")</f>
        <v>Novato</v>
      </c>
      <c r="AA790" s="17">
        <v>1</v>
      </c>
      <c r="AB790" s="17" t="str" cm="1">
        <f t="array" ref="AB790">_xlfn.IFS(AA790=0,"No evidenciado",AA790=1,"Novato",AA790=2,"Principiante avanzado",AA790=3,"Competente",AA790=4,"Proficiente",AA790=5,"Master")</f>
        <v>Novato</v>
      </c>
      <c r="AC790" s="17">
        <v>1</v>
      </c>
      <c r="AD790" s="17" t="str" cm="1">
        <f t="array" ref="AD790">_xlfn.IFS(AC790=0,"Prenovato",AC790=1,"Novato",AC790=2,"Principiante avanzado",AC790=3,"Competente",AC790=4,"Proficiente",AC790=5,"Master")</f>
        <v>Novato</v>
      </c>
      <c r="AE790" s="17" t="s">
        <v>330</v>
      </c>
    </row>
    <row r="791" spans="1:31" x14ac:dyDescent="0.25">
      <c r="A791" t="s">
        <v>204</v>
      </c>
      <c r="B791" t="s">
        <v>205</v>
      </c>
      <c r="C791" t="s">
        <v>206</v>
      </c>
      <c r="D791" t="s">
        <v>207</v>
      </c>
      <c r="E791" t="s">
        <v>294</v>
      </c>
      <c r="F791" t="s">
        <v>295</v>
      </c>
      <c r="G791" t="s">
        <v>296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217</v>
      </c>
      <c r="M791" t="s">
        <v>323</v>
      </c>
      <c r="N791" t="s">
        <v>317</v>
      </c>
      <c r="O791" t="s">
        <v>314</v>
      </c>
      <c r="P791" t="str">
        <f t="shared" si="54"/>
        <v>WILMER BUJAICO JACOBIGestión de datosEVALUACION ANTERIOR</v>
      </c>
      <c r="Q791" t="str">
        <f>BASE[[#This Row],[NombresCalificado]]&amp;BASE[[#This Row],[TipoEvaluacion]]</f>
        <v>WILMER BUJAICO JACOBIEVALUACION ANTERIOR</v>
      </c>
      <c r="R791">
        <v>2</v>
      </c>
      <c r="S791" t="s">
        <v>4</v>
      </c>
      <c r="T791" t="s">
        <v>327</v>
      </c>
      <c r="U791" s="17">
        <v>1</v>
      </c>
      <c r="V791" s="17" t="str" cm="1">
        <f t="array" ref="V791">_xlfn.IFS(U791=0,"Prenovato",U791=1,"Novato",U791=2,"Principiante avanzado",U791=3,"Competente",U791=4,"Proficiente",U791=5,"Master")</f>
        <v>Novato</v>
      </c>
      <c r="W791" s="17">
        <v>2</v>
      </c>
      <c r="X791" s="17" t="str" cm="1">
        <f t="array" ref="X791">_xlfn.IFS(W791=0,"No evidenciado",W791=1,"Novato",W791=2,"Principiante avanzado",W791=3,"Competente",W791=4,"Proficiente",W791=5,"Master")</f>
        <v>Principiante avanzado</v>
      </c>
      <c r="Y791" s="17">
        <v>1</v>
      </c>
      <c r="Z791" s="17" t="str" cm="1">
        <f t="array" ref="Z791">_xlfn.IFS(Y791=0,"No evidenciado",Y791=1,"Novato",Y791=2,"Principiante avanzado",Y791=3,"Competente",Y791=4,"Proficiente",Y791=5,"Master")</f>
        <v>Novato</v>
      </c>
      <c r="AA791" s="17">
        <v>1</v>
      </c>
      <c r="AB791" s="17" t="str" cm="1">
        <f t="array" ref="AB791">_xlfn.IFS(AA791=0,"No evidenciado",AA791=1,"Novato",AA791=2,"Principiante avanzado",AA791=3,"Competente",AA791=4,"Proficiente",AA791=5,"Master")</f>
        <v>Novato</v>
      </c>
      <c r="AC791" s="17">
        <v>1</v>
      </c>
      <c r="AD791" s="17" t="str" cm="1">
        <f t="array" ref="AD791">_xlfn.IFS(AC791=0,"Prenovato",AC791=1,"Novato",AC791=2,"Principiante avanzado",AC791=3,"Competente",AC791=4,"Proficiente",AC791=5,"Master")</f>
        <v>Novato</v>
      </c>
      <c r="AE791" s="17" t="s">
        <v>330</v>
      </c>
    </row>
    <row r="792" spans="1:31" x14ac:dyDescent="0.25">
      <c r="A792" t="s">
        <v>204</v>
      </c>
      <c r="B792" t="s">
        <v>205</v>
      </c>
      <c r="C792" t="s">
        <v>206</v>
      </c>
      <c r="D792" t="s">
        <v>207</v>
      </c>
      <c r="E792" t="s">
        <v>294</v>
      </c>
      <c r="F792" t="s">
        <v>295</v>
      </c>
      <c r="G792" t="s">
        <v>296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217</v>
      </c>
      <c r="M792" t="s">
        <v>185</v>
      </c>
      <c r="N792" t="s">
        <v>317</v>
      </c>
      <c r="O792" t="s">
        <v>314</v>
      </c>
      <c r="P792" t="str">
        <f t="shared" si="54"/>
        <v>WILMER BUJAICO JACOBISeguridadEVALUACION ANTERIOR</v>
      </c>
      <c r="Q792" t="str">
        <f>BASE[[#This Row],[NombresCalificado]]&amp;BASE[[#This Row],[TipoEvaluacion]]</f>
        <v>WILMER BUJAICO JACOBIEVALUACION ANTERIOR</v>
      </c>
      <c r="R792">
        <v>2</v>
      </c>
      <c r="S792" t="s">
        <v>4</v>
      </c>
      <c r="T792" t="s">
        <v>327</v>
      </c>
      <c r="U792" s="17">
        <v>1</v>
      </c>
      <c r="V792" s="17" t="str" cm="1">
        <f t="array" ref="V792">_xlfn.IFS(U792=0,"Prenovato",U792=1,"Novato",U792=2,"Principiante avanzado",U792=3,"Competente",U792=4,"Proficiente",U792=5,"Master")</f>
        <v>Novato</v>
      </c>
      <c r="W792" s="17">
        <v>2</v>
      </c>
      <c r="X792" s="17" t="str" cm="1">
        <f t="array" ref="X792">_xlfn.IFS(W792=0,"No evidenciado",W792=1,"Novato",W792=2,"Principiante avanzado",W792=3,"Competente",W792=4,"Proficiente",W792=5,"Master")</f>
        <v>Principiante avanzado</v>
      </c>
      <c r="Y792" s="17">
        <v>1</v>
      </c>
      <c r="Z792" s="17" t="str" cm="1">
        <f t="array" ref="Z792">_xlfn.IFS(Y792=0,"No evidenciado",Y792=1,"Novato",Y792=2,"Principiante avanzado",Y792=3,"Competente",Y792=4,"Proficiente",Y792=5,"Master")</f>
        <v>Novato</v>
      </c>
      <c r="AA792" s="17">
        <v>1</v>
      </c>
      <c r="AB792" s="17" t="str" cm="1">
        <f t="array" ref="AB792">_xlfn.IFS(AA792=0,"No evidenciado",AA792=1,"Novato",AA792=2,"Principiante avanzado",AA792=3,"Competente",AA792=4,"Proficiente",AA792=5,"Master")</f>
        <v>Novato</v>
      </c>
      <c r="AC792" s="17">
        <v>1</v>
      </c>
      <c r="AD792" s="17" t="str" cm="1">
        <f t="array" ref="AD792">_xlfn.IFS(AC792=0,"Prenovato",AC792=1,"Novato",AC792=2,"Principiante avanzado",AC792=3,"Competente",AC792=4,"Proficiente",AC792=5,"Master")</f>
        <v>Novato</v>
      </c>
      <c r="AE792" s="17" t="s">
        <v>330</v>
      </c>
    </row>
    <row r="793" spans="1:31" x14ac:dyDescent="0.25">
      <c r="A793" t="s">
        <v>204</v>
      </c>
      <c r="B793" t="s">
        <v>205</v>
      </c>
      <c r="C793" t="s">
        <v>206</v>
      </c>
      <c r="D793" t="s">
        <v>207</v>
      </c>
      <c r="E793" t="s">
        <v>294</v>
      </c>
      <c r="F793" t="s">
        <v>295</v>
      </c>
      <c r="G793" t="s">
        <v>296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217</v>
      </c>
      <c r="M793" t="s">
        <v>322</v>
      </c>
      <c r="N793" t="s">
        <v>317</v>
      </c>
      <c r="O793" t="s">
        <v>314</v>
      </c>
      <c r="P793" t="str">
        <f t="shared" si="54"/>
        <v>WILMER BUJAICO JACOBIPatrones de arquitecturaEVALUACION ANTERIOR</v>
      </c>
      <c r="Q793" t="str">
        <f>BASE[[#This Row],[NombresCalificado]]&amp;BASE[[#This Row],[TipoEvaluacion]]</f>
        <v>WILMER BUJAICO JACOBIEVALUACION ANTERIOR</v>
      </c>
      <c r="R793">
        <v>2</v>
      </c>
      <c r="S793" t="s">
        <v>4</v>
      </c>
      <c r="T793" t="s">
        <v>327</v>
      </c>
      <c r="U793" s="17">
        <v>1</v>
      </c>
      <c r="V793" s="17" t="str" cm="1">
        <f t="array" ref="V793">_xlfn.IFS(U793=0,"Prenovato",U793=1,"Novato",U793=2,"Principiante avanzado",U793=3,"Competente",U793=4,"Proficiente",U793=5,"Master")</f>
        <v>Novato</v>
      </c>
      <c r="W793" s="17">
        <v>2</v>
      </c>
      <c r="X793" s="17" t="str" cm="1">
        <f t="array" ref="X793">_xlfn.IFS(W793=0,"No evidenciado",W793=1,"Novato",W793=2,"Principiante avanzado",W793=3,"Competente",W793=4,"Proficiente",W793=5,"Master")</f>
        <v>Principiante avanzado</v>
      </c>
      <c r="Y793" s="17">
        <v>1</v>
      </c>
      <c r="Z793" s="17" t="str" cm="1">
        <f t="array" ref="Z793">_xlfn.IFS(Y793=0,"No evidenciado",Y793=1,"Novato",Y793=2,"Principiante avanzado",Y793=3,"Competente",Y793=4,"Proficiente",Y793=5,"Master")</f>
        <v>Novato</v>
      </c>
      <c r="AA793" s="17">
        <v>1</v>
      </c>
      <c r="AB793" s="17" t="str" cm="1">
        <f t="array" ref="AB793">_xlfn.IFS(AA793=0,"No evidenciado",AA793=1,"Novato",AA793=2,"Principiante avanzado",AA793=3,"Competente",AA793=4,"Proficiente",AA793=5,"Master")</f>
        <v>Novato</v>
      </c>
      <c r="AC793" s="17">
        <v>1</v>
      </c>
      <c r="AD793" s="17" t="str" cm="1">
        <f t="array" ref="AD793">_xlfn.IFS(AC793=0,"Prenovato",AC793=1,"Novato",AC793=2,"Principiante avanzado",AC793=3,"Competente",AC793=4,"Proficiente",AC793=5,"Master")</f>
        <v>Novato</v>
      </c>
      <c r="AE793" s="17" t="s">
        <v>330</v>
      </c>
    </row>
    <row r="794" spans="1:31" x14ac:dyDescent="0.25">
      <c r="A794" t="s">
        <v>204</v>
      </c>
      <c r="B794" t="s">
        <v>205</v>
      </c>
      <c r="C794" t="s">
        <v>206</v>
      </c>
      <c r="D794" t="s">
        <v>207</v>
      </c>
      <c r="E794" t="s">
        <v>294</v>
      </c>
      <c r="F794" t="s">
        <v>295</v>
      </c>
      <c r="G794" t="s">
        <v>296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217</v>
      </c>
      <c r="M794" t="s">
        <v>320</v>
      </c>
      <c r="N794" t="s">
        <v>317</v>
      </c>
      <c r="O794" t="s">
        <v>314</v>
      </c>
      <c r="P794" t="str">
        <f t="shared" si="54"/>
        <v>WILMER BUJAICO JACOBIHuman InteractionEVALUACION ANTERIOR</v>
      </c>
      <c r="Q794" t="str">
        <f>BASE[[#This Row],[NombresCalificado]]&amp;BASE[[#This Row],[TipoEvaluacion]]</f>
        <v>WILMER BUJAICO JACOBIEVALUACION ANTERIOR</v>
      </c>
      <c r="R794">
        <v>1</v>
      </c>
      <c r="S794" t="s">
        <v>6</v>
      </c>
      <c r="T794" t="s">
        <v>327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>
        <v>2</v>
      </c>
      <c r="X794" s="17" t="str" cm="1">
        <f t="array" ref="X794">_xlfn.IFS(W794=0,"No evidenciado",W794=1,"Novato",W794=2,"Principiante avanzado",W794=3,"Competente",W794=4,"Proficiente",W794=5,"Master")</f>
        <v>Principiante avanzado</v>
      </c>
      <c r="Y794" s="17">
        <v>1</v>
      </c>
      <c r="Z794" s="17" t="str" cm="1">
        <f t="array" ref="Z794">_xlfn.IFS(Y794=0,"No evidenciado",Y794=1,"Novato",Y794=2,"Principiante avanzado",Y794=3,"Competente",Y794=4,"Proficiente",Y794=5,"Master")</f>
        <v>Novato</v>
      </c>
      <c r="AA794" s="17">
        <v>1</v>
      </c>
      <c r="AB794" s="17" t="str" cm="1">
        <f t="array" ref="AB794">_xlfn.IFS(AA794=0,"No evidenciado",AA794=1,"Novato",AA794=2,"Principiante avanzado",AA794=3,"Competente",AA794=4,"Proficiente",AA794=5,"Master")</f>
        <v>Novato</v>
      </c>
      <c r="AC794" s="17">
        <v>1</v>
      </c>
      <c r="AD794" s="17" t="str" cm="1">
        <f t="array" ref="AD794">_xlfn.IFS(AC794=0,"Prenovato",AC794=1,"Novato",AC794=2,"Principiante avanzado",AC794=3,"Competente",AC794=4,"Proficiente",AC794=5,"Master")</f>
        <v>Novato</v>
      </c>
      <c r="AE794" s="17" t="s">
        <v>330</v>
      </c>
    </row>
    <row r="795" spans="1:31" x14ac:dyDescent="0.25">
      <c r="A795" t="s">
        <v>204</v>
      </c>
      <c r="B795" t="s">
        <v>205</v>
      </c>
      <c r="C795" t="s">
        <v>206</v>
      </c>
      <c r="D795" t="s">
        <v>207</v>
      </c>
      <c r="E795" t="s">
        <v>294</v>
      </c>
      <c r="F795" t="s">
        <v>295</v>
      </c>
      <c r="G795" t="s">
        <v>296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217</v>
      </c>
      <c r="M795" t="s">
        <v>318</v>
      </c>
      <c r="N795" t="s">
        <v>314</v>
      </c>
      <c r="O795" t="s">
        <v>314</v>
      </c>
      <c r="P795" t="str">
        <f t="shared" si="54"/>
        <v>WILMER BUJAICO JACOBIDistribución a tiendasEVALUACION ANTERIOR</v>
      </c>
      <c r="Q795" t="str">
        <f>BASE[[#This Row],[NombresCalificado]]&amp;BASE[[#This Row],[TipoEvaluacion]]</f>
        <v>WILMER BUJAICO JACOBIEVALUACION ANTERIOR</v>
      </c>
      <c r="R795">
        <v>0</v>
      </c>
      <c r="S795" t="s">
        <v>188</v>
      </c>
      <c r="T795" t="s">
        <v>327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>
        <v>2</v>
      </c>
      <c r="X795" s="17" t="str" cm="1">
        <f t="array" ref="X795">_xlfn.IFS(W795=0,"No evidenciado",W795=1,"Novato",W795=2,"Principiante avanzado",W795=3,"Competente",W795=4,"Proficiente",W795=5,"Master")</f>
        <v>Principiante avanzado</v>
      </c>
      <c r="Y795" s="17">
        <v>1</v>
      </c>
      <c r="Z795" s="17" t="str" cm="1">
        <f t="array" ref="Z795">_xlfn.IFS(Y795=0,"No evidenciado",Y795=1,"Novato",Y795=2,"Principiante avanzado",Y795=3,"Competente",Y795=4,"Proficiente",Y795=5,"Master")</f>
        <v>Novato</v>
      </c>
      <c r="AA795" s="17">
        <v>1</v>
      </c>
      <c r="AB795" s="17" t="str" cm="1">
        <f t="array" ref="AB795">_xlfn.IFS(AA795=0,"No evidenciado",AA795=1,"Novato",AA795=2,"Principiante avanzado",AA795=3,"Competente",AA795=4,"Proficiente",AA795=5,"Master")</f>
        <v>Novato</v>
      </c>
      <c r="AC795" s="17">
        <v>1</v>
      </c>
      <c r="AD795" s="17" t="str" cm="1">
        <f t="array" ref="AD795">_xlfn.IFS(AC795=0,"Prenovato",AC795=1,"Novato",AC795=2,"Principiante avanzado",AC795=3,"Competente",AC795=4,"Proficiente",AC795=5,"Master")</f>
        <v>Novato</v>
      </c>
      <c r="AE795" s="17" t="s">
        <v>330</v>
      </c>
    </row>
    <row r="796" spans="1:31" x14ac:dyDescent="0.25">
      <c r="A796" t="s">
        <v>204</v>
      </c>
      <c r="B796" t="s">
        <v>205</v>
      </c>
      <c r="C796" t="s">
        <v>206</v>
      </c>
      <c r="D796" t="s">
        <v>207</v>
      </c>
      <c r="E796" t="s">
        <v>294</v>
      </c>
      <c r="F796" t="s">
        <v>295</v>
      </c>
      <c r="G796" t="s">
        <v>296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217</v>
      </c>
      <c r="M796" t="s">
        <v>186</v>
      </c>
      <c r="N796" t="s">
        <v>314</v>
      </c>
      <c r="O796" t="s">
        <v>314</v>
      </c>
      <c r="P796" t="str">
        <f t="shared" si="54"/>
        <v>WILMER BUJAICO JACOBISREEVALUACION ANTERIOR</v>
      </c>
      <c r="Q796" t="str">
        <f>BASE[[#This Row],[NombresCalificado]]&amp;BASE[[#This Row],[TipoEvaluacion]]</f>
        <v>WILMER BUJAICO JACOBIEVALUACION ANTERIOR</v>
      </c>
      <c r="R796">
        <v>0</v>
      </c>
      <c r="S796" t="s">
        <v>188</v>
      </c>
      <c r="T796" t="s">
        <v>327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2</v>
      </c>
      <c r="X796" s="17" t="str" cm="1">
        <f t="array" ref="X796">_xlfn.IFS(W796=0,"No evidenciado",W796=1,"Novato",W796=2,"Principiante avanzado",W796=3,"Competente",W796=4,"Proficiente",W796=5,"Master")</f>
        <v>Principiante avanzado</v>
      </c>
      <c r="Y796" s="17">
        <v>1</v>
      </c>
      <c r="Z796" s="17" t="str" cm="1">
        <f t="array" ref="Z796">_xlfn.IFS(Y796=0,"No evidenciado",Y796=1,"Novato",Y796=2,"Principiante avanzado",Y796=3,"Competente",Y796=4,"Proficiente",Y796=5,"Master")</f>
        <v>Novato</v>
      </c>
      <c r="AA796" s="17">
        <v>1</v>
      </c>
      <c r="AB796" s="17" t="str" cm="1">
        <f t="array" ref="AB796">_xlfn.IFS(AA796=0,"No evidenciado",AA796=1,"Novato",AA796=2,"Principiante avanzado",AA796=3,"Competente",AA796=4,"Proficiente",AA796=5,"Master")</f>
        <v>Novato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330</v>
      </c>
    </row>
    <row r="797" spans="1:31" x14ac:dyDescent="0.25">
      <c r="A797" t="s">
        <v>204</v>
      </c>
      <c r="B797" t="s">
        <v>205</v>
      </c>
      <c r="C797" t="s">
        <v>206</v>
      </c>
      <c r="D797" t="s">
        <v>207</v>
      </c>
      <c r="E797" t="s">
        <v>294</v>
      </c>
      <c r="F797" t="s">
        <v>295</v>
      </c>
      <c r="G797" t="s">
        <v>296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217</v>
      </c>
      <c r="M797" t="s">
        <v>319</v>
      </c>
      <c r="N797" t="s">
        <v>315</v>
      </c>
      <c r="O797" t="s">
        <v>315</v>
      </c>
      <c r="P797" t="str">
        <f t="shared" si="54"/>
        <v>WILMER BUJAICO JACOBIBCP Design SystemEVALUACION ANTERIOR</v>
      </c>
      <c r="Q797" t="str">
        <f>BASE[[#This Row],[NombresCalificado]]&amp;BASE[[#This Row],[TipoEvaluacion]]</f>
        <v>WILMER BUJAICO JACOBIEVALUACION ANTERIOR</v>
      </c>
      <c r="R797">
        <v>1</v>
      </c>
      <c r="S797" t="s">
        <v>6</v>
      </c>
      <c r="T797" t="s">
        <v>327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2</v>
      </c>
      <c r="X797" s="17" t="str" cm="1">
        <f t="array" ref="X797">_xlfn.IFS(W797=0,"No evidenciado",W797=1,"Novato",W797=2,"Principiante avanzado",W797=3,"Competente",W797=4,"Proficiente",W797=5,"Master")</f>
        <v>Principiante avanzado</v>
      </c>
      <c r="Y797" s="17">
        <v>1</v>
      </c>
      <c r="Z797" s="17" t="str" cm="1">
        <f t="array" ref="Z797">_xlfn.IFS(Y797=0,"No evidenciado",Y797=1,"Novato",Y797=2,"Principiante avanzado",Y797=3,"Competente",Y797=4,"Proficiente",Y797=5,"Master")</f>
        <v>Novato</v>
      </c>
      <c r="AA797" s="17">
        <v>1</v>
      </c>
      <c r="AB797" s="17" t="str" cm="1">
        <f t="array" ref="AB797">_xlfn.IFS(AA797=0,"No evidenciado",AA797=1,"Novato",AA797=2,"Principiante avanzado",AA797=3,"Competente",AA797=4,"Proficiente",AA797=5,"Master")</f>
        <v>Novato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330</v>
      </c>
    </row>
    <row r="798" spans="1:31" x14ac:dyDescent="0.25">
      <c r="A798" t="s">
        <v>204</v>
      </c>
      <c r="B798" t="s">
        <v>205</v>
      </c>
      <c r="C798" t="s">
        <v>206</v>
      </c>
      <c r="D798" t="s">
        <v>207</v>
      </c>
      <c r="E798" t="s">
        <v>294</v>
      </c>
      <c r="F798" t="s">
        <v>295</v>
      </c>
      <c r="G798" t="s">
        <v>296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217</v>
      </c>
      <c r="M798" t="s">
        <v>55</v>
      </c>
      <c r="N798" t="s">
        <v>315</v>
      </c>
      <c r="O798" t="s">
        <v>315</v>
      </c>
      <c r="P798" t="str">
        <f t="shared" si="54"/>
        <v>WILMER BUJAICO JACOBIProgramaciónEVALUACION ANTERIOR</v>
      </c>
      <c r="Q798" t="str">
        <f>BASE[[#This Row],[NombresCalificado]]&amp;BASE[[#This Row],[TipoEvaluacion]]</f>
        <v>WILMER BUJAICO JACOBIEVALUACION ANTERIOR</v>
      </c>
      <c r="R798">
        <v>2</v>
      </c>
      <c r="S798" t="s">
        <v>4</v>
      </c>
      <c r="T798" t="s">
        <v>327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2</v>
      </c>
      <c r="X798" s="17" t="str" cm="1">
        <f t="array" ref="X798">_xlfn.IFS(W798=0,"No evidenciado",W798=1,"Novato",W798=2,"Principiante avanzado",W798=3,"Competente",W798=4,"Proficiente",W798=5,"Master")</f>
        <v>Principiante avanzado</v>
      </c>
      <c r="Y798" s="17">
        <v>1</v>
      </c>
      <c r="Z798" s="17" t="str" cm="1">
        <f t="array" ref="Z798">_xlfn.IFS(Y798=0,"No evidenciado",Y798=1,"Novato",Y798=2,"Principiante avanzado",Y798=3,"Competente",Y798=4,"Proficiente",Y798=5,"Master")</f>
        <v>Novato</v>
      </c>
      <c r="AA798" s="17">
        <v>1</v>
      </c>
      <c r="AB798" s="17" t="str" cm="1">
        <f t="array" ref="AB798">_xlfn.IFS(AA798=0,"No evidenciado",AA798=1,"Novato",AA798=2,"Principiante avanzado",AA798=3,"Competente",AA798=4,"Proficiente",AA798=5,"Master")</f>
        <v>Novato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330</v>
      </c>
    </row>
    <row r="799" spans="1:31" x14ac:dyDescent="0.25">
      <c r="A799" t="s">
        <v>204</v>
      </c>
      <c r="B799" t="s">
        <v>205</v>
      </c>
      <c r="C799" t="s">
        <v>206</v>
      </c>
      <c r="D799" t="s">
        <v>207</v>
      </c>
      <c r="E799" t="s">
        <v>294</v>
      </c>
      <c r="F799" t="s">
        <v>295</v>
      </c>
      <c r="G799" t="s">
        <v>296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217</v>
      </c>
      <c r="M799" t="s">
        <v>326</v>
      </c>
      <c r="N799" t="s">
        <v>317</v>
      </c>
      <c r="O799" t="s">
        <v>314</v>
      </c>
      <c r="P799" t="str">
        <f t="shared" si="54"/>
        <v>WILMER BUJAICO JACOBIDesign ThinkingEVALUACION ANTERIOR</v>
      </c>
      <c r="Q799" t="str">
        <f>BASE[[#This Row],[NombresCalificado]]&amp;BASE[[#This Row],[TipoEvaluacion]]</f>
        <v>WILMER BUJAICO JACOBIEVALUACION ANTERIOR</v>
      </c>
      <c r="R799">
        <v>0</v>
      </c>
      <c r="S799" t="s">
        <v>188</v>
      </c>
      <c r="T799" t="s">
        <v>327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2</v>
      </c>
      <c r="X799" s="17" t="str" cm="1">
        <f t="array" ref="X799">_xlfn.IFS(W799=0,"No evidenciado",W799=1,"Novato",W799=2,"Principiante avanzado",W799=3,"Competente",W799=4,"Proficiente",W799=5,"Master")</f>
        <v>Principiante avanzado</v>
      </c>
      <c r="Y799" s="17">
        <v>1</v>
      </c>
      <c r="Z799" s="17" t="str" cm="1">
        <f t="array" ref="Z799">_xlfn.IFS(Y799=0,"No evidenciado",Y799=1,"Novato",Y799=2,"Principiante avanzado",Y799=3,"Competente",Y799=4,"Proficiente",Y799=5,"Master")</f>
        <v>Novato</v>
      </c>
      <c r="AA799" s="17">
        <v>1</v>
      </c>
      <c r="AB799" s="17" t="str" cm="1">
        <f t="array" ref="AB799">_xlfn.IFS(AA799=0,"No evidenciado",AA799=1,"Novato",AA799=2,"Principiante avanzado",AA799=3,"Competente",AA799=4,"Proficiente",AA799=5,"Master")</f>
        <v>Novato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330</v>
      </c>
    </row>
    <row r="800" spans="1:31" x14ac:dyDescent="0.25">
      <c r="A800" t="s">
        <v>204</v>
      </c>
      <c r="B800" t="s">
        <v>205</v>
      </c>
      <c r="C800" t="s">
        <v>206</v>
      </c>
      <c r="D800" t="s">
        <v>207</v>
      </c>
      <c r="E800" t="s">
        <v>294</v>
      </c>
      <c r="F800" t="s">
        <v>295</v>
      </c>
      <c r="G800" t="s">
        <v>296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217</v>
      </c>
      <c r="M800" t="s">
        <v>324</v>
      </c>
      <c r="N800" t="s">
        <v>317</v>
      </c>
      <c r="O800" t="s">
        <v>314</v>
      </c>
      <c r="P800" t="str">
        <f t="shared" si="54"/>
        <v>WILMER BUJAICO JACOBIAccesibilidadEVALUACION ANTERIOR</v>
      </c>
      <c r="Q800" t="str">
        <f>BASE[[#This Row],[NombresCalificado]]&amp;BASE[[#This Row],[TipoEvaluacion]]</f>
        <v>WILMER BUJAICO JACOBIEVALUACION ANTERIOR</v>
      </c>
      <c r="R800">
        <v>1</v>
      </c>
      <c r="S800" t="s">
        <v>6</v>
      </c>
      <c r="T800" t="s">
        <v>327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2</v>
      </c>
      <c r="X800" s="17" t="str" cm="1">
        <f t="array" ref="X800">_xlfn.IFS(W800=0,"No evidenciado",W800=1,"Novato",W800=2,"Principiante avanzado",W800=3,"Competente",W800=4,"Proficiente",W800=5,"Master")</f>
        <v>Principiante avanzado</v>
      </c>
      <c r="Y800" s="17">
        <v>1</v>
      </c>
      <c r="Z800" s="17" t="str" cm="1">
        <f t="array" ref="Z800">_xlfn.IFS(Y800=0,"No evidenciado",Y800=1,"Novato",Y800=2,"Principiante avanzado",Y800=3,"Competente",Y800=4,"Proficiente",Y800=5,"Master")</f>
        <v>Novato</v>
      </c>
      <c r="AA800" s="17">
        <v>1</v>
      </c>
      <c r="AB800" s="17" t="str" cm="1">
        <f t="array" ref="AB800">_xlfn.IFS(AA800=0,"No evidenciado",AA800=1,"Novato",AA800=2,"Principiante avanzado",AA800=3,"Competente",AA800=4,"Proficiente",AA800=5,"Master")</f>
        <v>Novato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330</v>
      </c>
    </row>
    <row r="801" spans="1:31" x14ac:dyDescent="0.25">
      <c r="A801" t="s">
        <v>204</v>
      </c>
      <c r="B801" t="s">
        <v>205</v>
      </c>
      <c r="C801" t="s">
        <v>206</v>
      </c>
      <c r="D801" t="s">
        <v>207</v>
      </c>
      <c r="E801" t="s">
        <v>294</v>
      </c>
      <c r="F801" t="s">
        <v>295</v>
      </c>
      <c r="G801" t="s">
        <v>296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217</v>
      </c>
      <c r="M801" t="s">
        <v>325</v>
      </c>
      <c r="N801" t="s">
        <v>317</v>
      </c>
      <c r="O801" t="s">
        <v>314</v>
      </c>
      <c r="P801" t="str">
        <f t="shared" si="54"/>
        <v>WILMER BUJAICO JACOBIFundamentos de diseño UXEVALUACION ANTERIOR</v>
      </c>
      <c r="Q801" t="str">
        <f>BASE[[#This Row],[NombresCalificado]]&amp;BASE[[#This Row],[TipoEvaluacion]]</f>
        <v>WILMER BUJAICO JACOBIEVALUACION ANTERIOR</v>
      </c>
      <c r="R801">
        <v>2</v>
      </c>
      <c r="S801" t="s">
        <v>4</v>
      </c>
      <c r="T801" t="s">
        <v>327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2</v>
      </c>
      <c r="X801" s="17" t="str" cm="1">
        <f t="array" ref="X801">_xlfn.IFS(W801=0,"No evidenciado",W801=1,"Novato",W801=2,"Principiante avanzado",W801=3,"Competente",W801=4,"Proficiente",W801=5,"Master")</f>
        <v>Principiante avanzado</v>
      </c>
      <c r="Y801" s="17">
        <v>1</v>
      </c>
      <c r="Z801" s="17" t="str" cm="1">
        <f t="array" ref="Z801">_xlfn.IFS(Y801=0,"No evidenciado",Y801=1,"Novato",Y801=2,"Principiante avanzado",Y801=3,"Competente",Y801=4,"Proficiente",Y801=5,"Master")</f>
        <v>Novato</v>
      </c>
      <c r="AA801" s="17">
        <v>1</v>
      </c>
      <c r="AB801" s="17" t="str" cm="1">
        <f t="array" ref="AB801">_xlfn.IFS(AA801=0,"No evidenciado",AA801=1,"Novato",AA801=2,"Principiante avanzado",AA801=3,"Competente",AA801=4,"Proficiente",AA801=5,"Master")</f>
        <v>Novato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330</v>
      </c>
    </row>
    <row r="802" spans="1:31" x14ac:dyDescent="0.25">
      <c r="A802" t="s">
        <v>273</v>
      </c>
      <c r="B802" t="s">
        <v>274</v>
      </c>
      <c r="C802" t="s">
        <v>206</v>
      </c>
      <c r="D802" t="s">
        <v>207</v>
      </c>
      <c r="E802" t="s">
        <v>297</v>
      </c>
      <c r="F802" t="s">
        <v>298</v>
      </c>
      <c r="G802" t="s">
        <v>299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217</v>
      </c>
      <c r="M802" t="s">
        <v>321</v>
      </c>
      <c r="N802" t="s">
        <v>315</v>
      </c>
      <c r="O802" t="s">
        <v>315</v>
      </c>
      <c r="P802" t="str">
        <f t="shared" si="54"/>
        <v>DANTE PAOLO JUNIOR ROSSI RAMAYONINativoEVALUACION ANTERIOR</v>
      </c>
      <c r="Q802" t="str">
        <f>BASE[[#This Row],[NombresCalificado]]&amp;BASE[[#This Row],[TipoEvaluacion]]</f>
        <v>DANTE PAOLO JUNIOR ROSSI RAMAYONIEVALUACION ANTERIOR</v>
      </c>
      <c r="R802">
        <v>2</v>
      </c>
      <c r="S802" t="s">
        <v>4</v>
      </c>
      <c r="T802" t="s">
        <v>327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2</v>
      </c>
      <c r="AB802" s="17" t="str" cm="1">
        <f t="array" ref="AB802">_xlfn.IFS(AA802=0,"No evidenciado",AA802=1,"Novato",AA802=2,"Principiante avanzado",AA802=3,"Competente",AA802=4,"Proficiente",AA802=5,"Master")</f>
        <v>Principiante avanzado</v>
      </c>
      <c r="AC802" s="17">
        <v>2</v>
      </c>
      <c r="AD802" s="17" t="str" cm="1">
        <f t="array" ref="AD802">_xlfn.IFS(AC802=0,"Prenovato",AC802=1,"Novato",AC802=2,"Principiante avanzado",AC802=3,"Competente",AC802=4,"Proficiente",AC802=5,"Master")</f>
        <v>Principiante avanzado</v>
      </c>
      <c r="AE802" s="17" t="s">
        <v>330</v>
      </c>
    </row>
    <row r="803" spans="1:31" x14ac:dyDescent="0.25">
      <c r="A803" t="s">
        <v>273</v>
      </c>
      <c r="B803" t="s">
        <v>274</v>
      </c>
      <c r="C803" t="s">
        <v>206</v>
      </c>
      <c r="D803" t="s">
        <v>207</v>
      </c>
      <c r="E803" t="s">
        <v>297</v>
      </c>
      <c r="F803" t="s">
        <v>298</v>
      </c>
      <c r="G803" t="s">
        <v>299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217</v>
      </c>
      <c r="M803" t="s">
        <v>322</v>
      </c>
      <c r="N803" t="s">
        <v>317</v>
      </c>
      <c r="O803" t="s">
        <v>314</v>
      </c>
      <c r="P803" t="str">
        <f t="shared" si="54"/>
        <v>DANTE PAOLO JUNIOR ROSSI RAMAYONIPatrones de arquitecturaEVALUACION ANTERIOR</v>
      </c>
      <c r="Q803" t="str">
        <f>BASE[[#This Row],[NombresCalificado]]&amp;BASE[[#This Row],[TipoEvaluacion]]</f>
        <v>DANTE PAOLO JUNIOR ROSSI RAMAYONIEVALUACION ANTERIOR</v>
      </c>
      <c r="R803">
        <v>2</v>
      </c>
      <c r="S803" t="s">
        <v>4</v>
      </c>
      <c r="T803" t="s">
        <v>327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2</v>
      </c>
      <c r="AB803" s="17" t="str" cm="1">
        <f t="array" ref="AB803">_xlfn.IFS(AA803=0,"No evidenciado",AA803=1,"Novato",AA803=2,"Principiante avanzado",AA803=3,"Competente",AA803=4,"Proficiente",AA803=5,"Master")</f>
        <v>Principiante avanzado</v>
      </c>
      <c r="AC803" s="17">
        <v>2</v>
      </c>
      <c r="AD803" s="17" t="str" cm="1">
        <f t="array" ref="AD803">_xlfn.IFS(AC803=0,"Prenovato",AC803=1,"Novato",AC803=2,"Principiante avanzado",AC803=3,"Competente",AC803=4,"Proficiente",AC803=5,"Master")</f>
        <v>Principiante avanzado</v>
      </c>
      <c r="AE803" s="17" t="s">
        <v>330</v>
      </c>
    </row>
    <row r="804" spans="1:31" x14ac:dyDescent="0.25">
      <c r="A804" t="s">
        <v>273</v>
      </c>
      <c r="B804" t="s">
        <v>274</v>
      </c>
      <c r="C804" t="s">
        <v>206</v>
      </c>
      <c r="D804" t="s">
        <v>207</v>
      </c>
      <c r="E804" t="s">
        <v>297</v>
      </c>
      <c r="F804" t="s">
        <v>298</v>
      </c>
      <c r="G804" t="s">
        <v>299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217</v>
      </c>
      <c r="M804" t="s">
        <v>323</v>
      </c>
      <c r="N804" t="s">
        <v>317</v>
      </c>
      <c r="O804" t="s">
        <v>314</v>
      </c>
      <c r="P804" t="str">
        <f t="shared" si="54"/>
        <v>DANTE PAOLO JUNIOR ROSSI RAMAYONIGestión de datosEVALUACION ANTERIOR</v>
      </c>
      <c r="Q804" t="str">
        <f>BASE[[#This Row],[NombresCalificado]]&amp;BASE[[#This Row],[TipoEvaluacion]]</f>
        <v>DANTE PAOLO JUNIOR ROSSI RAMAYONIEVALUACION ANTERIOR</v>
      </c>
      <c r="R804">
        <v>3</v>
      </c>
      <c r="S804" t="s">
        <v>5</v>
      </c>
      <c r="T804" t="s">
        <v>327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2</v>
      </c>
      <c r="AB804" s="17" t="str" cm="1">
        <f t="array" ref="AB804">_xlfn.IFS(AA804=0,"No evidenciado",AA804=1,"Novato",AA804=2,"Principiante avanzado",AA804=3,"Competente",AA804=4,"Proficiente",AA804=5,"Master")</f>
        <v>Principiante avanzado</v>
      </c>
      <c r="AC804" s="17">
        <v>2</v>
      </c>
      <c r="AD804" s="17" t="str" cm="1">
        <f t="array" ref="AD804">_xlfn.IFS(AC804=0,"Prenovato",AC804=1,"Novato",AC804=2,"Principiante avanzado",AC804=3,"Competente",AC804=4,"Proficiente",AC804=5,"Master")</f>
        <v>Principiante avanzado</v>
      </c>
      <c r="AE804" s="17" t="s">
        <v>330</v>
      </c>
    </row>
    <row r="805" spans="1:31" x14ac:dyDescent="0.25">
      <c r="A805" t="s">
        <v>273</v>
      </c>
      <c r="B805" t="s">
        <v>274</v>
      </c>
      <c r="C805" t="s">
        <v>206</v>
      </c>
      <c r="D805" t="s">
        <v>207</v>
      </c>
      <c r="E805" t="s">
        <v>297</v>
      </c>
      <c r="F805" t="s">
        <v>298</v>
      </c>
      <c r="G805" t="s">
        <v>299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217</v>
      </c>
      <c r="M805" t="s">
        <v>56</v>
      </c>
      <c r="N805" t="s">
        <v>315</v>
      </c>
      <c r="O805" t="s">
        <v>315</v>
      </c>
      <c r="P805" t="str">
        <f t="shared" si="54"/>
        <v>DANTE PAOLO JUNIOR ROSSI RAMAYONIControl de versionesEVALUACION ANTERIOR</v>
      </c>
      <c r="Q805" t="str">
        <f>BASE[[#This Row],[NombresCalificado]]&amp;BASE[[#This Row],[TipoEvaluacion]]</f>
        <v>DANTE PAOLO JUNIOR ROSSI RAMAYONIEVALUACION ANTERIOR</v>
      </c>
      <c r="R805">
        <v>4</v>
      </c>
      <c r="S805" t="s">
        <v>7</v>
      </c>
      <c r="T805" t="s">
        <v>327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2</v>
      </c>
      <c r="AB805" s="17" t="str" cm="1">
        <f t="array" ref="AB805">_xlfn.IFS(AA805=0,"No evidenciado",AA805=1,"Novato",AA805=2,"Principiante avanzado",AA805=3,"Competente",AA805=4,"Proficiente",AA805=5,"Master")</f>
        <v>Principiante avanzado</v>
      </c>
      <c r="AC805" s="17">
        <v>2</v>
      </c>
      <c r="AD805" s="17" t="str" cm="1">
        <f t="array" ref="AD805">_xlfn.IFS(AC805=0,"Prenovato",AC805=1,"Novato",AC805=2,"Principiante avanzado",AC805=3,"Competente",AC805=4,"Proficiente",AC805=5,"Master")</f>
        <v>Principiante avanzado</v>
      </c>
      <c r="AE805" s="17" t="s">
        <v>330</v>
      </c>
    </row>
    <row r="806" spans="1:31" x14ac:dyDescent="0.25">
      <c r="A806" t="s">
        <v>273</v>
      </c>
      <c r="B806" t="s">
        <v>274</v>
      </c>
      <c r="C806" t="s">
        <v>206</v>
      </c>
      <c r="D806" t="s">
        <v>207</v>
      </c>
      <c r="E806" t="s">
        <v>297</v>
      </c>
      <c r="F806" t="s">
        <v>298</v>
      </c>
      <c r="G806" t="s">
        <v>299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217</v>
      </c>
      <c r="M806" t="s">
        <v>185</v>
      </c>
      <c r="N806" t="s">
        <v>317</v>
      </c>
      <c r="O806" t="s">
        <v>314</v>
      </c>
      <c r="P806" t="str">
        <f t="shared" si="54"/>
        <v>DANTE PAOLO JUNIOR ROSSI RAMAYONISeguridadEVALUACION ANTERIOR</v>
      </c>
      <c r="Q806" t="str">
        <f>BASE[[#This Row],[NombresCalificado]]&amp;BASE[[#This Row],[TipoEvaluacion]]</f>
        <v>DANTE PAOLO JUNIOR ROSSI RAMAYONIEVALUACION ANTERIOR</v>
      </c>
      <c r="R806">
        <v>2</v>
      </c>
      <c r="S806" t="s">
        <v>4</v>
      </c>
      <c r="T806" t="s">
        <v>327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2</v>
      </c>
      <c r="AB806" s="17" t="str" cm="1">
        <f t="array" ref="AB806">_xlfn.IFS(AA806=0,"No evidenciado",AA806=1,"Novato",AA806=2,"Principiante avanzado",AA806=3,"Competente",AA806=4,"Proficiente",AA806=5,"Master")</f>
        <v>Principiante avanzado</v>
      </c>
      <c r="AC806" s="17">
        <v>2</v>
      </c>
      <c r="AD806" s="17" t="str" cm="1">
        <f t="array" ref="AD806">_xlfn.IFS(AC806=0,"Prenovato",AC806=1,"Novato",AC806=2,"Principiante avanzado",AC806=3,"Competente",AC806=4,"Proficiente",AC806=5,"Master")</f>
        <v>Principiante avanzado</v>
      </c>
      <c r="AE806" s="17" t="s">
        <v>330</v>
      </c>
    </row>
    <row r="807" spans="1:31" x14ac:dyDescent="0.25">
      <c r="A807" t="s">
        <v>273</v>
      </c>
      <c r="B807" t="s">
        <v>274</v>
      </c>
      <c r="C807" t="s">
        <v>206</v>
      </c>
      <c r="D807" t="s">
        <v>207</v>
      </c>
      <c r="E807" t="s">
        <v>297</v>
      </c>
      <c r="F807" t="s">
        <v>298</v>
      </c>
      <c r="G807" t="s">
        <v>299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217</v>
      </c>
      <c r="M807" t="s">
        <v>55</v>
      </c>
      <c r="N807" t="s">
        <v>315</v>
      </c>
      <c r="O807" t="s">
        <v>315</v>
      </c>
      <c r="P807" t="str">
        <f t="shared" si="54"/>
        <v>DANTE PAOLO JUNIOR ROSSI RAMAYONIProgramaciónEVALUACION ANTERIOR</v>
      </c>
      <c r="Q807" t="str">
        <f>BASE[[#This Row],[NombresCalificado]]&amp;BASE[[#This Row],[TipoEvaluacion]]</f>
        <v>DANTE PAOLO JUNIOR ROSSI RAMAYONIEVALUACION ANTERIOR</v>
      </c>
      <c r="R807">
        <v>3</v>
      </c>
      <c r="S807" t="s">
        <v>5</v>
      </c>
      <c r="T807" t="s">
        <v>327</v>
      </c>
      <c r="U807" s="17">
        <v>2</v>
      </c>
      <c r="V807" s="17" t="str" cm="1">
        <f t="array" ref="V807">_xlfn.IFS(U807=0,"Prenovato",U807=1,"Novato",U807=2,"Principiante avanzado",U807=3,"Competente",U807=4,"Proficiente",U807=5,"Master")</f>
        <v>Principiante avanzado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2</v>
      </c>
      <c r="AB807" s="17" t="str" cm="1">
        <f t="array" ref="AB807">_xlfn.IFS(AA807=0,"No evidenciado",AA807=1,"Novato",AA807=2,"Principiante avanzado",AA807=3,"Competente",AA807=4,"Proficiente",AA807=5,"Master")</f>
        <v>Principiante avanzado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330</v>
      </c>
    </row>
    <row r="808" spans="1:31" x14ac:dyDescent="0.25">
      <c r="A808" t="s">
        <v>273</v>
      </c>
      <c r="B808" t="s">
        <v>274</v>
      </c>
      <c r="C808" t="s">
        <v>206</v>
      </c>
      <c r="D808" t="s">
        <v>207</v>
      </c>
      <c r="E808" t="s">
        <v>297</v>
      </c>
      <c r="F808" t="s">
        <v>298</v>
      </c>
      <c r="G808" t="s">
        <v>299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NO</v>
      </c>
      <c r="L808" t="s">
        <v>217</v>
      </c>
      <c r="M808" t="s">
        <v>326</v>
      </c>
      <c r="N808" t="s">
        <v>317</v>
      </c>
      <c r="O808" t="s">
        <v>314</v>
      </c>
      <c r="P808" t="str">
        <f t="shared" si="54"/>
        <v>DANTE PAOLO JUNIOR ROSSI RAMAYONIDesign ThinkingEVALUACION ANTERIOR</v>
      </c>
      <c r="Q808" t="str">
        <f>BASE[[#This Row],[NombresCalificado]]&amp;BASE[[#This Row],[TipoEvaluacion]]</f>
        <v>DANTE PAOLO JUNIOR ROSSI RAMAYONIEVALUACION ANTERIOR</v>
      </c>
      <c r="R808">
        <v>1</v>
      </c>
      <c r="S808" t="s">
        <v>6</v>
      </c>
      <c r="T808" t="s">
        <v>327</v>
      </c>
      <c r="U808" s="17">
        <v>2</v>
      </c>
      <c r="V808" s="17" t="str" cm="1">
        <f t="array" ref="V808">_xlfn.IFS(U808=0,"Prenovato",U808=1,"Novato",U808=2,"Principiante avanzado",U808=3,"Competente",U808=4,"Proficiente",U808=5,"Master")</f>
        <v>Principiante avanzado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2</v>
      </c>
      <c r="AB808" s="17" t="str" cm="1">
        <f t="array" ref="AB808">_xlfn.IFS(AA808=0,"No evidenciado",AA808=1,"Novato",AA808=2,"Principiante avanzado",AA808=3,"Competente",AA808=4,"Proficiente",AA808=5,"Master")</f>
        <v>Principiante avanzado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330</v>
      </c>
    </row>
    <row r="809" spans="1:31" x14ac:dyDescent="0.25">
      <c r="A809" t="s">
        <v>273</v>
      </c>
      <c r="B809" t="s">
        <v>274</v>
      </c>
      <c r="C809" t="s">
        <v>206</v>
      </c>
      <c r="D809" t="s">
        <v>207</v>
      </c>
      <c r="E809" t="s">
        <v>297</v>
      </c>
      <c r="F809" t="s">
        <v>298</v>
      </c>
      <c r="G809" t="s">
        <v>299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NO</v>
      </c>
      <c r="L809" t="s">
        <v>217</v>
      </c>
      <c r="M809" t="s">
        <v>325</v>
      </c>
      <c r="N809" t="s">
        <v>317</v>
      </c>
      <c r="O809" t="s">
        <v>314</v>
      </c>
      <c r="P809" t="str">
        <f t="shared" si="54"/>
        <v>DANTE PAOLO JUNIOR ROSSI RAMAYONIFundamentos de diseño UXEVALUACION ANTERIOR</v>
      </c>
      <c r="Q809" t="str">
        <f>BASE[[#This Row],[NombresCalificado]]&amp;BASE[[#This Row],[TipoEvaluacion]]</f>
        <v>DANTE PAOLO JUNIOR ROSSI RAMAYONIEVALUACION ANTERIOR</v>
      </c>
      <c r="R809">
        <v>2</v>
      </c>
      <c r="S809" t="s">
        <v>4</v>
      </c>
      <c r="T809" t="s">
        <v>327</v>
      </c>
      <c r="U809" s="17">
        <v>2</v>
      </c>
      <c r="V809" s="17" t="str" cm="1">
        <f t="array" ref="V809">_xlfn.IFS(U809=0,"Prenovato",U809=1,"Novato",U809=2,"Principiante avanzado",U809=3,"Competente",U809=4,"Proficiente",U809=5,"Master")</f>
        <v>Principiante avanzado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2</v>
      </c>
      <c r="AB809" s="17" t="str" cm="1">
        <f t="array" ref="AB809">_xlfn.IFS(AA809=0,"No evidenciado",AA809=1,"Novato",AA809=2,"Principiante avanzado",AA809=3,"Competente",AA809=4,"Proficiente",AA809=5,"Master")</f>
        <v>Principiante avanzado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330</v>
      </c>
    </row>
    <row r="810" spans="1:31" x14ac:dyDescent="0.25">
      <c r="A810" t="s">
        <v>273</v>
      </c>
      <c r="B810" t="s">
        <v>274</v>
      </c>
      <c r="C810" t="s">
        <v>206</v>
      </c>
      <c r="D810" t="s">
        <v>207</v>
      </c>
      <c r="E810" t="s">
        <v>297</v>
      </c>
      <c r="F810" t="s">
        <v>298</v>
      </c>
      <c r="G810" t="s">
        <v>299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NO</v>
      </c>
      <c r="L810" t="s">
        <v>217</v>
      </c>
      <c r="M810" t="s">
        <v>324</v>
      </c>
      <c r="N810" t="s">
        <v>317</v>
      </c>
      <c r="O810" t="s">
        <v>314</v>
      </c>
      <c r="P810" t="str">
        <f t="shared" si="54"/>
        <v>DANTE PAOLO JUNIOR ROSSI RAMAYONIAccesibilidadEVALUACION ANTERIOR</v>
      </c>
      <c r="Q810" t="str">
        <f>BASE[[#This Row],[NombresCalificado]]&amp;BASE[[#This Row],[TipoEvaluacion]]</f>
        <v>DANTE PAOLO JUNIOR ROSSI RAMAYONIEVALUACION ANTERIOR</v>
      </c>
      <c r="R810">
        <v>1</v>
      </c>
      <c r="S810" t="s">
        <v>6</v>
      </c>
      <c r="T810" t="s">
        <v>327</v>
      </c>
      <c r="U810" s="17">
        <v>2</v>
      </c>
      <c r="V810" s="17" t="str" cm="1">
        <f t="array" ref="V810">_xlfn.IFS(U810=0,"Prenovato",U810=1,"Novato",U810=2,"Principiante avanzado",U810=3,"Competente",U810=4,"Proficiente",U810=5,"Master")</f>
        <v>Principiante avanzado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2</v>
      </c>
      <c r="AB810" s="17" t="str" cm="1">
        <f t="array" ref="AB810">_xlfn.IFS(AA810=0,"No evidenciado",AA810=1,"Novato",AA810=2,"Principiante avanzado",AA810=3,"Competente",AA810=4,"Proficiente",AA810=5,"Master")</f>
        <v>Principiante avanzado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330</v>
      </c>
    </row>
    <row r="811" spans="1:31" x14ac:dyDescent="0.25">
      <c r="A811" t="s">
        <v>273</v>
      </c>
      <c r="B811" t="s">
        <v>274</v>
      </c>
      <c r="C811" t="s">
        <v>206</v>
      </c>
      <c r="D811" t="s">
        <v>207</v>
      </c>
      <c r="E811" t="s">
        <v>297</v>
      </c>
      <c r="F811" t="s">
        <v>298</v>
      </c>
      <c r="G811" t="s">
        <v>299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NO</v>
      </c>
      <c r="L811" t="s">
        <v>217</v>
      </c>
      <c r="M811" t="s">
        <v>187</v>
      </c>
      <c r="N811" t="s">
        <v>315</v>
      </c>
      <c r="O811" t="s">
        <v>315</v>
      </c>
      <c r="P811" t="str">
        <f t="shared" si="54"/>
        <v>DANTE PAOLO JUNIOR ROSSI RAMAYONIPruebas para desarrolladoresEVALUACION ANTERIOR</v>
      </c>
      <c r="Q811" t="str">
        <f>BASE[[#This Row],[NombresCalificado]]&amp;BASE[[#This Row],[TipoEvaluacion]]</f>
        <v>DANTE PAOLO JUNIOR ROSSI RAMAYONIEVALUACION ANTERIOR</v>
      </c>
      <c r="R811">
        <v>3</v>
      </c>
      <c r="S811" t="s">
        <v>5</v>
      </c>
      <c r="T811" t="s">
        <v>327</v>
      </c>
      <c r="U811" s="17">
        <v>2</v>
      </c>
      <c r="V811" s="17" t="str" cm="1">
        <f t="array" ref="V811">_xlfn.IFS(U811=0,"Prenovato",U811=1,"Novato",U811=2,"Principiante avanzado",U811=3,"Competente",U811=4,"Proficiente",U811=5,"Master")</f>
        <v>Principiante avanzado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2</v>
      </c>
      <c r="AB811" s="17" t="str" cm="1">
        <f t="array" ref="AB811">_xlfn.IFS(AA811=0,"No evidenciado",AA811=1,"Novato",AA811=2,"Principiante avanzado",AA811=3,"Competente",AA811=4,"Proficiente",AA811=5,"Master")</f>
        <v>Principiante avanzado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330</v>
      </c>
    </row>
    <row r="812" spans="1:31" x14ac:dyDescent="0.25">
      <c r="A812" t="s">
        <v>273</v>
      </c>
      <c r="B812" t="s">
        <v>274</v>
      </c>
      <c r="C812" t="s">
        <v>206</v>
      </c>
      <c r="D812" t="s">
        <v>207</v>
      </c>
      <c r="E812" t="s">
        <v>297</v>
      </c>
      <c r="F812" t="s">
        <v>298</v>
      </c>
      <c r="G812" t="s">
        <v>299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NO</v>
      </c>
      <c r="L812" t="s">
        <v>217</v>
      </c>
      <c r="M812" t="s">
        <v>313</v>
      </c>
      <c r="N812" t="s">
        <v>314</v>
      </c>
      <c r="O812" t="s">
        <v>314</v>
      </c>
      <c r="P812" t="str">
        <f t="shared" si="54"/>
        <v>DANTE PAOLO JUNIOR ROSSI RAMAYONIHíbridoEVALUACION ANTERIOR</v>
      </c>
      <c r="Q812" t="str">
        <f>BASE[[#This Row],[NombresCalificado]]&amp;BASE[[#This Row],[TipoEvaluacion]]</f>
        <v>DANTE PAOLO JUNIOR ROSSI RAMAYONIEVALUACION ANTERIOR</v>
      </c>
      <c r="R812">
        <v>2</v>
      </c>
      <c r="S812" t="s">
        <v>4</v>
      </c>
      <c r="T812" t="s">
        <v>327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2</v>
      </c>
      <c r="AB812" s="17" t="str" cm="1">
        <f t="array" ref="AB812">_xlfn.IFS(AA812=0,"No evidenciado",AA812=1,"Novato",AA812=2,"Principiante avanzado",AA812=3,"Competente",AA812=4,"Proficiente",AA812=5,"Master")</f>
        <v>Principiante avanzado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330</v>
      </c>
    </row>
    <row r="813" spans="1:31" x14ac:dyDescent="0.25">
      <c r="A813" t="s">
        <v>273</v>
      </c>
      <c r="B813" t="s">
        <v>274</v>
      </c>
      <c r="C813" t="s">
        <v>206</v>
      </c>
      <c r="D813" t="s">
        <v>207</v>
      </c>
      <c r="E813" t="s">
        <v>297</v>
      </c>
      <c r="F813" t="s">
        <v>298</v>
      </c>
      <c r="G813" t="s">
        <v>299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NO</v>
      </c>
      <c r="L813" t="s">
        <v>217</v>
      </c>
      <c r="M813" t="s">
        <v>167</v>
      </c>
      <c r="N813" t="s">
        <v>317</v>
      </c>
      <c r="O813" t="s">
        <v>314</v>
      </c>
      <c r="P813" t="str">
        <f t="shared" si="54"/>
        <v>DANTE PAOLO JUNIOR ROSSI RAMAYONICI-CDEVALUACION ANTERIOR</v>
      </c>
      <c r="Q813" t="str">
        <f>BASE[[#This Row],[NombresCalificado]]&amp;BASE[[#This Row],[TipoEvaluacion]]</f>
        <v>DANTE PAOLO JUNIOR ROSSI RAMAYONIEVALUACION ANTERIOR</v>
      </c>
      <c r="R813">
        <v>2</v>
      </c>
      <c r="S813" t="s">
        <v>4</v>
      </c>
      <c r="T813" t="s">
        <v>327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2</v>
      </c>
      <c r="AB813" s="17" t="str" cm="1">
        <f t="array" ref="AB813">_xlfn.IFS(AA813=0,"No evidenciado",AA813=1,"Novato",AA813=2,"Principiante avanzado",AA813=3,"Competente",AA813=4,"Proficiente",AA813=5,"Master")</f>
        <v>Principiante avanzado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330</v>
      </c>
    </row>
    <row r="814" spans="1:31" x14ac:dyDescent="0.25">
      <c r="A814" t="s">
        <v>273</v>
      </c>
      <c r="B814" t="s">
        <v>274</v>
      </c>
      <c r="C814" t="s">
        <v>206</v>
      </c>
      <c r="D814" t="s">
        <v>207</v>
      </c>
      <c r="E814" t="s">
        <v>297</v>
      </c>
      <c r="F814" t="s">
        <v>298</v>
      </c>
      <c r="G814" t="s">
        <v>299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NO</v>
      </c>
      <c r="L814" t="s">
        <v>217</v>
      </c>
      <c r="M814" t="s">
        <v>316</v>
      </c>
      <c r="N814" t="s">
        <v>315</v>
      </c>
      <c r="O814" t="s">
        <v>315</v>
      </c>
      <c r="P814" t="str">
        <f t="shared" si="54"/>
        <v>DANTE PAOLO JUNIOR ROSSI RAMAYONIRedes &amp; Integración de APIEVALUACION ANTERIOR</v>
      </c>
      <c r="Q814" t="str">
        <f>BASE[[#This Row],[NombresCalificado]]&amp;BASE[[#This Row],[TipoEvaluacion]]</f>
        <v>DANTE PAOLO JUNIOR ROSSI RAMAYONIEVALUACION ANTERIOR</v>
      </c>
      <c r="R814">
        <v>3</v>
      </c>
      <c r="S814" t="s">
        <v>5</v>
      </c>
      <c r="T814" t="s">
        <v>327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2</v>
      </c>
      <c r="AB814" s="17" t="str" cm="1">
        <f t="array" ref="AB814">_xlfn.IFS(AA814=0,"No evidenciado",AA814=1,"Novato",AA814=2,"Principiante avanzado",AA814=3,"Competente",AA814=4,"Proficiente",AA814=5,"Master")</f>
        <v>Principiante avanzado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330</v>
      </c>
    </row>
    <row r="815" spans="1:31" x14ac:dyDescent="0.25">
      <c r="A815" t="s">
        <v>273</v>
      </c>
      <c r="B815" t="s">
        <v>274</v>
      </c>
      <c r="C815" t="s">
        <v>206</v>
      </c>
      <c r="D815" t="s">
        <v>207</v>
      </c>
      <c r="E815" t="s">
        <v>297</v>
      </c>
      <c r="F815" t="s">
        <v>298</v>
      </c>
      <c r="G815" t="s">
        <v>299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NO</v>
      </c>
      <c r="L815" t="s">
        <v>217</v>
      </c>
      <c r="M815" t="s">
        <v>318</v>
      </c>
      <c r="N815" t="s">
        <v>314</v>
      </c>
      <c r="O815" t="s">
        <v>314</v>
      </c>
      <c r="P815" t="str">
        <f t="shared" si="54"/>
        <v>DANTE PAOLO JUNIOR ROSSI RAMAYONIDistribución a tiendasEVALUACION ANTERIOR</v>
      </c>
      <c r="Q815" t="str">
        <f>BASE[[#This Row],[NombresCalificado]]&amp;BASE[[#This Row],[TipoEvaluacion]]</f>
        <v>DANTE PAOLO JUNIOR ROSSI RAMAYONIEVALUACION ANTERIOR</v>
      </c>
      <c r="R815">
        <v>0</v>
      </c>
      <c r="S815" t="s">
        <v>188</v>
      </c>
      <c r="T815" t="s">
        <v>327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2</v>
      </c>
      <c r="AB815" s="17" t="str" cm="1">
        <f t="array" ref="AB815">_xlfn.IFS(AA815=0,"No evidenciado",AA815=1,"Novato",AA815=2,"Principiante avanzado",AA815=3,"Competente",AA815=4,"Proficiente",AA815=5,"Master")</f>
        <v>Principiante avanzado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330</v>
      </c>
    </row>
    <row r="816" spans="1:31" x14ac:dyDescent="0.25">
      <c r="A816" t="s">
        <v>273</v>
      </c>
      <c r="B816" t="s">
        <v>274</v>
      </c>
      <c r="C816" t="s">
        <v>206</v>
      </c>
      <c r="D816" t="s">
        <v>207</v>
      </c>
      <c r="E816" t="s">
        <v>297</v>
      </c>
      <c r="F816" t="s">
        <v>298</v>
      </c>
      <c r="G816" t="s">
        <v>299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NO</v>
      </c>
      <c r="L816" t="s">
        <v>217</v>
      </c>
      <c r="M816" t="s">
        <v>186</v>
      </c>
      <c r="N816" t="s">
        <v>314</v>
      </c>
      <c r="O816" t="s">
        <v>314</v>
      </c>
      <c r="P816" t="str">
        <f t="shared" si="54"/>
        <v>DANTE PAOLO JUNIOR ROSSI RAMAYONISREEVALUACION ANTERIOR</v>
      </c>
      <c r="Q816" t="str">
        <f>BASE[[#This Row],[NombresCalificado]]&amp;BASE[[#This Row],[TipoEvaluacion]]</f>
        <v>DANTE PAOLO JUNIOR ROSSI RAMAYONIEVALUACION ANTERIOR</v>
      </c>
      <c r="R816">
        <v>0</v>
      </c>
      <c r="S816" t="s">
        <v>188</v>
      </c>
      <c r="T816" t="s">
        <v>327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2</v>
      </c>
      <c r="AB816" s="17" t="str" cm="1">
        <f t="array" ref="AB816">_xlfn.IFS(AA816=0,"No evidenciado",AA816=1,"Novato",AA816=2,"Principiante avanzado",AA816=3,"Competente",AA816=4,"Proficiente",AA816=5,"Master")</f>
        <v>Principiante avanzado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330</v>
      </c>
    </row>
    <row r="817" spans="1:31" x14ac:dyDescent="0.25">
      <c r="A817" t="s">
        <v>273</v>
      </c>
      <c r="B817" t="s">
        <v>274</v>
      </c>
      <c r="C817" t="s">
        <v>206</v>
      </c>
      <c r="D817" t="s">
        <v>207</v>
      </c>
      <c r="E817" t="s">
        <v>297</v>
      </c>
      <c r="F817" t="s">
        <v>298</v>
      </c>
      <c r="G817" t="s">
        <v>299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NO</v>
      </c>
      <c r="L817" t="s">
        <v>217</v>
      </c>
      <c r="M817" t="s">
        <v>320</v>
      </c>
      <c r="N817" t="s">
        <v>317</v>
      </c>
      <c r="O817" t="s">
        <v>314</v>
      </c>
      <c r="P817" t="str">
        <f t="shared" si="54"/>
        <v>DANTE PAOLO JUNIOR ROSSI RAMAYONIHuman InteractionEVALUACION ANTERIOR</v>
      </c>
      <c r="Q817" t="str">
        <f>BASE[[#This Row],[NombresCalificado]]&amp;BASE[[#This Row],[TipoEvaluacion]]</f>
        <v>DANTE PAOLO JUNIOR ROSSI RAMAYONIEVALUACION ANTERIOR</v>
      </c>
      <c r="R817">
        <v>1</v>
      </c>
      <c r="S817" t="s">
        <v>6</v>
      </c>
      <c r="T817" t="s">
        <v>327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2</v>
      </c>
      <c r="AB817" s="17" t="str" cm="1">
        <f t="array" ref="AB817">_xlfn.IFS(AA817=0,"No evidenciado",AA817=1,"Novato",AA817=2,"Principiante avanzado",AA817=3,"Competente",AA817=4,"Proficiente",AA817=5,"Master")</f>
        <v>Principiante avanzado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330</v>
      </c>
    </row>
    <row r="818" spans="1:31" x14ac:dyDescent="0.25">
      <c r="A818" t="s">
        <v>273</v>
      </c>
      <c r="B818" t="s">
        <v>274</v>
      </c>
      <c r="C818" t="s">
        <v>206</v>
      </c>
      <c r="D818" t="s">
        <v>207</v>
      </c>
      <c r="E818" t="s">
        <v>297</v>
      </c>
      <c r="F818" t="s">
        <v>298</v>
      </c>
      <c r="G818" t="s">
        <v>299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NO</v>
      </c>
      <c r="L818" t="s">
        <v>217</v>
      </c>
      <c r="M818" t="s">
        <v>319</v>
      </c>
      <c r="N818" t="s">
        <v>315</v>
      </c>
      <c r="O818" t="s">
        <v>315</v>
      </c>
      <c r="P818" t="str">
        <f t="shared" si="54"/>
        <v>DANTE PAOLO JUNIOR ROSSI RAMAYONIBCP Design SystemEVALUACION ANTERIOR</v>
      </c>
      <c r="Q818" t="str">
        <f>BASE[[#This Row],[NombresCalificado]]&amp;BASE[[#This Row],[TipoEvaluacion]]</f>
        <v>DANTE PAOLO JUNIOR ROSSI RAMAYONIEVALUACION ANTERIOR</v>
      </c>
      <c r="R818">
        <v>3</v>
      </c>
      <c r="S818" t="s">
        <v>5</v>
      </c>
      <c r="T818" t="s">
        <v>327</v>
      </c>
      <c r="U818" s="17">
        <v>2</v>
      </c>
      <c r="V818" s="17" t="str" cm="1">
        <f t="array" ref="V818">_xlfn.IFS(U818=0,"Prenovato",U818=1,"Novato",U818=2,"Principiante avanzado",U818=3,"Competente",U818=4,"Proficiente",U818=5,"Master")</f>
        <v>Principiante avanzado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3</v>
      </c>
      <c r="Z818" s="17" t="str" cm="1">
        <f t="array" ref="Z818">_xlfn.IFS(Y818=0,"No evidenciado",Y818=1,"Novato",Y818=2,"Principiante avanzado",Y818=3,"Competente",Y818=4,"Proficiente",Y818=5,"Master")</f>
        <v>Competente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2</v>
      </c>
      <c r="AD818" s="17" t="str" cm="1">
        <f t="array" ref="AD818">_xlfn.IFS(AC818=0,"Prenovato",AC818=1,"Novato",AC818=2,"Principiante avanzado",AC818=3,"Competente",AC818=4,"Proficiente",AC818=5,"Master")</f>
        <v>Principiante avanzado</v>
      </c>
      <c r="AE818" s="17" t="s">
        <v>330</v>
      </c>
    </row>
    <row r="819" spans="1:31" x14ac:dyDescent="0.25">
      <c r="A819" t="s">
        <v>273</v>
      </c>
      <c r="B819" t="s">
        <v>274</v>
      </c>
      <c r="C819" t="s">
        <v>206</v>
      </c>
      <c r="D819" t="s">
        <v>207</v>
      </c>
      <c r="E819" t="s">
        <v>300</v>
      </c>
      <c r="F819" t="s">
        <v>301</v>
      </c>
      <c r="G819" t="s">
        <v>302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SI</v>
      </c>
      <c r="L819" t="s">
        <v>257</v>
      </c>
      <c r="M819" t="s">
        <v>320</v>
      </c>
      <c r="N819" t="s">
        <v>317</v>
      </c>
      <c r="O819" t="s">
        <v>314</v>
      </c>
      <c r="P819" t="str">
        <f t="shared" si="54"/>
        <v>AUGUSTO DAVID HERNANDEZ DE LA CRUZHuman InteractionEVALUACION ANTERIOR</v>
      </c>
      <c r="Q819" t="str">
        <f>BASE[[#This Row],[NombresCalificado]]&amp;BASE[[#This Row],[TipoEvaluacion]]</f>
        <v>AUGUSTO DAVID HERNANDEZ DE LA CRUZEVALUACION ANTERIOR</v>
      </c>
      <c r="R819">
        <v>1</v>
      </c>
      <c r="S819" t="s">
        <v>6</v>
      </c>
      <c r="T819" t="s">
        <v>327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330</v>
      </c>
    </row>
    <row r="820" spans="1:31" x14ac:dyDescent="0.25">
      <c r="A820" t="s">
        <v>273</v>
      </c>
      <c r="B820" t="s">
        <v>274</v>
      </c>
      <c r="C820" t="s">
        <v>206</v>
      </c>
      <c r="D820" t="s">
        <v>207</v>
      </c>
      <c r="E820" t="s">
        <v>300</v>
      </c>
      <c r="F820" t="s">
        <v>301</v>
      </c>
      <c r="G820" t="s">
        <v>302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SI</v>
      </c>
      <c r="L820" t="s">
        <v>257</v>
      </c>
      <c r="M820" t="s">
        <v>318</v>
      </c>
      <c r="N820" t="s">
        <v>315</v>
      </c>
      <c r="O820" t="s">
        <v>315</v>
      </c>
      <c r="P820" t="str">
        <f t="shared" si="54"/>
        <v>AUGUSTO DAVID HERNANDEZ DE LA CRUZDistribución a tiendasEVALUACION ANTERIOR</v>
      </c>
      <c r="Q820" t="str">
        <f>BASE[[#This Row],[NombresCalificado]]&amp;BASE[[#This Row],[TipoEvaluacion]]</f>
        <v>AUGUSTO DAVID HERNANDEZ DE LA CRUZEVALUACION ANTERIOR</v>
      </c>
      <c r="R820">
        <v>0</v>
      </c>
      <c r="S820" t="s">
        <v>188</v>
      </c>
      <c r="T820" t="s">
        <v>327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330</v>
      </c>
    </row>
    <row r="821" spans="1:31" x14ac:dyDescent="0.25">
      <c r="A821" t="s">
        <v>273</v>
      </c>
      <c r="B821" t="s">
        <v>274</v>
      </c>
      <c r="C821" t="s">
        <v>206</v>
      </c>
      <c r="D821" t="s">
        <v>207</v>
      </c>
      <c r="E821" t="s">
        <v>300</v>
      </c>
      <c r="F821" t="s">
        <v>301</v>
      </c>
      <c r="G821" t="s">
        <v>302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SI</v>
      </c>
      <c r="L821" t="s">
        <v>257</v>
      </c>
      <c r="M821" t="s">
        <v>319</v>
      </c>
      <c r="N821" t="s">
        <v>317</v>
      </c>
      <c r="O821" t="s">
        <v>314</v>
      </c>
      <c r="P821" t="str">
        <f t="shared" si="54"/>
        <v>AUGUSTO DAVID HERNANDEZ DE LA CRUZBCP Design SystemEVALUACION ANTERIOR</v>
      </c>
      <c r="Q821" t="str">
        <f>BASE[[#This Row],[NombresCalificado]]&amp;BASE[[#This Row],[TipoEvaluacion]]</f>
        <v>AUGUSTO DAVID HERNANDEZ DE LA CRUZEVALUACION ANTERIOR</v>
      </c>
      <c r="R821">
        <v>2</v>
      </c>
      <c r="S821" t="s">
        <v>4</v>
      </c>
      <c r="T821" t="s">
        <v>327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330</v>
      </c>
    </row>
    <row r="822" spans="1:31" x14ac:dyDescent="0.25">
      <c r="A822" t="s">
        <v>273</v>
      </c>
      <c r="B822" t="s">
        <v>274</v>
      </c>
      <c r="C822" t="s">
        <v>206</v>
      </c>
      <c r="D822" t="s">
        <v>207</v>
      </c>
      <c r="E822" t="s">
        <v>300</v>
      </c>
      <c r="F822" t="s">
        <v>301</v>
      </c>
      <c r="G822" t="s">
        <v>302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SI</v>
      </c>
      <c r="L822" t="s">
        <v>257</v>
      </c>
      <c r="M822" t="s">
        <v>186</v>
      </c>
      <c r="N822" t="s">
        <v>317</v>
      </c>
      <c r="O822" t="s">
        <v>314</v>
      </c>
      <c r="P822" t="str">
        <f t="shared" si="54"/>
        <v>AUGUSTO DAVID HERNANDEZ DE LA CRUZSREEVALUACION ANTERIOR</v>
      </c>
      <c r="Q822" t="str">
        <f>BASE[[#This Row],[NombresCalificado]]&amp;BASE[[#This Row],[TipoEvaluacion]]</f>
        <v>AUGUSTO DAVID HERNANDEZ DE LA CRUZEVALUACION ANTERIOR</v>
      </c>
      <c r="R822">
        <v>0</v>
      </c>
      <c r="S822" t="s">
        <v>188</v>
      </c>
      <c r="T822" t="s">
        <v>327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330</v>
      </c>
    </row>
    <row r="823" spans="1:31" x14ac:dyDescent="0.25">
      <c r="A823" t="s">
        <v>273</v>
      </c>
      <c r="B823" t="s">
        <v>274</v>
      </c>
      <c r="C823" t="s">
        <v>206</v>
      </c>
      <c r="D823" t="s">
        <v>207</v>
      </c>
      <c r="E823" t="s">
        <v>300</v>
      </c>
      <c r="F823" t="s">
        <v>301</v>
      </c>
      <c r="G823" t="s">
        <v>302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SI</v>
      </c>
      <c r="L823" t="s">
        <v>257</v>
      </c>
      <c r="M823" t="s">
        <v>316</v>
      </c>
      <c r="N823" t="s">
        <v>315</v>
      </c>
      <c r="O823" t="s">
        <v>315</v>
      </c>
      <c r="P823" t="str">
        <f t="shared" si="54"/>
        <v>AUGUSTO DAVID HERNANDEZ DE LA CRUZRedes &amp; Integración de APIEVALUACION ANTERIOR</v>
      </c>
      <c r="Q823" t="str">
        <f>BASE[[#This Row],[NombresCalificado]]&amp;BASE[[#This Row],[TipoEvaluacion]]</f>
        <v>AUGUSTO DAVID HERNANDEZ DE LA CRUZEVALUACION ANTERIOR</v>
      </c>
      <c r="R823">
        <v>3</v>
      </c>
      <c r="S823" t="s">
        <v>5</v>
      </c>
      <c r="T823" t="s">
        <v>327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330</v>
      </c>
    </row>
    <row r="824" spans="1:31" x14ac:dyDescent="0.25">
      <c r="A824" t="s">
        <v>273</v>
      </c>
      <c r="B824" t="s">
        <v>274</v>
      </c>
      <c r="C824" t="s">
        <v>206</v>
      </c>
      <c r="D824" t="s">
        <v>207</v>
      </c>
      <c r="E824" t="s">
        <v>300</v>
      </c>
      <c r="F824" t="s">
        <v>301</v>
      </c>
      <c r="G824" t="s">
        <v>302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SI</v>
      </c>
      <c r="L824" t="s">
        <v>257</v>
      </c>
      <c r="M824" t="s">
        <v>167</v>
      </c>
      <c r="N824" t="s">
        <v>317</v>
      </c>
      <c r="O824" t="s">
        <v>314</v>
      </c>
      <c r="P824" t="str">
        <f t="shared" si="54"/>
        <v>AUGUSTO DAVID HERNANDEZ DE LA CRUZCI-CDEVALUACION ANTERIOR</v>
      </c>
      <c r="Q824" t="str">
        <f>BASE[[#This Row],[NombresCalificado]]&amp;BASE[[#This Row],[TipoEvaluacion]]</f>
        <v>AUGUSTO DAVID HERNANDEZ DE LA CRUZEVALUACION ANTERIOR</v>
      </c>
      <c r="R824">
        <v>2</v>
      </c>
      <c r="S824" t="s">
        <v>4</v>
      </c>
      <c r="T824" t="s">
        <v>327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330</v>
      </c>
    </row>
    <row r="825" spans="1:31" x14ac:dyDescent="0.25">
      <c r="A825" t="s">
        <v>273</v>
      </c>
      <c r="B825" t="s">
        <v>274</v>
      </c>
      <c r="C825" t="s">
        <v>206</v>
      </c>
      <c r="D825" t="s">
        <v>207</v>
      </c>
      <c r="E825" t="s">
        <v>300</v>
      </c>
      <c r="F825" t="s">
        <v>301</v>
      </c>
      <c r="G825" t="s">
        <v>302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SI</v>
      </c>
      <c r="L825" t="s">
        <v>257</v>
      </c>
      <c r="M825" t="s">
        <v>187</v>
      </c>
      <c r="N825" t="s">
        <v>317</v>
      </c>
      <c r="O825" t="s">
        <v>314</v>
      </c>
      <c r="P825" t="str">
        <f t="shared" si="54"/>
        <v>AUGUSTO DAVID HERNANDEZ DE LA CRUZPruebas para desarrolladoresEVALUACION ANTERIOR</v>
      </c>
      <c r="Q825" t="str">
        <f>BASE[[#This Row],[NombresCalificado]]&amp;BASE[[#This Row],[TipoEvaluacion]]</f>
        <v>AUGUSTO DAVID HERNANDEZ DE LA CRUZEVALUACION ANTERIOR</v>
      </c>
      <c r="R825">
        <v>3</v>
      </c>
      <c r="S825" t="s">
        <v>5</v>
      </c>
      <c r="T825" t="s">
        <v>327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330</v>
      </c>
    </row>
    <row r="826" spans="1:31" x14ac:dyDescent="0.25">
      <c r="A826" t="s">
        <v>273</v>
      </c>
      <c r="B826" t="s">
        <v>274</v>
      </c>
      <c r="C826" t="s">
        <v>206</v>
      </c>
      <c r="D826" t="s">
        <v>207</v>
      </c>
      <c r="E826" t="s">
        <v>300</v>
      </c>
      <c r="F826" t="s">
        <v>301</v>
      </c>
      <c r="G826" t="s">
        <v>302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SI</v>
      </c>
      <c r="L826" t="s">
        <v>257</v>
      </c>
      <c r="M826" t="s">
        <v>313</v>
      </c>
      <c r="N826" t="s">
        <v>314</v>
      </c>
      <c r="O826" t="s">
        <v>314</v>
      </c>
      <c r="P826" t="str">
        <f t="shared" si="54"/>
        <v>AUGUSTO DAVID HERNANDEZ DE LA CRUZHíbridoEVALUACION ANTERIOR</v>
      </c>
      <c r="Q826" t="str">
        <f>BASE[[#This Row],[NombresCalificado]]&amp;BASE[[#This Row],[TipoEvaluacion]]</f>
        <v>AUGUSTO DAVID HERNANDEZ DE LA CRUZEVALUACION ANTERIOR</v>
      </c>
      <c r="R826">
        <v>2</v>
      </c>
      <c r="S826" t="s">
        <v>4</v>
      </c>
      <c r="T826" t="s">
        <v>327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330</v>
      </c>
    </row>
    <row r="827" spans="1:31" x14ac:dyDescent="0.25">
      <c r="A827" t="s">
        <v>273</v>
      </c>
      <c r="B827" t="s">
        <v>274</v>
      </c>
      <c r="C827" t="s">
        <v>206</v>
      </c>
      <c r="D827" t="s">
        <v>207</v>
      </c>
      <c r="E827" t="s">
        <v>300</v>
      </c>
      <c r="F827" t="s">
        <v>301</v>
      </c>
      <c r="G827" t="s">
        <v>302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SI</v>
      </c>
      <c r="L827" t="s">
        <v>257</v>
      </c>
      <c r="M827" t="s">
        <v>326</v>
      </c>
      <c r="N827" t="s">
        <v>317</v>
      </c>
      <c r="O827" t="s">
        <v>314</v>
      </c>
      <c r="P827" t="str">
        <f t="shared" si="54"/>
        <v>AUGUSTO DAVID HERNANDEZ DE LA CRUZDesign ThinkingEVALUACION ANTERIOR</v>
      </c>
      <c r="Q827" t="str">
        <f>BASE[[#This Row],[NombresCalificado]]&amp;BASE[[#This Row],[TipoEvaluacion]]</f>
        <v>AUGUSTO DAVID HERNANDEZ DE LA CRUZEVALUACION ANTERIOR</v>
      </c>
      <c r="R827">
        <v>1</v>
      </c>
      <c r="S827" t="s">
        <v>6</v>
      </c>
      <c r="T827" t="s">
        <v>327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330</v>
      </c>
    </row>
    <row r="828" spans="1:31" x14ac:dyDescent="0.25">
      <c r="A828" t="s">
        <v>273</v>
      </c>
      <c r="B828" t="s">
        <v>274</v>
      </c>
      <c r="C828" t="s">
        <v>206</v>
      </c>
      <c r="D828" t="s">
        <v>207</v>
      </c>
      <c r="E828" t="s">
        <v>300</v>
      </c>
      <c r="F828" t="s">
        <v>301</v>
      </c>
      <c r="G828" t="s">
        <v>302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SI</v>
      </c>
      <c r="L828" t="s">
        <v>257</v>
      </c>
      <c r="M828" t="s">
        <v>325</v>
      </c>
      <c r="N828" t="s">
        <v>317</v>
      </c>
      <c r="O828" t="s">
        <v>314</v>
      </c>
      <c r="P828" t="str">
        <f t="shared" si="54"/>
        <v>AUGUSTO DAVID HERNANDEZ DE LA CRUZFundamentos de diseño UXEVALUACION ANTERIOR</v>
      </c>
      <c r="Q828" t="str">
        <f>BASE[[#This Row],[NombresCalificado]]&amp;BASE[[#This Row],[TipoEvaluacion]]</f>
        <v>AUGUSTO DAVID HERNANDEZ DE LA CRUZEVALUACION ANTERIOR</v>
      </c>
      <c r="R828">
        <v>2</v>
      </c>
      <c r="S828" t="s">
        <v>4</v>
      </c>
      <c r="T828" t="s">
        <v>327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330</v>
      </c>
    </row>
    <row r="829" spans="1:31" x14ac:dyDescent="0.25">
      <c r="A829" t="s">
        <v>273</v>
      </c>
      <c r="B829" t="s">
        <v>274</v>
      </c>
      <c r="C829" t="s">
        <v>206</v>
      </c>
      <c r="D829" t="s">
        <v>207</v>
      </c>
      <c r="E829" t="s">
        <v>300</v>
      </c>
      <c r="F829" t="s">
        <v>301</v>
      </c>
      <c r="G829" t="s">
        <v>302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SI</v>
      </c>
      <c r="L829" t="s">
        <v>257</v>
      </c>
      <c r="M829" t="s">
        <v>324</v>
      </c>
      <c r="N829" t="s">
        <v>317</v>
      </c>
      <c r="O829" t="s">
        <v>314</v>
      </c>
      <c r="P829" t="str">
        <f t="shared" si="54"/>
        <v>AUGUSTO DAVID HERNANDEZ DE LA CRUZAccesibilidadEVALUACION ANTERIOR</v>
      </c>
      <c r="Q829" t="str">
        <f>BASE[[#This Row],[NombresCalificado]]&amp;BASE[[#This Row],[TipoEvaluacion]]</f>
        <v>AUGUSTO DAVID HERNANDEZ DE LA CRUZEVALUACION ANTERIOR</v>
      </c>
      <c r="R829">
        <v>1</v>
      </c>
      <c r="S829" t="s">
        <v>6</v>
      </c>
      <c r="T829" t="s">
        <v>327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330</v>
      </c>
    </row>
    <row r="830" spans="1:31" x14ac:dyDescent="0.25">
      <c r="A830" t="s">
        <v>273</v>
      </c>
      <c r="B830" t="s">
        <v>274</v>
      </c>
      <c r="C830" t="s">
        <v>206</v>
      </c>
      <c r="D830" t="s">
        <v>207</v>
      </c>
      <c r="E830" t="s">
        <v>300</v>
      </c>
      <c r="F830" t="s">
        <v>301</v>
      </c>
      <c r="G830" t="s">
        <v>302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SI</v>
      </c>
      <c r="L830" t="s">
        <v>257</v>
      </c>
      <c r="M830" t="s">
        <v>55</v>
      </c>
      <c r="N830" t="s">
        <v>315</v>
      </c>
      <c r="O830" t="s">
        <v>315</v>
      </c>
      <c r="P830" t="str">
        <f t="shared" si="54"/>
        <v>AUGUSTO DAVID HERNANDEZ DE LA CRUZProgramaciónEVALUACION ANTERIOR</v>
      </c>
      <c r="Q830" t="str">
        <f>BASE[[#This Row],[NombresCalificado]]&amp;BASE[[#This Row],[TipoEvaluacion]]</f>
        <v>AUGUSTO DAVID HERNANDEZ DE LA CRUZEVALUACION ANTERIOR</v>
      </c>
      <c r="R830">
        <v>3</v>
      </c>
      <c r="S830" t="s">
        <v>5</v>
      </c>
      <c r="T830" t="s">
        <v>327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330</v>
      </c>
    </row>
    <row r="831" spans="1:31" x14ac:dyDescent="0.25">
      <c r="A831" t="s">
        <v>273</v>
      </c>
      <c r="B831" t="s">
        <v>274</v>
      </c>
      <c r="C831" t="s">
        <v>206</v>
      </c>
      <c r="D831" t="s">
        <v>207</v>
      </c>
      <c r="E831" t="s">
        <v>300</v>
      </c>
      <c r="F831" t="s">
        <v>301</v>
      </c>
      <c r="G831" t="s">
        <v>302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SI</v>
      </c>
      <c r="L831" t="s">
        <v>257</v>
      </c>
      <c r="M831" t="s">
        <v>321</v>
      </c>
      <c r="N831" t="s">
        <v>315</v>
      </c>
      <c r="O831" t="s">
        <v>315</v>
      </c>
      <c r="P831" t="str">
        <f t="shared" si="54"/>
        <v>AUGUSTO DAVID HERNANDEZ DE LA CRUZNativoEVALUACION ANTERIOR</v>
      </c>
      <c r="Q831" t="str">
        <f>BASE[[#This Row],[NombresCalificado]]&amp;BASE[[#This Row],[TipoEvaluacion]]</f>
        <v>AUGUSTO DAVID HERNANDEZ DE LA CRUZEVALUACION ANTERIOR</v>
      </c>
      <c r="R831">
        <v>2</v>
      </c>
      <c r="S831" t="s">
        <v>4</v>
      </c>
      <c r="T831" t="s">
        <v>327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330</v>
      </c>
    </row>
    <row r="832" spans="1:31" x14ac:dyDescent="0.25">
      <c r="A832" t="s">
        <v>273</v>
      </c>
      <c r="B832" t="s">
        <v>274</v>
      </c>
      <c r="C832" t="s">
        <v>206</v>
      </c>
      <c r="D832" t="s">
        <v>207</v>
      </c>
      <c r="E832" t="s">
        <v>300</v>
      </c>
      <c r="F832" t="s">
        <v>301</v>
      </c>
      <c r="G832" t="s">
        <v>302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SI</v>
      </c>
      <c r="L832" t="s">
        <v>257</v>
      </c>
      <c r="M832" t="s">
        <v>322</v>
      </c>
      <c r="N832" t="s">
        <v>315</v>
      </c>
      <c r="O832" t="s">
        <v>315</v>
      </c>
      <c r="P832" t="str">
        <f t="shared" si="54"/>
        <v>AUGUSTO DAVID HERNANDEZ DE LA CRUZPatrones de arquitecturaEVALUACION ANTERIOR</v>
      </c>
      <c r="Q832" t="str">
        <f>BASE[[#This Row],[NombresCalificado]]&amp;BASE[[#This Row],[TipoEvaluacion]]</f>
        <v>AUGUSTO DAVID HERNANDEZ DE LA CRUZEVALUACION ANTERIOR</v>
      </c>
      <c r="R832">
        <v>2</v>
      </c>
      <c r="S832" t="s">
        <v>4</v>
      </c>
      <c r="T832" t="s">
        <v>327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330</v>
      </c>
    </row>
    <row r="833" spans="1:31" x14ac:dyDescent="0.25">
      <c r="A833" t="s">
        <v>273</v>
      </c>
      <c r="B833" t="s">
        <v>274</v>
      </c>
      <c r="C833" t="s">
        <v>206</v>
      </c>
      <c r="D833" t="s">
        <v>207</v>
      </c>
      <c r="E833" t="s">
        <v>300</v>
      </c>
      <c r="F833" t="s">
        <v>301</v>
      </c>
      <c r="G833" t="s">
        <v>302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SI</v>
      </c>
      <c r="L833" t="s">
        <v>257</v>
      </c>
      <c r="M833" t="s">
        <v>56</v>
      </c>
      <c r="N833" t="s">
        <v>315</v>
      </c>
      <c r="O833" t="s">
        <v>315</v>
      </c>
      <c r="P833" t="str">
        <f t="shared" si="54"/>
        <v>AUGUSTO DAVID HERNANDEZ DE LA CRUZControl de versionesEVALUACION ANTERIOR</v>
      </c>
      <c r="Q833" t="str">
        <f>BASE[[#This Row],[NombresCalificado]]&amp;BASE[[#This Row],[TipoEvaluacion]]</f>
        <v>AUGUSTO DAVID HERNANDEZ DE LA CRUZEVALUACION ANTERIOR</v>
      </c>
      <c r="R833">
        <v>3</v>
      </c>
      <c r="S833" t="s">
        <v>5</v>
      </c>
      <c r="T833" t="s">
        <v>327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330</v>
      </c>
    </row>
    <row r="834" spans="1:31" x14ac:dyDescent="0.25">
      <c r="A834" t="s">
        <v>273</v>
      </c>
      <c r="B834" t="s">
        <v>274</v>
      </c>
      <c r="C834" t="s">
        <v>206</v>
      </c>
      <c r="D834" t="s">
        <v>207</v>
      </c>
      <c r="E834" t="s">
        <v>300</v>
      </c>
      <c r="F834" t="s">
        <v>301</v>
      </c>
      <c r="G834" t="s">
        <v>302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SI</v>
      </c>
      <c r="L834" t="s">
        <v>257</v>
      </c>
      <c r="M834" t="s">
        <v>323</v>
      </c>
      <c r="N834" t="s">
        <v>317</v>
      </c>
      <c r="O834" t="s">
        <v>314</v>
      </c>
      <c r="P834" t="str">
        <f t="shared" si="54"/>
        <v>AUGUSTO DAVID HERNANDEZ DE LA CRUZGestión de datosEVALUACION ANTERIOR</v>
      </c>
      <c r="Q834" t="str">
        <f>BASE[[#This Row],[NombresCalificado]]&amp;BASE[[#This Row],[TipoEvaluacion]]</f>
        <v>AUGUSTO DAVID HERNANDEZ DE LA CRUZEVALUACION ANTERIOR</v>
      </c>
      <c r="R834">
        <v>2</v>
      </c>
      <c r="S834" t="s">
        <v>4</v>
      </c>
      <c r="T834" t="s">
        <v>327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330</v>
      </c>
    </row>
    <row r="835" spans="1:31" x14ac:dyDescent="0.25">
      <c r="A835" t="s">
        <v>273</v>
      </c>
      <c r="B835" t="s">
        <v>274</v>
      </c>
      <c r="C835" t="s">
        <v>206</v>
      </c>
      <c r="D835" t="s">
        <v>207</v>
      </c>
      <c r="E835" t="s">
        <v>300</v>
      </c>
      <c r="F835" t="s">
        <v>301</v>
      </c>
      <c r="G835" t="s">
        <v>302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IF(COUNTIFS($E$2:$E$1566,E835,$O$2:$O$1566,"PRINCIPAL",$R$2:$R$1566,0)&gt;0,"SI","NO")</f>
        <v>SI</v>
      </c>
      <c r="L835" t="s">
        <v>257</v>
      </c>
      <c r="M835" t="s">
        <v>185</v>
      </c>
      <c r="N835" t="s">
        <v>317</v>
      </c>
      <c r="O835" t="s">
        <v>314</v>
      </c>
      <c r="P835" t="str">
        <f t="shared" ref="P835:P898" si="58">F835&amp;M835&amp;AE835</f>
        <v>AUGUSTO DAVID HERNANDEZ DE LA CRUZSeguridadEVALUACION ANTERIOR</v>
      </c>
      <c r="Q835" t="str">
        <f>BASE[[#This Row],[NombresCalificado]]&amp;BASE[[#This Row],[TipoEvaluacion]]</f>
        <v>AUGUSTO DAVID HERNANDEZ DE LA CRUZEVALUACION ANTERIOR</v>
      </c>
      <c r="R835">
        <v>2</v>
      </c>
      <c r="S835" t="s">
        <v>4</v>
      </c>
      <c r="T835" t="s">
        <v>327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2</v>
      </c>
      <c r="X835" s="17" t="str" cm="1">
        <f t="array" ref="X835">_xlfn.IFS(W835=0,"No evidenciado",W835=1,"Novato",W835=2,"Principiante avanzado",W835=3,"Competente",W835=4,"Proficiente",W835=5,"Master")</f>
        <v>Principiante avanzado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330</v>
      </c>
    </row>
    <row r="836" spans="1:31" x14ac:dyDescent="0.25">
      <c r="A836" t="s">
        <v>255</v>
      </c>
      <c r="B836" t="s">
        <v>256</v>
      </c>
      <c r="C836" t="s">
        <v>206</v>
      </c>
      <c r="D836" t="s">
        <v>207</v>
      </c>
      <c r="E836" t="s">
        <v>255</v>
      </c>
      <c r="F836" t="s">
        <v>256</v>
      </c>
      <c r="G836" t="s">
        <v>264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NO</v>
      </c>
      <c r="L836" t="s">
        <v>206</v>
      </c>
      <c r="M836" t="s">
        <v>322</v>
      </c>
      <c r="N836" t="s">
        <v>317</v>
      </c>
      <c r="O836" t="s">
        <v>314</v>
      </c>
      <c r="P836" t="str">
        <f t="shared" si="58"/>
        <v>EDWARD JOEL CARRIÓN PANTAPatrones de arquitecturaAUTOEVALUACION</v>
      </c>
      <c r="Q836" t="str">
        <f>BASE[[#This Row],[NombresCalificado]]&amp;BASE[[#This Row],[TipoEvaluacion]]</f>
        <v>EDWARD JOEL CARRIÓN PANTAAUTOEVALUACION</v>
      </c>
      <c r="R836">
        <v>3</v>
      </c>
      <c r="S836" t="s">
        <v>5</v>
      </c>
      <c r="T836" t="s">
        <v>328</v>
      </c>
      <c r="U836" s="17">
        <v>3</v>
      </c>
      <c r="V836" s="17" t="str" cm="1">
        <f t="array" ref="V836">_xlfn.IFS(U836=0,"Prenovato",U836=1,"Novato",U836=2,"Principiante avanzado",U836=3,"Competente",U836=4,"Proficiente",U836=5,"Master")</f>
        <v>Competente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331</v>
      </c>
    </row>
    <row r="837" spans="1:31" x14ac:dyDescent="0.25">
      <c r="A837" t="s">
        <v>255</v>
      </c>
      <c r="B837" t="s">
        <v>256</v>
      </c>
      <c r="C837" t="s">
        <v>206</v>
      </c>
      <c r="D837" t="s">
        <v>207</v>
      </c>
      <c r="E837" t="s">
        <v>255</v>
      </c>
      <c r="F837" t="s">
        <v>256</v>
      </c>
      <c r="G837" t="s">
        <v>264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NO</v>
      </c>
      <c r="L837" t="s">
        <v>206</v>
      </c>
      <c r="M837" t="s">
        <v>55</v>
      </c>
      <c r="N837" t="s">
        <v>315</v>
      </c>
      <c r="O837" t="s">
        <v>315</v>
      </c>
      <c r="P837" t="str">
        <f t="shared" si="58"/>
        <v>EDWARD JOEL CARRIÓN PANTAProgramaciónAUTOEVALUACION</v>
      </c>
      <c r="Q837" t="str">
        <f>BASE[[#This Row],[NombresCalificado]]&amp;BASE[[#This Row],[TipoEvaluacion]]</f>
        <v>EDWARD JOEL CARRIÓN PANTAAUTOEVALUACION</v>
      </c>
      <c r="R837">
        <v>3</v>
      </c>
      <c r="S837" t="s">
        <v>5</v>
      </c>
      <c r="T837" t="s">
        <v>328</v>
      </c>
      <c r="U837" s="17">
        <v>3</v>
      </c>
      <c r="V837" s="17" t="str" cm="1">
        <f t="array" ref="V837">_xlfn.IFS(U837=0,"Prenovato",U837=1,"Novato",U837=2,"Principiante avanzado",U837=3,"Competente",U837=4,"Proficiente",U837=5,"Master")</f>
        <v>Competente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331</v>
      </c>
    </row>
    <row r="838" spans="1:31" x14ac:dyDescent="0.25">
      <c r="A838" t="s">
        <v>255</v>
      </c>
      <c r="B838" t="s">
        <v>256</v>
      </c>
      <c r="C838" t="s">
        <v>206</v>
      </c>
      <c r="D838" t="s">
        <v>207</v>
      </c>
      <c r="E838" t="s">
        <v>255</v>
      </c>
      <c r="F838" t="s">
        <v>256</v>
      </c>
      <c r="G838" t="s">
        <v>264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NO</v>
      </c>
      <c r="L838" t="s">
        <v>206</v>
      </c>
      <c r="M838" t="s">
        <v>326</v>
      </c>
      <c r="N838" t="s">
        <v>317</v>
      </c>
      <c r="O838" t="s">
        <v>314</v>
      </c>
      <c r="P838" t="str">
        <f t="shared" si="58"/>
        <v>EDWARD JOEL CARRIÓN PANTADesign ThinkingAUTOEVALUACION</v>
      </c>
      <c r="Q838" t="str">
        <f>BASE[[#This Row],[NombresCalificado]]&amp;BASE[[#This Row],[TipoEvaluacion]]</f>
        <v>EDWARD JOEL CARRIÓN PANTAAUTOEVALUACION</v>
      </c>
      <c r="R838">
        <v>1</v>
      </c>
      <c r="S838" t="s">
        <v>6</v>
      </c>
      <c r="T838" t="s">
        <v>328</v>
      </c>
      <c r="U838" s="17">
        <v>3</v>
      </c>
      <c r="V838" s="17" t="str" cm="1">
        <f t="array" ref="V838">_xlfn.IFS(U838=0,"Prenovato",U838=1,"Novato",U838=2,"Principiante avanzado",U838=3,"Competente",U838=4,"Proficiente",U838=5,"Master")</f>
        <v>Competente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331</v>
      </c>
    </row>
    <row r="839" spans="1:31" x14ac:dyDescent="0.25">
      <c r="A839" t="s">
        <v>255</v>
      </c>
      <c r="B839" t="s">
        <v>256</v>
      </c>
      <c r="C839" t="s">
        <v>206</v>
      </c>
      <c r="D839" t="s">
        <v>207</v>
      </c>
      <c r="E839" t="s">
        <v>255</v>
      </c>
      <c r="F839" t="s">
        <v>256</v>
      </c>
      <c r="G839" t="s">
        <v>264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NO</v>
      </c>
      <c r="L839" t="s">
        <v>206</v>
      </c>
      <c r="M839" t="s">
        <v>323</v>
      </c>
      <c r="N839" t="s">
        <v>317</v>
      </c>
      <c r="O839" t="s">
        <v>314</v>
      </c>
      <c r="P839" t="str">
        <f t="shared" si="58"/>
        <v>EDWARD JOEL CARRIÓN PANTAGestión de datosAUTOEVALUACION</v>
      </c>
      <c r="Q839" t="str">
        <f>BASE[[#This Row],[NombresCalificado]]&amp;BASE[[#This Row],[TipoEvaluacion]]</f>
        <v>EDWARD JOEL CARRIÓN PANTAAUTOEVALUACION</v>
      </c>
      <c r="R839">
        <v>3</v>
      </c>
      <c r="S839" t="s">
        <v>5</v>
      </c>
      <c r="T839" t="s">
        <v>328</v>
      </c>
      <c r="U839" s="17">
        <v>3</v>
      </c>
      <c r="V839" s="17" t="str" cm="1">
        <f t="array" ref="V839">_xlfn.IFS(U839=0,"Prenovato",U839=1,"Novato",U839=2,"Principiante avanzado",U839=3,"Competente",U839=4,"Proficiente",U839=5,"Master")</f>
        <v>Competente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331</v>
      </c>
    </row>
    <row r="840" spans="1:31" x14ac:dyDescent="0.25">
      <c r="A840" t="s">
        <v>255</v>
      </c>
      <c r="B840" t="s">
        <v>256</v>
      </c>
      <c r="C840" t="s">
        <v>206</v>
      </c>
      <c r="D840" t="s">
        <v>207</v>
      </c>
      <c r="E840" t="s">
        <v>255</v>
      </c>
      <c r="F840" t="s">
        <v>256</v>
      </c>
      <c r="G840" t="s">
        <v>264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NO</v>
      </c>
      <c r="L840" t="s">
        <v>206</v>
      </c>
      <c r="M840" t="s">
        <v>187</v>
      </c>
      <c r="N840" t="s">
        <v>315</v>
      </c>
      <c r="O840" t="s">
        <v>315</v>
      </c>
      <c r="P840" t="str">
        <f t="shared" si="58"/>
        <v>EDWARD JOEL CARRIÓN PANTAPruebas para desarrolladoresAUTOEVALUACION</v>
      </c>
      <c r="Q840" t="str">
        <f>BASE[[#This Row],[NombresCalificado]]&amp;BASE[[#This Row],[TipoEvaluacion]]</f>
        <v>EDWARD JOEL CARRIÓN PANTAAUTOEVALUACION</v>
      </c>
      <c r="R840">
        <v>3</v>
      </c>
      <c r="S840" t="s">
        <v>5</v>
      </c>
      <c r="T840" t="s">
        <v>328</v>
      </c>
      <c r="U840" s="17">
        <v>3</v>
      </c>
      <c r="V840" s="17" t="str" cm="1">
        <f t="array" ref="V840">_xlfn.IFS(U840=0,"Prenovato",U840=1,"Novato",U840=2,"Principiante avanzado",U840=3,"Competente",U840=4,"Proficiente",U840=5,"Master")</f>
        <v>Competente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331</v>
      </c>
    </row>
    <row r="841" spans="1:31" x14ac:dyDescent="0.25">
      <c r="A841" t="s">
        <v>255</v>
      </c>
      <c r="B841" t="s">
        <v>256</v>
      </c>
      <c r="C841" t="s">
        <v>206</v>
      </c>
      <c r="D841" t="s">
        <v>207</v>
      </c>
      <c r="E841" t="s">
        <v>255</v>
      </c>
      <c r="F841" t="s">
        <v>256</v>
      </c>
      <c r="G841" t="s">
        <v>264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NO</v>
      </c>
      <c r="L841" t="s">
        <v>206</v>
      </c>
      <c r="M841" t="s">
        <v>313</v>
      </c>
      <c r="N841" t="s">
        <v>314</v>
      </c>
      <c r="O841" t="s">
        <v>314</v>
      </c>
      <c r="P841" t="str">
        <f t="shared" si="58"/>
        <v>EDWARD JOEL CARRIÓN PANTAHíbridoAUTOEVALUACION</v>
      </c>
      <c r="Q841" t="str">
        <f>BASE[[#This Row],[NombresCalificado]]&amp;BASE[[#This Row],[TipoEvaluacion]]</f>
        <v>EDWARD JOEL CARRIÓN PANTAAUTOEVALUACION</v>
      </c>
      <c r="R841">
        <v>0</v>
      </c>
      <c r="S841" t="s">
        <v>188</v>
      </c>
      <c r="T841" t="s">
        <v>328</v>
      </c>
      <c r="U841" s="17">
        <v>3</v>
      </c>
      <c r="V841" s="17" t="str" cm="1">
        <f t="array" ref="V841">_xlfn.IFS(U841=0,"Prenovato",U841=1,"Novato",U841=2,"Principiante avanzado",U841=3,"Competente",U841=4,"Proficiente",U841=5,"Master")</f>
        <v>Competente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2</v>
      </c>
      <c r="AD841" s="17" t="str" cm="1">
        <f t="array" ref="AD841">_xlfn.IFS(AC841=0,"Prenovato",AC841=1,"Novato",AC841=2,"Principiante avanzado",AC841=3,"Competente",AC841=4,"Proficiente",AC841=5,"Master")</f>
        <v>Principiante avanzado</v>
      </c>
      <c r="AE841" s="17" t="s">
        <v>331</v>
      </c>
    </row>
    <row r="842" spans="1:31" x14ac:dyDescent="0.25">
      <c r="A842" t="s">
        <v>255</v>
      </c>
      <c r="B842" t="s">
        <v>256</v>
      </c>
      <c r="C842" t="s">
        <v>206</v>
      </c>
      <c r="D842" t="s">
        <v>207</v>
      </c>
      <c r="E842" t="s">
        <v>255</v>
      </c>
      <c r="F842" t="s">
        <v>256</v>
      </c>
      <c r="G842" t="s">
        <v>264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206</v>
      </c>
      <c r="M842" t="s">
        <v>324</v>
      </c>
      <c r="N842" t="s">
        <v>317</v>
      </c>
      <c r="O842" t="s">
        <v>314</v>
      </c>
      <c r="P842" t="str">
        <f t="shared" si="58"/>
        <v>EDWARD JOEL CARRIÓN PANTAAccesibilidadAUTOEVALUACION</v>
      </c>
      <c r="Q842" t="str">
        <f>BASE[[#This Row],[NombresCalificado]]&amp;BASE[[#This Row],[TipoEvaluacion]]</f>
        <v>EDWARD JOEL CARRIÓN PANTAAUTOEVALUACION</v>
      </c>
      <c r="R842">
        <v>3</v>
      </c>
      <c r="S842" t="s">
        <v>5</v>
      </c>
      <c r="T842" t="s">
        <v>328</v>
      </c>
      <c r="U842" s="17">
        <v>3</v>
      </c>
      <c r="V842" s="17" t="str" cm="1">
        <f t="array" ref="V842">_xlfn.IFS(U842=0,"Prenovato",U842=1,"Novato",U842=2,"Principiante avanzado",U842=3,"Competente",U842=4,"Proficiente",U842=5,"Master")</f>
        <v>Competente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2</v>
      </c>
      <c r="AD842" s="17" t="str" cm="1">
        <f t="array" ref="AD842">_xlfn.IFS(AC842=0,"Prenovato",AC842=1,"Novato",AC842=2,"Principiante avanzado",AC842=3,"Competente",AC842=4,"Proficiente",AC842=5,"Master")</f>
        <v>Principiante avanzado</v>
      </c>
      <c r="AE842" s="17" t="s">
        <v>331</v>
      </c>
    </row>
    <row r="843" spans="1:31" x14ac:dyDescent="0.25">
      <c r="A843" t="s">
        <v>255</v>
      </c>
      <c r="B843" t="s">
        <v>256</v>
      </c>
      <c r="C843" t="s">
        <v>206</v>
      </c>
      <c r="D843" t="s">
        <v>207</v>
      </c>
      <c r="E843" t="s">
        <v>255</v>
      </c>
      <c r="F843" t="s">
        <v>256</v>
      </c>
      <c r="G843" t="s">
        <v>264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206</v>
      </c>
      <c r="M843" t="s">
        <v>318</v>
      </c>
      <c r="N843" t="s">
        <v>317</v>
      </c>
      <c r="O843" t="s">
        <v>314</v>
      </c>
      <c r="P843" t="str">
        <f t="shared" si="58"/>
        <v>EDWARD JOEL CARRIÓN PANTADistribución a tiendasAUTOEVALUACION</v>
      </c>
      <c r="Q843" t="str">
        <f>BASE[[#This Row],[NombresCalificado]]&amp;BASE[[#This Row],[TipoEvaluacion]]</f>
        <v>EDWARD JOEL CARRIÓN PANTAAUTOEVALUACION</v>
      </c>
      <c r="R843">
        <v>2</v>
      </c>
      <c r="S843" t="s">
        <v>4</v>
      </c>
      <c r="T843" t="s">
        <v>328</v>
      </c>
      <c r="U843" s="17">
        <v>3</v>
      </c>
      <c r="V843" s="17" t="str" cm="1">
        <f t="array" ref="V843">_xlfn.IFS(U843=0,"Prenovato",U843=1,"Novato",U843=2,"Principiante avanzado",U843=3,"Competente",U843=4,"Proficiente",U843=5,"Master")</f>
        <v>Competente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2</v>
      </c>
      <c r="AD843" s="17" t="str" cm="1">
        <f t="array" ref="AD843">_xlfn.IFS(AC843=0,"Prenovato",AC843=1,"Novato",AC843=2,"Principiante avanzado",AC843=3,"Competente",AC843=4,"Proficiente",AC843=5,"Master")</f>
        <v>Principiante avanzado</v>
      </c>
      <c r="AE843" s="17" t="s">
        <v>331</v>
      </c>
    </row>
    <row r="844" spans="1:31" x14ac:dyDescent="0.25">
      <c r="A844" t="s">
        <v>255</v>
      </c>
      <c r="B844" t="s">
        <v>256</v>
      </c>
      <c r="C844" t="s">
        <v>206</v>
      </c>
      <c r="D844" t="s">
        <v>207</v>
      </c>
      <c r="E844" t="s">
        <v>255</v>
      </c>
      <c r="F844" t="s">
        <v>256</v>
      </c>
      <c r="G844" t="s">
        <v>264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206</v>
      </c>
      <c r="M844" t="s">
        <v>319</v>
      </c>
      <c r="N844" t="s">
        <v>317</v>
      </c>
      <c r="O844" t="s">
        <v>314</v>
      </c>
      <c r="P844" t="str">
        <f t="shared" si="58"/>
        <v>EDWARD JOEL CARRIÓN PANTABCP Design SystemAUTOEVALUACION</v>
      </c>
      <c r="Q844" t="str">
        <f>BASE[[#This Row],[NombresCalificado]]&amp;BASE[[#This Row],[TipoEvaluacion]]</f>
        <v>EDWARD JOEL CARRIÓN PANTAAUTOEVALUACION</v>
      </c>
      <c r="R844">
        <v>3</v>
      </c>
      <c r="S844" t="s">
        <v>5</v>
      </c>
      <c r="T844" t="s">
        <v>328</v>
      </c>
      <c r="U844" s="17">
        <v>3</v>
      </c>
      <c r="V844" s="17" t="str" cm="1">
        <f t="array" ref="V844">_xlfn.IFS(U844=0,"Prenovato",U844=1,"Novato",U844=2,"Principiante avanzado",U844=3,"Competente",U844=4,"Proficiente",U844=5,"Master")</f>
        <v>Competente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2</v>
      </c>
      <c r="AD844" s="17" t="str" cm="1">
        <f t="array" ref="AD844">_xlfn.IFS(AC844=0,"Prenovato",AC844=1,"Novato",AC844=2,"Principiante avanzado",AC844=3,"Competente",AC844=4,"Proficiente",AC844=5,"Master")</f>
        <v>Principiante avanzado</v>
      </c>
      <c r="AE844" s="17" t="s">
        <v>331</v>
      </c>
    </row>
    <row r="845" spans="1:31" x14ac:dyDescent="0.25">
      <c r="A845" t="s">
        <v>255</v>
      </c>
      <c r="B845" t="s">
        <v>256</v>
      </c>
      <c r="C845" t="s">
        <v>206</v>
      </c>
      <c r="D845" t="s">
        <v>207</v>
      </c>
      <c r="E845" t="s">
        <v>255</v>
      </c>
      <c r="F845" t="s">
        <v>256</v>
      </c>
      <c r="G845" t="s">
        <v>264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206</v>
      </c>
      <c r="M845" t="s">
        <v>316</v>
      </c>
      <c r="N845" t="s">
        <v>315</v>
      </c>
      <c r="O845" t="s">
        <v>315</v>
      </c>
      <c r="P845" t="str">
        <f t="shared" si="58"/>
        <v>EDWARD JOEL CARRIÓN PANTARedes &amp; Integración de APIAUTOEVALUACION</v>
      </c>
      <c r="Q845" t="str">
        <f>BASE[[#This Row],[NombresCalificado]]&amp;BASE[[#This Row],[TipoEvaluacion]]</f>
        <v>EDWARD JOEL CARRIÓN PANTAAUTOEVALUACION</v>
      </c>
      <c r="R845">
        <v>3</v>
      </c>
      <c r="S845" t="s">
        <v>5</v>
      </c>
      <c r="T845" t="s">
        <v>328</v>
      </c>
      <c r="U845" s="17">
        <v>3</v>
      </c>
      <c r="V845" s="17" t="str" cm="1">
        <f t="array" ref="V845">_xlfn.IFS(U845=0,"Prenovato",U845=1,"Novato",U845=2,"Principiante avanzado",U845=3,"Competente",U845=4,"Proficiente",U845=5,"Master")</f>
        <v>Competente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2</v>
      </c>
      <c r="AD845" s="17" t="str" cm="1">
        <f t="array" ref="AD845">_xlfn.IFS(AC845=0,"Prenovato",AC845=1,"Novato",AC845=2,"Principiante avanzado",AC845=3,"Competente",AC845=4,"Proficiente",AC845=5,"Master")</f>
        <v>Principiante avanzado</v>
      </c>
      <c r="AE845" s="17" t="s">
        <v>331</v>
      </c>
    </row>
    <row r="846" spans="1:31" x14ac:dyDescent="0.25">
      <c r="A846" t="s">
        <v>255</v>
      </c>
      <c r="B846" t="s">
        <v>256</v>
      </c>
      <c r="C846" t="s">
        <v>206</v>
      </c>
      <c r="D846" t="s">
        <v>207</v>
      </c>
      <c r="E846" t="s">
        <v>255</v>
      </c>
      <c r="F846" t="s">
        <v>256</v>
      </c>
      <c r="G846" t="s">
        <v>264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206</v>
      </c>
      <c r="M846" t="s">
        <v>167</v>
      </c>
      <c r="N846" t="s">
        <v>317</v>
      </c>
      <c r="O846" t="s">
        <v>314</v>
      </c>
      <c r="P846" t="str">
        <f t="shared" si="58"/>
        <v>EDWARD JOEL CARRIÓN PANTACI-CDAUTOEVALUACION</v>
      </c>
      <c r="Q846" t="str">
        <f>BASE[[#This Row],[NombresCalificado]]&amp;BASE[[#This Row],[TipoEvaluacion]]</f>
        <v>EDWARD JOEL CARRIÓN PANTAAUTOEVALUACION</v>
      </c>
      <c r="R846">
        <v>3</v>
      </c>
      <c r="S846" t="s">
        <v>5</v>
      </c>
      <c r="T846" t="s">
        <v>328</v>
      </c>
      <c r="U846" s="17">
        <v>3</v>
      </c>
      <c r="V846" s="17" t="str" cm="1">
        <f t="array" ref="V846">_xlfn.IFS(U846=0,"Prenovato",U846=1,"Novato",U846=2,"Principiante avanzado",U846=3,"Competente",U846=4,"Proficiente",U846=5,"Master")</f>
        <v>Competente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331</v>
      </c>
    </row>
    <row r="847" spans="1:31" x14ac:dyDescent="0.25">
      <c r="A847" t="s">
        <v>255</v>
      </c>
      <c r="B847" t="s">
        <v>256</v>
      </c>
      <c r="C847" t="s">
        <v>206</v>
      </c>
      <c r="D847" t="s">
        <v>207</v>
      </c>
      <c r="E847" t="s">
        <v>255</v>
      </c>
      <c r="F847" t="s">
        <v>256</v>
      </c>
      <c r="G847" t="s">
        <v>264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206</v>
      </c>
      <c r="M847" t="s">
        <v>321</v>
      </c>
      <c r="N847" t="s">
        <v>315</v>
      </c>
      <c r="O847" t="s">
        <v>315</v>
      </c>
      <c r="P847" t="str">
        <f t="shared" si="58"/>
        <v>EDWARD JOEL CARRIÓN PANTANativoAUTOEVALUACION</v>
      </c>
      <c r="Q847" t="str">
        <f>BASE[[#This Row],[NombresCalificado]]&amp;BASE[[#This Row],[TipoEvaluacion]]</f>
        <v>EDWARD JOEL CARRIÓN PANTAAUTOEVALUACION</v>
      </c>
      <c r="R847">
        <v>3</v>
      </c>
      <c r="S847" t="s">
        <v>5</v>
      </c>
      <c r="T847" t="s">
        <v>328</v>
      </c>
      <c r="U847" s="17">
        <v>3</v>
      </c>
      <c r="V847" s="17" t="str" cm="1">
        <f t="array" ref="V847">_xlfn.IFS(U847=0,"Prenovato",U847=1,"Novato",U847=2,"Principiante avanzado",U847=3,"Competente",U847=4,"Proficiente",U847=5,"Master")</f>
        <v>Competente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331</v>
      </c>
    </row>
    <row r="848" spans="1:31" x14ac:dyDescent="0.25">
      <c r="A848" t="s">
        <v>255</v>
      </c>
      <c r="B848" t="s">
        <v>256</v>
      </c>
      <c r="C848" t="s">
        <v>206</v>
      </c>
      <c r="D848" t="s">
        <v>207</v>
      </c>
      <c r="E848" t="s">
        <v>255</v>
      </c>
      <c r="F848" t="s">
        <v>256</v>
      </c>
      <c r="G848" t="s">
        <v>264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206</v>
      </c>
      <c r="M848" t="s">
        <v>185</v>
      </c>
      <c r="N848" t="s">
        <v>317</v>
      </c>
      <c r="O848" t="s">
        <v>314</v>
      </c>
      <c r="P848" t="str">
        <f t="shared" si="58"/>
        <v>EDWARD JOEL CARRIÓN PANTASeguridadAUTOEVALUACION</v>
      </c>
      <c r="Q848" t="str">
        <f>BASE[[#This Row],[NombresCalificado]]&amp;BASE[[#This Row],[TipoEvaluacion]]</f>
        <v>EDWARD JOEL CARRIÓN PANTAAUTOEVALUACION</v>
      </c>
      <c r="R848">
        <v>2</v>
      </c>
      <c r="S848" t="s">
        <v>4</v>
      </c>
      <c r="T848" t="s">
        <v>328</v>
      </c>
      <c r="U848" s="17">
        <v>3</v>
      </c>
      <c r="V848" s="17" t="str" cm="1">
        <f t="array" ref="V848">_xlfn.IFS(U848=0,"Prenovato",U848=1,"Novato",U848=2,"Principiante avanzado",U848=3,"Competente",U848=4,"Proficiente",U848=5,"Master")</f>
        <v>Competente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2</v>
      </c>
      <c r="AD848" s="17" t="str" cm="1">
        <f t="array" ref="AD848">_xlfn.IFS(AC848=0,"Prenovato",AC848=1,"Novato",AC848=2,"Principiante avanzado",AC848=3,"Competente",AC848=4,"Proficiente",AC848=5,"Master")</f>
        <v>Principiante avanzado</v>
      </c>
      <c r="AE848" s="17" t="s">
        <v>331</v>
      </c>
    </row>
    <row r="849" spans="1:31" x14ac:dyDescent="0.25">
      <c r="A849" t="s">
        <v>255</v>
      </c>
      <c r="B849" t="s">
        <v>256</v>
      </c>
      <c r="C849" t="s">
        <v>206</v>
      </c>
      <c r="D849" t="s">
        <v>207</v>
      </c>
      <c r="E849" t="s">
        <v>255</v>
      </c>
      <c r="F849" t="s">
        <v>256</v>
      </c>
      <c r="G849" t="s">
        <v>264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206</v>
      </c>
      <c r="M849" t="s">
        <v>56</v>
      </c>
      <c r="N849" t="s">
        <v>315</v>
      </c>
      <c r="O849" t="s">
        <v>315</v>
      </c>
      <c r="P849" t="str">
        <f t="shared" si="58"/>
        <v>EDWARD JOEL CARRIÓN PANTAControl de versionesAUTOEVALUACION</v>
      </c>
      <c r="Q849" t="str">
        <f>BASE[[#This Row],[NombresCalificado]]&amp;BASE[[#This Row],[TipoEvaluacion]]</f>
        <v>EDWARD JOEL CARRIÓN PANTAAUTOEVALUACION</v>
      </c>
      <c r="R849">
        <v>4</v>
      </c>
      <c r="S849" t="s">
        <v>7</v>
      </c>
      <c r="T849" t="s">
        <v>328</v>
      </c>
      <c r="U849" s="17">
        <v>3</v>
      </c>
      <c r="V849" s="17" t="str" cm="1">
        <f t="array" ref="V849">_xlfn.IFS(U849=0,"Prenovato",U849=1,"Novato",U849=2,"Principiante avanzado",U849=3,"Competente",U849=4,"Proficiente",U849=5,"Master")</f>
        <v>Competente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331</v>
      </c>
    </row>
    <row r="850" spans="1:31" x14ac:dyDescent="0.25">
      <c r="A850" t="s">
        <v>255</v>
      </c>
      <c r="B850" t="s">
        <v>256</v>
      </c>
      <c r="C850" t="s">
        <v>206</v>
      </c>
      <c r="D850" t="s">
        <v>207</v>
      </c>
      <c r="E850" t="s">
        <v>255</v>
      </c>
      <c r="F850" t="s">
        <v>256</v>
      </c>
      <c r="G850" t="s">
        <v>264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206</v>
      </c>
      <c r="M850" t="s">
        <v>186</v>
      </c>
      <c r="N850" t="s">
        <v>317</v>
      </c>
      <c r="O850" t="s">
        <v>314</v>
      </c>
      <c r="P850" t="str">
        <f t="shared" si="58"/>
        <v>EDWARD JOEL CARRIÓN PANTASREAUTOEVALUACION</v>
      </c>
      <c r="Q850" t="str">
        <f>BASE[[#This Row],[NombresCalificado]]&amp;BASE[[#This Row],[TipoEvaluacion]]</f>
        <v>EDWARD JOEL CARRIÓN PANTAAUTOEVALUACION</v>
      </c>
      <c r="R850">
        <v>2</v>
      </c>
      <c r="S850" t="s">
        <v>4</v>
      </c>
      <c r="T850" t="s">
        <v>328</v>
      </c>
      <c r="U850" s="17">
        <v>3</v>
      </c>
      <c r="V850" s="17" t="str" cm="1">
        <f t="array" ref="V850">_xlfn.IFS(U850=0,"Prenovato",U850=1,"Novato",U850=2,"Principiante avanzado",U850=3,"Competente",U850=4,"Proficiente",U850=5,"Master")</f>
        <v>Competente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331</v>
      </c>
    </row>
    <row r="851" spans="1:31" x14ac:dyDescent="0.25">
      <c r="A851" t="s">
        <v>255</v>
      </c>
      <c r="B851" t="s">
        <v>256</v>
      </c>
      <c r="C851" t="s">
        <v>206</v>
      </c>
      <c r="D851" t="s">
        <v>207</v>
      </c>
      <c r="E851" t="s">
        <v>255</v>
      </c>
      <c r="F851" t="s">
        <v>256</v>
      </c>
      <c r="G851" t="s">
        <v>264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206</v>
      </c>
      <c r="M851" t="s">
        <v>320</v>
      </c>
      <c r="N851" t="s">
        <v>317</v>
      </c>
      <c r="O851" t="s">
        <v>314</v>
      </c>
      <c r="P851" t="str">
        <f t="shared" si="58"/>
        <v>EDWARD JOEL CARRIÓN PANTAHuman InteractionAUTOEVALUACION</v>
      </c>
      <c r="Q851" t="str">
        <f>BASE[[#This Row],[NombresCalificado]]&amp;BASE[[#This Row],[TipoEvaluacion]]</f>
        <v>EDWARD JOEL CARRIÓN PANTAAUTOEVALUACION</v>
      </c>
      <c r="R851">
        <v>3</v>
      </c>
      <c r="S851" t="s">
        <v>5</v>
      </c>
      <c r="T851" t="s">
        <v>328</v>
      </c>
      <c r="U851" s="17">
        <v>3</v>
      </c>
      <c r="V851" s="17" t="str" cm="1">
        <f t="array" ref="V851">_xlfn.IFS(U851=0,"Prenovato",U851=1,"Novato",U851=2,"Principiante avanzado",U851=3,"Competente",U851=4,"Proficiente",U851=5,"Master")</f>
        <v>Competente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331</v>
      </c>
    </row>
    <row r="852" spans="1:31" x14ac:dyDescent="0.25">
      <c r="A852" t="s">
        <v>255</v>
      </c>
      <c r="B852" t="s">
        <v>256</v>
      </c>
      <c r="C852" t="s">
        <v>206</v>
      </c>
      <c r="D852" t="s">
        <v>207</v>
      </c>
      <c r="E852" t="s">
        <v>255</v>
      </c>
      <c r="F852" t="s">
        <v>256</v>
      </c>
      <c r="G852" t="s">
        <v>264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206</v>
      </c>
      <c r="M852" t="s">
        <v>325</v>
      </c>
      <c r="N852" t="s">
        <v>317</v>
      </c>
      <c r="O852" t="s">
        <v>314</v>
      </c>
      <c r="P852" t="str">
        <f t="shared" si="58"/>
        <v>EDWARD JOEL CARRIÓN PANTAFundamentos de diseño UXAUTOEVALUACION</v>
      </c>
      <c r="Q852" t="str">
        <f>BASE[[#This Row],[NombresCalificado]]&amp;BASE[[#This Row],[TipoEvaluacion]]</f>
        <v>EDWARD JOEL CARRIÓN PANTAAUTOEVALUACION</v>
      </c>
      <c r="R852">
        <v>1</v>
      </c>
      <c r="S852" t="s">
        <v>6</v>
      </c>
      <c r="T852" t="s">
        <v>328</v>
      </c>
      <c r="U852" s="17">
        <v>3</v>
      </c>
      <c r="V852" s="17" t="str" cm="1">
        <f t="array" ref="V852">_xlfn.IFS(U852=0,"Prenovato",U852=1,"Novato",U852=2,"Principiante avanzado",U852=3,"Competente",U852=4,"Proficiente",U852=5,"Master")</f>
        <v>Competente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331</v>
      </c>
    </row>
    <row r="853" spans="1:31" x14ac:dyDescent="0.25">
      <c r="A853" t="s">
        <v>228</v>
      </c>
      <c r="B853" t="s">
        <v>229</v>
      </c>
      <c r="C853" t="s">
        <v>206</v>
      </c>
      <c r="D853" t="s">
        <v>207</v>
      </c>
      <c r="E853" t="s">
        <v>228</v>
      </c>
      <c r="F853" t="s">
        <v>229</v>
      </c>
      <c r="G853" t="s">
        <v>265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206</v>
      </c>
      <c r="M853" t="s">
        <v>325</v>
      </c>
      <c r="N853" t="s">
        <v>317</v>
      </c>
      <c r="O853" t="s">
        <v>314</v>
      </c>
      <c r="P853" t="str">
        <f t="shared" si="58"/>
        <v>CHRISTIAN ANDRES LÓPEZ CHIUFundamentos de diseño UXAUTOEVALUACION</v>
      </c>
      <c r="Q853" t="str">
        <f>BASE[[#This Row],[NombresCalificado]]&amp;BASE[[#This Row],[TipoEvaluacion]]</f>
        <v>CHRISTIAN ANDRES LÓPEZ CHIUAUTOEVALUACION</v>
      </c>
      <c r="R853">
        <v>3</v>
      </c>
      <c r="S853" t="s">
        <v>5</v>
      </c>
      <c r="T853" t="s">
        <v>328</v>
      </c>
      <c r="U853" s="17">
        <v>3</v>
      </c>
      <c r="V853" s="17" t="str" cm="1">
        <f t="array" ref="V853">_xlfn.IFS(U853=0,"Prenovato",U853=1,"Novato",U853=2,"Principiante avanzado",U853=3,"Competente",U853=4,"Proficiente",U853=5,"Master")</f>
        <v>Competente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4</v>
      </c>
      <c r="Z853" s="17" t="str" cm="1">
        <f t="array" ref="Z853">_xlfn.IFS(Y853=0,"No evidenciado",Y853=1,"Novato",Y853=2,"Principiante avanzado",Y853=3,"Competente",Y853=4,"Proficiente",Y853=5,"Master")</f>
        <v>Proficiente</v>
      </c>
      <c r="AA853" s="17">
        <v>4</v>
      </c>
      <c r="AB853" s="17" t="str" cm="1">
        <f t="array" ref="AB853">_xlfn.IFS(AA853=0,"No evidenciado",AA853=1,"Novato",AA853=2,"Principiante avanzado",AA853=3,"Competente",AA853=4,"Proficiente",AA853=5,"Master")</f>
        <v>Proficiente</v>
      </c>
      <c r="AC853" s="17">
        <v>3</v>
      </c>
      <c r="AD853" s="17" t="str" cm="1">
        <f t="array" ref="AD853">_xlfn.IFS(AC853=0,"Prenovato",AC853=1,"Novato",AC853=2,"Principiante avanzado",AC853=3,"Competente",AC853=4,"Proficiente",AC853=5,"Master")</f>
        <v>Competente</v>
      </c>
      <c r="AE853" s="17" t="s">
        <v>331</v>
      </c>
    </row>
    <row r="854" spans="1:31" x14ac:dyDescent="0.25">
      <c r="A854" t="s">
        <v>228</v>
      </c>
      <c r="B854" t="s">
        <v>229</v>
      </c>
      <c r="C854" t="s">
        <v>206</v>
      </c>
      <c r="D854" t="s">
        <v>207</v>
      </c>
      <c r="E854" t="s">
        <v>228</v>
      </c>
      <c r="F854" t="s">
        <v>229</v>
      </c>
      <c r="G854" t="s">
        <v>265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206</v>
      </c>
      <c r="M854" t="s">
        <v>55</v>
      </c>
      <c r="N854" t="s">
        <v>315</v>
      </c>
      <c r="O854" t="s">
        <v>315</v>
      </c>
      <c r="P854" t="str">
        <f t="shared" si="58"/>
        <v>CHRISTIAN ANDRES LÓPEZ CHIUProgramaciónAUTOEVALUACION</v>
      </c>
      <c r="Q854" t="str">
        <f>BASE[[#This Row],[NombresCalificado]]&amp;BASE[[#This Row],[TipoEvaluacion]]</f>
        <v>CHRISTIAN ANDRES LÓPEZ CHIUAUTOEVALUACION</v>
      </c>
      <c r="R854">
        <v>4</v>
      </c>
      <c r="S854" t="s">
        <v>7</v>
      </c>
      <c r="T854" t="s">
        <v>328</v>
      </c>
      <c r="U854" s="17">
        <v>3</v>
      </c>
      <c r="V854" s="17" t="str" cm="1">
        <f t="array" ref="V854">_xlfn.IFS(U854=0,"Prenovato",U854=1,"Novato",U854=2,"Principiante avanzado",U854=3,"Competente",U854=4,"Proficiente",U854=5,"Master")</f>
        <v>Competente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4</v>
      </c>
      <c r="Z854" s="17" t="str" cm="1">
        <f t="array" ref="Z854">_xlfn.IFS(Y854=0,"No evidenciado",Y854=1,"Novato",Y854=2,"Principiante avanzado",Y854=3,"Competente",Y854=4,"Proficiente",Y854=5,"Master")</f>
        <v>Proficiente</v>
      </c>
      <c r="AA854" s="17">
        <v>4</v>
      </c>
      <c r="AB854" s="17" t="str" cm="1">
        <f t="array" ref="AB854">_xlfn.IFS(AA854=0,"No evidenciado",AA854=1,"Novato",AA854=2,"Principiante avanzado",AA854=3,"Competente",AA854=4,"Proficiente",AA854=5,"Master")</f>
        <v>Proficiente</v>
      </c>
      <c r="AC854" s="17">
        <v>3</v>
      </c>
      <c r="AD854" s="17" t="str" cm="1">
        <f t="array" ref="AD854">_xlfn.IFS(AC854=0,"Prenovato",AC854=1,"Novato",AC854=2,"Principiante avanzado",AC854=3,"Competente",AC854=4,"Proficiente",AC854=5,"Master")</f>
        <v>Competente</v>
      </c>
      <c r="AE854" s="17" t="s">
        <v>331</v>
      </c>
    </row>
    <row r="855" spans="1:31" x14ac:dyDescent="0.25">
      <c r="A855" t="s">
        <v>228</v>
      </c>
      <c r="B855" t="s">
        <v>229</v>
      </c>
      <c r="C855" t="s">
        <v>206</v>
      </c>
      <c r="D855" t="s">
        <v>207</v>
      </c>
      <c r="E855" t="s">
        <v>228</v>
      </c>
      <c r="F855" t="s">
        <v>229</v>
      </c>
      <c r="G855" t="s">
        <v>265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206</v>
      </c>
      <c r="M855" t="s">
        <v>185</v>
      </c>
      <c r="N855" t="s">
        <v>317</v>
      </c>
      <c r="O855" t="s">
        <v>314</v>
      </c>
      <c r="P855" t="str">
        <f t="shared" si="58"/>
        <v>CHRISTIAN ANDRES LÓPEZ CHIUSeguridadAUTOEVALUACION</v>
      </c>
      <c r="Q855" t="str">
        <f>BASE[[#This Row],[NombresCalificado]]&amp;BASE[[#This Row],[TipoEvaluacion]]</f>
        <v>CHRISTIAN ANDRES LÓPEZ CHIUAUTOEVALUACION</v>
      </c>
      <c r="R855">
        <v>3</v>
      </c>
      <c r="S855" t="s">
        <v>5</v>
      </c>
      <c r="T855" t="s">
        <v>328</v>
      </c>
      <c r="U855" s="17">
        <v>3</v>
      </c>
      <c r="V855" s="17" t="str" cm="1">
        <f t="array" ref="V855">_xlfn.IFS(U855=0,"Prenovato",U855=1,"Novato",U855=2,"Principiante avanzado",U855=3,"Competente",U855=4,"Proficiente",U855=5,"Master")</f>
        <v>Competente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4</v>
      </c>
      <c r="Z855" s="17" t="str" cm="1">
        <f t="array" ref="Z855">_xlfn.IFS(Y855=0,"No evidenciado",Y855=1,"Novato",Y855=2,"Principiante avanzado",Y855=3,"Competente",Y855=4,"Proficiente",Y855=5,"Master")</f>
        <v>Proficiente</v>
      </c>
      <c r="AA855" s="17">
        <v>4</v>
      </c>
      <c r="AB855" s="17" t="str" cm="1">
        <f t="array" ref="AB855">_xlfn.IFS(AA855=0,"No evidenciado",AA855=1,"Novato",AA855=2,"Principiante avanzado",AA855=3,"Competente",AA855=4,"Proficiente",AA855=5,"Master")</f>
        <v>Proficiente</v>
      </c>
      <c r="AC855" s="17">
        <v>3</v>
      </c>
      <c r="AD855" s="17" t="str" cm="1">
        <f t="array" ref="AD855">_xlfn.IFS(AC855=0,"Prenovato",AC855=1,"Novato",AC855=2,"Principiante avanzado",AC855=3,"Competente",AC855=4,"Proficiente",AC855=5,"Master")</f>
        <v>Competente</v>
      </c>
      <c r="AE855" s="17" t="s">
        <v>331</v>
      </c>
    </row>
    <row r="856" spans="1:31" x14ac:dyDescent="0.25">
      <c r="A856" t="s">
        <v>228</v>
      </c>
      <c r="B856" t="s">
        <v>229</v>
      </c>
      <c r="C856" t="s">
        <v>206</v>
      </c>
      <c r="D856" t="s">
        <v>207</v>
      </c>
      <c r="E856" t="s">
        <v>228</v>
      </c>
      <c r="F856" t="s">
        <v>229</v>
      </c>
      <c r="G856" t="s">
        <v>265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206</v>
      </c>
      <c r="M856" t="s">
        <v>324</v>
      </c>
      <c r="N856" t="s">
        <v>317</v>
      </c>
      <c r="O856" t="s">
        <v>314</v>
      </c>
      <c r="P856" t="str">
        <f t="shared" si="58"/>
        <v>CHRISTIAN ANDRES LÓPEZ CHIUAccesibilidadAUTOEVALUACION</v>
      </c>
      <c r="Q856" t="str">
        <f>BASE[[#This Row],[NombresCalificado]]&amp;BASE[[#This Row],[TipoEvaluacion]]</f>
        <v>CHRISTIAN ANDRES LÓPEZ CHIUAUTOEVALUACION</v>
      </c>
      <c r="R856">
        <v>2</v>
      </c>
      <c r="S856" t="s">
        <v>4</v>
      </c>
      <c r="T856" t="s">
        <v>328</v>
      </c>
      <c r="U856" s="17">
        <v>3</v>
      </c>
      <c r="V856" s="17" t="str" cm="1">
        <f t="array" ref="V856">_xlfn.IFS(U856=0,"Prenovato",U856=1,"Novato",U856=2,"Principiante avanzado",U856=3,"Competente",U856=4,"Proficiente",U856=5,"Master")</f>
        <v>Competente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4</v>
      </c>
      <c r="Z856" s="17" t="str" cm="1">
        <f t="array" ref="Z856">_xlfn.IFS(Y856=0,"No evidenciado",Y856=1,"Novato",Y856=2,"Principiante avanzado",Y856=3,"Competente",Y856=4,"Proficiente",Y856=5,"Master")</f>
        <v>Proficiente</v>
      </c>
      <c r="AA856" s="17">
        <v>4</v>
      </c>
      <c r="AB856" s="17" t="str" cm="1">
        <f t="array" ref="AB856">_xlfn.IFS(AA856=0,"No evidenciado",AA856=1,"Novato",AA856=2,"Principiante avanzado",AA856=3,"Competente",AA856=4,"Proficiente",AA856=5,"Master")</f>
        <v>Proficiente</v>
      </c>
      <c r="AC856" s="17">
        <v>3</v>
      </c>
      <c r="AD856" s="17" t="str" cm="1">
        <f t="array" ref="AD856">_xlfn.IFS(AC856=0,"Prenovato",AC856=1,"Novato",AC856=2,"Principiante avanzado",AC856=3,"Competente",AC856=4,"Proficiente",AC856=5,"Master")</f>
        <v>Competente</v>
      </c>
      <c r="AE856" s="17" t="s">
        <v>331</v>
      </c>
    </row>
    <row r="857" spans="1:31" x14ac:dyDescent="0.25">
      <c r="A857" t="s">
        <v>228</v>
      </c>
      <c r="B857" t="s">
        <v>229</v>
      </c>
      <c r="C857" t="s">
        <v>206</v>
      </c>
      <c r="D857" t="s">
        <v>207</v>
      </c>
      <c r="E857" t="s">
        <v>228</v>
      </c>
      <c r="F857" t="s">
        <v>229</v>
      </c>
      <c r="G857" t="s">
        <v>265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206</v>
      </c>
      <c r="M857" t="s">
        <v>319</v>
      </c>
      <c r="N857" t="s">
        <v>317</v>
      </c>
      <c r="O857" t="s">
        <v>314</v>
      </c>
      <c r="P857" t="str">
        <f t="shared" si="58"/>
        <v>CHRISTIAN ANDRES LÓPEZ CHIUBCP Design SystemAUTOEVALUACION</v>
      </c>
      <c r="Q857" t="str">
        <f>BASE[[#This Row],[NombresCalificado]]&amp;BASE[[#This Row],[TipoEvaluacion]]</f>
        <v>CHRISTIAN ANDRES LÓPEZ CHIUAUTOEVALUACION</v>
      </c>
      <c r="R857">
        <v>3</v>
      </c>
      <c r="S857" t="s">
        <v>5</v>
      </c>
      <c r="T857" t="s">
        <v>328</v>
      </c>
      <c r="U857" s="17">
        <v>3</v>
      </c>
      <c r="V857" s="17" t="str" cm="1">
        <f t="array" ref="V857">_xlfn.IFS(U857=0,"Prenovato",U857=1,"Novato",U857=2,"Principiante avanzado",U857=3,"Competente",U857=4,"Proficiente",U857=5,"Master")</f>
        <v>Competente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4</v>
      </c>
      <c r="Z857" s="17" t="str" cm="1">
        <f t="array" ref="Z857">_xlfn.IFS(Y857=0,"No evidenciado",Y857=1,"Novato",Y857=2,"Principiante avanzado",Y857=3,"Competente",Y857=4,"Proficiente",Y857=5,"Master")</f>
        <v>Proficiente</v>
      </c>
      <c r="AA857" s="17">
        <v>4</v>
      </c>
      <c r="AB857" s="17" t="str" cm="1">
        <f t="array" ref="AB857">_xlfn.IFS(AA857=0,"No evidenciado",AA857=1,"Novato",AA857=2,"Principiante avanzado",AA857=3,"Competente",AA857=4,"Proficiente",AA857=5,"Master")</f>
        <v>Proficiente</v>
      </c>
      <c r="AC857" s="17">
        <v>3</v>
      </c>
      <c r="AD857" s="17" t="str" cm="1">
        <f t="array" ref="AD857">_xlfn.IFS(AC857=0,"Prenovato",AC857=1,"Novato",AC857=2,"Principiante avanzado",AC857=3,"Competente",AC857=4,"Proficiente",AC857=5,"Master")</f>
        <v>Competente</v>
      </c>
      <c r="AE857" s="17" t="s">
        <v>331</v>
      </c>
    </row>
    <row r="858" spans="1:31" x14ac:dyDescent="0.25">
      <c r="A858" t="s">
        <v>228</v>
      </c>
      <c r="B858" t="s">
        <v>229</v>
      </c>
      <c r="C858" t="s">
        <v>206</v>
      </c>
      <c r="D858" t="s">
        <v>207</v>
      </c>
      <c r="E858" t="s">
        <v>228</v>
      </c>
      <c r="F858" t="s">
        <v>229</v>
      </c>
      <c r="G858" t="s">
        <v>265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206</v>
      </c>
      <c r="M858" t="s">
        <v>167</v>
      </c>
      <c r="N858" t="s">
        <v>317</v>
      </c>
      <c r="O858" t="s">
        <v>314</v>
      </c>
      <c r="P858" t="str">
        <f t="shared" si="58"/>
        <v>CHRISTIAN ANDRES LÓPEZ CHIUCI-CDAUTOEVALUACION</v>
      </c>
      <c r="Q858" t="str">
        <f>BASE[[#This Row],[NombresCalificado]]&amp;BASE[[#This Row],[TipoEvaluacion]]</f>
        <v>CHRISTIAN ANDRES LÓPEZ CHIUAUTOEVALUACION</v>
      </c>
      <c r="R858">
        <v>2</v>
      </c>
      <c r="S858" t="s">
        <v>4</v>
      </c>
      <c r="T858" t="s">
        <v>328</v>
      </c>
      <c r="U858" s="17">
        <v>3</v>
      </c>
      <c r="V858" s="17" t="str" cm="1">
        <f t="array" ref="V858">_xlfn.IFS(U858=0,"Prenovato",U858=1,"Novato",U858=2,"Principiante avanzado",U858=3,"Competente",U858=4,"Proficiente",U858=5,"Master")</f>
        <v>Competente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4</v>
      </c>
      <c r="Z858" s="17" t="str" cm="1">
        <f t="array" ref="Z858">_xlfn.IFS(Y858=0,"No evidenciado",Y858=1,"Novato",Y858=2,"Principiante avanzado",Y858=3,"Competente",Y858=4,"Proficiente",Y858=5,"Master")</f>
        <v>Proficiente</v>
      </c>
      <c r="AA858" s="17">
        <v>4</v>
      </c>
      <c r="AB858" s="17" t="str" cm="1">
        <f t="array" ref="AB858">_xlfn.IFS(AA858=0,"No evidenciado",AA858=1,"Novato",AA858=2,"Principiante avanzado",AA858=3,"Competente",AA858=4,"Proficiente",AA858=5,"Master")</f>
        <v>Proficiente</v>
      </c>
      <c r="AC858" s="17">
        <v>3</v>
      </c>
      <c r="AD858" s="17" t="str" cm="1">
        <f t="array" ref="AD858">_xlfn.IFS(AC858=0,"Prenovato",AC858=1,"Novato",AC858=2,"Principiante avanzado",AC858=3,"Competente",AC858=4,"Proficiente",AC858=5,"Master")</f>
        <v>Competente</v>
      </c>
      <c r="AE858" s="17" t="s">
        <v>331</v>
      </c>
    </row>
    <row r="859" spans="1:31" x14ac:dyDescent="0.25">
      <c r="A859" t="s">
        <v>228</v>
      </c>
      <c r="B859" t="s">
        <v>229</v>
      </c>
      <c r="C859" t="s">
        <v>206</v>
      </c>
      <c r="D859" t="s">
        <v>207</v>
      </c>
      <c r="E859" t="s">
        <v>228</v>
      </c>
      <c r="F859" t="s">
        <v>229</v>
      </c>
      <c r="G859" t="s">
        <v>265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206</v>
      </c>
      <c r="M859" t="s">
        <v>326</v>
      </c>
      <c r="N859" t="s">
        <v>317</v>
      </c>
      <c r="O859" t="s">
        <v>314</v>
      </c>
      <c r="P859" t="str">
        <f t="shared" si="58"/>
        <v>CHRISTIAN ANDRES LÓPEZ CHIUDesign ThinkingAUTOEVALUACION</v>
      </c>
      <c r="Q859" t="str">
        <f>BASE[[#This Row],[NombresCalificado]]&amp;BASE[[#This Row],[TipoEvaluacion]]</f>
        <v>CHRISTIAN ANDRES LÓPEZ CHIUAUTOEVALUACION</v>
      </c>
      <c r="R859">
        <v>3</v>
      </c>
      <c r="S859" t="s">
        <v>5</v>
      </c>
      <c r="T859" t="s">
        <v>328</v>
      </c>
      <c r="U859" s="17">
        <v>3</v>
      </c>
      <c r="V859" s="17" t="str" cm="1">
        <f t="array" ref="V859">_xlfn.IFS(U859=0,"Prenovato",U859=1,"Novato",U859=2,"Principiante avanzado",U859=3,"Competente",U859=4,"Proficiente",U859=5,"Master")</f>
        <v>Competente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4</v>
      </c>
      <c r="Z859" s="17" t="str" cm="1">
        <f t="array" ref="Z859">_xlfn.IFS(Y859=0,"No evidenciado",Y859=1,"Novato",Y859=2,"Principiante avanzado",Y859=3,"Competente",Y859=4,"Proficiente",Y859=5,"Master")</f>
        <v>Proficiente</v>
      </c>
      <c r="AA859" s="17">
        <v>4</v>
      </c>
      <c r="AB859" s="17" t="str" cm="1">
        <f t="array" ref="AB859">_xlfn.IFS(AA859=0,"No evidenciado",AA859=1,"Novato",AA859=2,"Principiante avanzado",AA859=3,"Competente",AA859=4,"Proficiente",AA859=5,"Master")</f>
        <v>Proficiente</v>
      </c>
      <c r="AC859" s="17">
        <v>3</v>
      </c>
      <c r="AD859" s="17" t="str" cm="1">
        <f t="array" ref="AD859">_xlfn.IFS(AC859=0,"Prenovato",AC859=1,"Novato",AC859=2,"Principiante avanzado",AC859=3,"Competente",AC859=4,"Proficiente",AC859=5,"Master")</f>
        <v>Competente</v>
      </c>
      <c r="AE859" s="17" t="s">
        <v>331</v>
      </c>
    </row>
    <row r="860" spans="1:31" x14ac:dyDescent="0.25">
      <c r="A860" t="s">
        <v>228</v>
      </c>
      <c r="B860" t="s">
        <v>229</v>
      </c>
      <c r="C860" t="s">
        <v>206</v>
      </c>
      <c r="D860" t="s">
        <v>207</v>
      </c>
      <c r="E860" t="s">
        <v>228</v>
      </c>
      <c r="F860" t="s">
        <v>229</v>
      </c>
      <c r="G860" t="s">
        <v>265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206</v>
      </c>
      <c r="M860" t="s">
        <v>318</v>
      </c>
      <c r="N860" t="s">
        <v>317</v>
      </c>
      <c r="O860" t="s">
        <v>314</v>
      </c>
      <c r="P860" t="str">
        <f t="shared" si="58"/>
        <v>CHRISTIAN ANDRES LÓPEZ CHIUDistribución a tiendasAUTOEVALUACION</v>
      </c>
      <c r="Q860" t="str">
        <f>BASE[[#This Row],[NombresCalificado]]&amp;BASE[[#This Row],[TipoEvaluacion]]</f>
        <v>CHRISTIAN ANDRES LÓPEZ CHIUAUTOEVALUACION</v>
      </c>
      <c r="R860">
        <v>4</v>
      </c>
      <c r="S860" t="s">
        <v>7</v>
      </c>
      <c r="T860" t="s">
        <v>328</v>
      </c>
      <c r="U860" s="17">
        <v>3</v>
      </c>
      <c r="V860" s="17" t="str" cm="1">
        <f t="array" ref="V860">_xlfn.IFS(U860=0,"Prenovato",U860=1,"Novato",U860=2,"Principiante avanzado",U860=3,"Competente",U860=4,"Proficiente",U860=5,"Master")</f>
        <v>Competente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4</v>
      </c>
      <c r="Z860" s="17" t="str" cm="1">
        <f t="array" ref="Z860">_xlfn.IFS(Y860=0,"No evidenciado",Y860=1,"Novato",Y860=2,"Principiante avanzado",Y860=3,"Competente",Y860=4,"Proficiente",Y860=5,"Master")</f>
        <v>Proficiente</v>
      </c>
      <c r="AA860" s="17">
        <v>4</v>
      </c>
      <c r="AB860" s="17" t="str" cm="1">
        <f t="array" ref="AB860">_xlfn.IFS(AA860=0,"No evidenciado",AA860=1,"Novato",AA860=2,"Principiante avanzado",AA860=3,"Competente",AA860=4,"Proficiente",AA860=5,"Master")</f>
        <v>Proficiente</v>
      </c>
      <c r="AC860" s="17">
        <v>3</v>
      </c>
      <c r="AD860" s="17" t="str" cm="1">
        <f t="array" ref="AD860">_xlfn.IFS(AC860=0,"Prenovato",AC860=1,"Novato",AC860=2,"Principiante avanzado",AC860=3,"Competente",AC860=4,"Proficiente",AC860=5,"Master")</f>
        <v>Competente</v>
      </c>
      <c r="AE860" s="17" t="s">
        <v>331</v>
      </c>
    </row>
    <row r="861" spans="1:31" x14ac:dyDescent="0.25">
      <c r="A861" t="s">
        <v>228</v>
      </c>
      <c r="B861" t="s">
        <v>229</v>
      </c>
      <c r="C861" t="s">
        <v>206</v>
      </c>
      <c r="D861" t="s">
        <v>207</v>
      </c>
      <c r="E861" t="s">
        <v>228</v>
      </c>
      <c r="F861" t="s">
        <v>229</v>
      </c>
      <c r="G861" t="s">
        <v>265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206</v>
      </c>
      <c r="M861" t="s">
        <v>186</v>
      </c>
      <c r="N861" t="s">
        <v>317</v>
      </c>
      <c r="O861" t="s">
        <v>314</v>
      </c>
      <c r="P861" t="str">
        <f t="shared" si="58"/>
        <v>CHRISTIAN ANDRES LÓPEZ CHIUSREAUTOEVALUACION</v>
      </c>
      <c r="Q861" t="str">
        <f>BASE[[#This Row],[NombresCalificado]]&amp;BASE[[#This Row],[TipoEvaluacion]]</f>
        <v>CHRISTIAN ANDRES LÓPEZ CHIUAUTOEVALUACION</v>
      </c>
      <c r="R861">
        <v>2</v>
      </c>
      <c r="S861" t="s">
        <v>4</v>
      </c>
      <c r="T861" t="s">
        <v>328</v>
      </c>
      <c r="U861" s="17">
        <v>3</v>
      </c>
      <c r="V861" s="17" t="str" cm="1">
        <f t="array" ref="V861">_xlfn.IFS(U861=0,"Prenovato",U861=1,"Novato",U861=2,"Principiante avanzado",U861=3,"Competente",U861=4,"Proficiente",U861=5,"Master")</f>
        <v>Competente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4</v>
      </c>
      <c r="Z861" s="17" t="str" cm="1">
        <f t="array" ref="Z861">_xlfn.IFS(Y861=0,"No evidenciado",Y861=1,"Novato",Y861=2,"Principiante avanzado",Y861=3,"Competente",Y861=4,"Proficiente",Y861=5,"Master")</f>
        <v>Proficiente</v>
      </c>
      <c r="AA861" s="17">
        <v>4</v>
      </c>
      <c r="AB861" s="17" t="str" cm="1">
        <f t="array" ref="AB861">_xlfn.IFS(AA861=0,"No evidenciado",AA861=1,"Novato",AA861=2,"Principiante avanzado",AA861=3,"Competente",AA861=4,"Proficiente",AA861=5,"Master")</f>
        <v>Proficiente</v>
      </c>
      <c r="AC861" s="17">
        <v>3</v>
      </c>
      <c r="AD861" s="17" t="str" cm="1">
        <f t="array" ref="AD861">_xlfn.IFS(AC861=0,"Prenovato",AC861=1,"Novato",AC861=2,"Principiante avanzado",AC861=3,"Competente",AC861=4,"Proficiente",AC861=5,"Master")</f>
        <v>Competente</v>
      </c>
      <c r="AE861" s="17" t="s">
        <v>331</v>
      </c>
    </row>
    <row r="862" spans="1:31" x14ac:dyDescent="0.25">
      <c r="A862" t="s">
        <v>228</v>
      </c>
      <c r="B862" t="s">
        <v>229</v>
      </c>
      <c r="C862" t="s">
        <v>206</v>
      </c>
      <c r="D862" t="s">
        <v>207</v>
      </c>
      <c r="E862" t="s">
        <v>228</v>
      </c>
      <c r="F862" t="s">
        <v>229</v>
      </c>
      <c r="G862" t="s">
        <v>265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206</v>
      </c>
      <c r="M862" t="s">
        <v>187</v>
      </c>
      <c r="N862" t="s">
        <v>315</v>
      </c>
      <c r="O862" t="s">
        <v>315</v>
      </c>
      <c r="P862" t="str">
        <f t="shared" si="58"/>
        <v>CHRISTIAN ANDRES LÓPEZ CHIUPruebas para desarrolladoresAUTOEVALUACION</v>
      </c>
      <c r="Q862" t="str">
        <f>BASE[[#This Row],[NombresCalificado]]&amp;BASE[[#This Row],[TipoEvaluacion]]</f>
        <v>CHRISTIAN ANDRES LÓPEZ CHIUAUTOEVALUACION</v>
      </c>
      <c r="R862">
        <v>3</v>
      </c>
      <c r="S862" t="s">
        <v>5</v>
      </c>
      <c r="T862" t="s">
        <v>328</v>
      </c>
      <c r="U862" s="17">
        <v>3</v>
      </c>
      <c r="V862" s="17" t="str" cm="1">
        <f t="array" ref="V862">_xlfn.IFS(U862=0,"Prenovato",U862=1,"Novato",U862=2,"Principiante avanzado",U862=3,"Competente",U862=4,"Proficiente",U862=5,"Master")</f>
        <v>Competente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4</v>
      </c>
      <c r="Z862" s="17" t="str" cm="1">
        <f t="array" ref="Z862">_xlfn.IFS(Y862=0,"No evidenciado",Y862=1,"Novato",Y862=2,"Principiante avanzado",Y862=3,"Competente",Y862=4,"Proficiente",Y862=5,"Master")</f>
        <v>Proficiente</v>
      </c>
      <c r="AA862" s="17">
        <v>4</v>
      </c>
      <c r="AB862" s="17" t="str" cm="1">
        <f t="array" ref="AB862">_xlfn.IFS(AA862=0,"No evidenciado",AA862=1,"Novato",AA862=2,"Principiante avanzado",AA862=3,"Competente",AA862=4,"Proficiente",AA862=5,"Master")</f>
        <v>Proficiente</v>
      </c>
      <c r="AC862" s="17">
        <v>3</v>
      </c>
      <c r="AD862" s="17" t="str" cm="1">
        <f t="array" ref="AD862">_xlfn.IFS(AC862=0,"Prenovato",AC862=1,"Novato",AC862=2,"Principiante avanzado",AC862=3,"Competente",AC862=4,"Proficiente",AC862=5,"Master")</f>
        <v>Competente</v>
      </c>
      <c r="AE862" s="17" t="s">
        <v>331</v>
      </c>
    </row>
    <row r="863" spans="1:31" x14ac:dyDescent="0.25">
      <c r="A863" t="s">
        <v>228</v>
      </c>
      <c r="B863" t="s">
        <v>229</v>
      </c>
      <c r="C863" t="s">
        <v>206</v>
      </c>
      <c r="D863" t="s">
        <v>207</v>
      </c>
      <c r="E863" t="s">
        <v>228</v>
      </c>
      <c r="F863" t="s">
        <v>229</v>
      </c>
      <c r="G863" t="s">
        <v>265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206</v>
      </c>
      <c r="M863" t="s">
        <v>56</v>
      </c>
      <c r="N863" t="s">
        <v>315</v>
      </c>
      <c r="O863" t="s">
        <v>315</v>
      </c>
      <c r="P863" t="str">
        <f t="shared" si="58"/>
        <v>CHRISTIAN ANDRES LÓPEZ CHIUControl de versionesAUTOEVALUACION</v>
      </c>
      <c r="Q863" t="str">
        <f>BASE[[#This Row],[NombresCalificado]]&amp;BASE[[#This Row],[TipoEvaluacion]]</f>
        <v>CHRISTIAN ANDRES LÓPEZ CHIUAUTOEVALUACION</v>
      </c>
      <c r="R863">
        <v>4</v>
      </c>
      <c r="S863" t="s">
        <v>7</v>
      </c>
      <c r="T863" t="s">
        <v>328</v>
      </c>
      <c r="U863" s="17">
        <v>3</v>
      </c>
      <c r="V863" s="17" t="str" cm="1">
        <f t="array" ref="V863">_xlfn.IFS(U863=0,"Prenovato",U863=1,"Novato",U863=2,"Principiante avanzado",U863=3,"Competente",U863=4,"Proficiente",U863=5,"Master")</f>
        <v>Competente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4</v>
      </c>
      <c r="Z863" s="17" t="str" cm="1">
        <f t="array" ref="Z863">_xlfn.IFS(Y863=0,"No evidenciado",Y863=1,"Novato",Y863=2,"Principiante avanzado",Y863=3,"Competente",Y863=4,"Proficiente",Y863=5,"Master")</f>
        <v>Proficiente</v>
      </c>
      <c r="AA863" s="17">
        <v>4</v>
      </c>
      <c r="AB863" s="17" t="str" cm="1">
        <f t="array" ref="AB863">_xlfn.IFS(AA863=0,"No evidenciado",AA863=1,"Novato",AA863=2,"Principiante avanzado",AA863=3,"Competente",AA863=4,"Proficiente",AA863=5,"Master")</f>
        <v>Proficiente</v>
      </c>
      <c r="AC863" s="17">
        <v>3</v>
      </c>
      <c r="AD863" s="17" t="str" cm="1">
        <f t="array" ref="AD863">_xlfn.IFS(AC863=0,"Prenovato",AC863=1,"Novato",AC863=2,"Principiante avanzado",AC863=3,"Competente",AC863=4,"Proficiente",AC863=5,"Master")</f>
        <v>Competente</v>
      </c>
      <c r="AE863" s="17" t="s">
        <v>331</v>
      </c>
    </row>
    <row r="864" spans="1:31" x14ac:dyDescent="0.25">
      <c r="A864" t="s">
        <v>228</v>
      </c>
      <c r="B864" t="s">
        <v>229</v>
      </c>
      <c r="C864" t="s">
        <v>206</v>
      </c>
      <c r="D864" t="s">
        <v>207</v>
      </c>
      <c r="E864" t="s">
        <v>228</v>
      </c>
      <c r="F864" t="s">
        <v>229</v>
      </c>
      <c r="G864" t="s">
        <v>265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206</v>
      </c>
      <c r="M864" t="s">
        <v>322</v>
      </c>
      <c r="N864" t="s">
        <v>317</v>
      </c>
      <c r="O864" t="s">
        <v>314</v>
      </c>
      <c r="P864" t="str">
        <f t="shared" si="58"/>
        <v>CHRISTIAN ANDRES LÓPEZ CHIUPatrones de arquitecturaAUTOEVALUACION</v>
      </c>
      <c r="Q864" t="str">
        <f>BASE[[#This Row],[NombresCalificado]]&amp;BASE[[#This Row],[TipoEvaluacion]]</f>
        <v>CHRISTIAN ANDRES LÓPEZ CHIUAUTOEVALUACION</v>
      </c>
      <c r="R864">
        <v>3</v>
      </c>
      <c r="S864" t="s">
        <v>5</v>
      </c>
      <c r="T864" t="s">
        <v>328</v>
      </c>
      <c r="U864" s="17">
        <v>3</v>
      </c>
      <c r="V864" s="17" t="str" cm="1">
        <f t="array" ref="V864">_xlfn.IFS(U864=0,"Prenovato",U864=1,"Novato",U864=2,"Principiante avanzado",U864=3,"Competente",U864=4,"Proficiente",U864=5,"Master")</f>
        <v>Competente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4</v>
      </c>
      <c r="Z864" s="17" t="str" cm="1">
        <f t="array" ref="Z864">_xlfn.IFS(Y864=0,"No evidenciado",Y864=1,"Novato",Y864=2,"Principiante avanzado",Y864=3,"Competente",Y864=4,"Proficiente",Y864=5,"Master")</f>
        <v>Proficiente</v>
      </c>
      <c r="AA864" s="17">
        <v>4</v>
      </c>
      <c r="AB864" s="17" t="str" cm="1">
        <f t="array" ref="AB864">_xlfn.IFS(AA864=0,"No evidenciado",AA864=1,"Novato",AA864=2,"Principiante avanzado",AA864=3,"Competente",AA864=4,"Proficiente",AA864=5,"Master")</f>
        <v>Proficiente</v>
      </c>
      <c r="AC864" s="17">
        <v>3</v>
      </c>
      <c r="AD864" s="17" t="str" cm="1">
        <f t="array" ref="AD864">_xlfn.IFS(AC864=0,"Prenovato",AC864=1,"Novato",AC864=2,"Principiante avanzado",AC864=3,"Competente",AC864=4,"Proficiente",AC864=5,"Master")</f>
        <v>Competente</v>
      </c>
      <c r="AE864" s="17" t="s">
        <v>331</v>
      </c>
    </row>
    <row r="865" spans="1:31" x14ac:dyDescent="0.25">
      <c r="A865" t="s">
        <v>228</v>
      </c>
      <c r="B865" t="s">
        <v>229</v>
      </c>
      <c r="C865" t="s">
        <v>206</v>
      </c>
      <c r="D865" t="s">
        <v>207</v>
      </c>
      <c r="E865" t="s">
        <v>228</v>
      </c>
      <c r="F865" t="s">
        <v>229</v>
      </c>
      <c r="G865" t="s">
        <v>265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206</v>
      </c>
      <c r="M865" t="s">
        <v>323</v>
      </c>
      <c r="N865" t="s">
        <v>317</v>
      </c>
      <c r="O865" t="s">
        <v>314</v>
      </c>
      <c r="P865" t="str">
        <f t="shared" si="58"/>
        <v>CHRISTIAN ANDRES LÓPEZ CHIUGestión de datosAUTOEVALUACION</v>
      </c>
      <c r="Q865" t="str">
        <f>BASE[[#This Row],[NombresCalificado]]&amp;BASE[[#This Row],[TipoEvaluacion]]</f>
        <v>CHRISTIAN ANDRES LÓPEZ CHIUAUTOEVALUACION</v>
      </c>
      <c r="R865">
        <v>3</v>
      </c>
      <c r="S865" t="s">
        <v>5</v>
      </c>
      <c r="T865" t="s">
        <v>328</v>
      </c>
      <c r="U865" s="17">
        <v>3</v>
      </c>
      <c r="V865" s="17" t="str" cm="1">
        <f t="array" ref="V865">_xlfn.IFS(U865=0,"Prenovato",U865=1,"Novato",U865=2,"Principiante avanzado",U865=3,"Competente",U865=4,"Proficiente",U865=5,"Master")</f>
        <v>Competente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4</v>
      </c>
      <c r="Z865" s="17" t="str" cm="1">
        <f t="array" ref="Z865">_xlfn.IFS(Y865=0,"No evidenciado",Y865=1,"Novato",Y865=2,"Principiante avanzado",Y865=3,"Competente",Y865=4,"Proficiente",Y865=5,"Master")</f>
        <v>Proficiente</v>
      </c>
      <c r="AA865" s="17">
        <v>4</v>
      </c>
      <c r="AB865" s="17" t="str" cm="1">
        <f t="array" ref="AB865">_xlfn.IFS(AA865=0,"No evidenciado",AA865=1,"Novato",AA865=2,"Principiante avanzado",AA865=3,"Competente",AA865=4,"Proficiente",AA865=5,"Master")</f>
        <v>Proficiente</v>
      </c>
      <c r="AC865" s="17">
        <v>3</v>
      </c>
      <c r="AD865" s="17" t="str" cm="1">
        <f t="array" ref="AD865">_xlfn.IFS(AC865=0,"Prenovato",AC865=1,"Novato",AC865=2,"Principiante avanzado",AC865=3,"Competente",AC865=4,"Proficiente",AC865=5,"Master")</f>
        <v>Competente</v>
      </c>
      <c r="AE865" s="17" t="s">
        <v>331</v>
      </c>
    </row>
    <row r="866" spans="1:31" x14ac:dyDescent="0.25">
      <c r="A866" t="s">
        <v>228</v>
      </c>
      <c r="B866" t="s">
        <v>229</v>
      </c>
      <c r="C866" t="s">
        <v>206</v>
      </c>
      <c r="D866" t="s">
        <v>207</v>
      </c>
      <c r="E866" t="s">
        <v>228</v>
      </c>
      <c r="F866" t="s">
        <v>229</v>
      </c>
      <c r="G866" t="s">
        <v>265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206</v>
      </c>
      <c r="M866" t="s">
        <v>316</v>
      </c>
      <c r="N866" t="s">
        <v>315</v>
      </c>
      <c r="O866" t="s">
        <v>315</v>
      </c>
      <c r="P866" t="str">
        <f t="shared" si="58"/>
        <v>CHRISTIAN ANDRES LÓPEZ CHIURedes &amp; Integración de APIAUTOEVALUACION</v>
      </c>
      <c r="Q866" t="str">
        <f>BASE[[#This Row],[NombresCalificado]]&amp;BASE[[#This Row],[TipoEvaluacion]]</f>
        <v>CHRISTIAN ANDRES LÓPEZ CHIUAUTOEVALUACION</v>
      </c>
      <c r="R866">
        <v>3</v>
      </c>
      <c r="S866" t="s">
        <v>5</v>
      </c>
      <c r="T866" t="s">
        <v>328</v>
      </c>
      <c r="U866" s="17">
        <v>3</v>
      </c>
      <c r="V866" s="17" t="str" cm="1">
        <f t="array" ref="V866">_xlfn.IFS(U866=0,"Prenovato",U866=1,"Novato",U866=2,"Principiante avanzado",U866=3,"Competente",U866=4,"Proficiente",U866=5,"Master")</f>
        <v>Competente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4</v>
      </c>
      <c r="Z866" s="17" t="str" cm="1">
        <f t="array" ref="Z866">_xlfn.IFS(Y866=0,"No evidenciado",Y866=1,"Novato",Y866=2,"Principiante avanzado",Y866=3,"Competente",Y866=4,"Proficiente",Y866=5,"Master")</f>
        <v>Proficiente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3</v>
      </c>
      <c r="AD866" s="17" t="str" cm="1">
        <f t="array" ref="AD866">_xlfn.IFS(AC866=0,"Prenovato",AC866=1,"Novato",AC866=2,"Principiante avanzado",AC866=3,"Competente",AC866=4,"Proficiente",AC866=5,"Master")</f>
        <v>Competente</v>
      </c>
      <c r="AE866" s="17" t="s">
        <v>331</v>
      </c>
    </row>
    <row r="867" spans="1:31" x14ac:dyDescent="0.25">
      <c r="A867" t="s">
        <v>228</v>
      </c>
      <c r="B867" t="s">
        <v>229</v>
      </c>
      <c r="C867" t="s">
        <v>206</v>
      </c>
      <c r="D867" t="s">
        <v>207</v>
      </c>
      <c r="E867" t="s">
        <v>228</v>
      </c>
      <c r="F867" t="s">
        <v>229</v>
      </c>
      <c r="G867" t="s">
        <v>265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206</v>
      </c>
      <c r="M867" t="s">
        <v>321</v>
      </c>
      <c r="N867" t="s">
        <v>315</v>
      </c>
      <c r="O867" t="s">
        <v>315</v>
      </c>
      <c r="P867" t="str">
        <f t="shared" si="58"/>
        <v>CHRISTIAN ANDRES LÓPEZ CHIUNativoAUTOEVALUACION</v>
      </c>
      <c r="Q867" t="str">
        <f>BASE[[#This Row],[NombresCalificado]]&amp;BASE[[#This Row],[TipoEvaluacion]]</f>
        <v>CHRISTIAN ANDRES LÓPEZ CHIUAUTOEVALUACION</v>
      </c>
      <c r="R867">
        <v>4</v>
      </c>
      <c r="S867" t="s">
        <v>7</v>
      </c>
      <c r="T867" t="s">
        <v>328</v>
      </c>
      <c r="U867" s="17">
        <v>3</v>
      </c>
      <c r="V867" s="17" t="str" cm="1">
        <f t="array" ref="V867">_xlfn.IFS(U867=0,"Prenovato",U867=1,"Novato",U867=2,"Principiante avanzado",U867=3,"Competente",U867=4,"Proficiente",U867=5,"Master")</f>
        <v>Competente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4</v>
      </c>
      <c r="Z867" s="17" t="str" cm="1">
        <f t="array" ref="Z867">_xlfn.IFS(Y867=0,"No evidenciado",Y867=1,"Novato",Y867=2,"Principiante avanzado",Y867=3,"Competente",Y867=4,"Proficiente",Y867=5,"Master")</f>
        <v>Proficiente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3</v>
      </c>
      <c r="AD867" s="17" t="str" cm="1">
        <f t="array" ref="AD867">_xlfn.IFS(AC867=0,"Prenovato",AC867=1,"Novato",AC867=2,"Principiante avanzado",AC867=3,"Competente",AC867=4,"Proficiente",AC867=5,"Master")</f>
        <v>Competente</v>
      </c>
      <c r="AE867" s="17" t="s">
        <v>331</v>
      </c>
    </row>
    <row r="868" spans="1:31" x14ac:dyDescent="0.25">
      <c r="A868" t="s">
        <v>228</v>
      </c>
      <c r="B868" t="s">
        <v>229</v>
      </c>
      <c r="C868" t="s">
        <v>206</v>
      </c>
      <c r="D868" t="s">
        <v>207</v>
      </c>
      <c r="E868" t="s">
        <v>228</v>
      </c>
      <c r="F868" t="s">
        <v>229</v>
      </c>
      <c r="G868" t="s">
        <v>265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206</v>
      </c>
      <c r="M868" t="s">
        <v>313</v>
      </c>
      <c r="N868" t="s">
        <v>314</v>
      </c>
      <c r="O868" t="s">
        <v>314</v>
      </c>
      <c r="P868" t="str">
        <f t="shared" si="58"/>
        <v>CHRISTIAN ANDRES LÓPEZ CHIUHíbridoAUTOEVALUACION</v>
      </c>
      <c r="Q868" t="str">
        <f>BASE[[#This Row],[NombresCalificado]]&amp;BASE[[#This Row],[TipoEvaluacion]]</f>
        <v>CHRISTIAN ANDRES LÓPEZ CHIUAUTOEVALUACION</v>
      </c>
      <c r="R868">
        <v>1</v>
      </c>
      <c r="S868" t="s">
        <v>6</v>
      </c>
      <c r="T868" t="s">
        <v>328</v>
      </c>
      <c r="U868" s="17">
        <v>3</v>
      </c>
      <c r="V868" s="17" t="str" cm="1">
        <f t="array" ref="V868">_xlfn.IFS(U868=0,"Prenovato",U868=1,"Novato",U868=2,"Principiante avanzado",U868=3,"Competente",U868=4,"Proficiente",U868=5,"Master")</f>
        <v>Competente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4</v>
      </c>
      <c r="Z868" s="17" t="str" cm="1">
        <f t="array" ref="Z868">_xlfn.IFS(Y868=0,"No evidenciado",Y868=1,"Novato",Y868=2,"Principiante avanzado",Y868=3,"Competente",Y868=4,"Proficiente",Y868=5,"Master")</f>
        <v>Proficiente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3</v>
      </c>
      <c r="AD868" s="17" t="str" cm="1">
        <f t="array" ref="AD868">_xlfn.IFS(AC868=0,"Prenovato",AC868=1,"Novato",AC868=2,"Principiante avanzado",AC868=3,"Competente",AC868=4,"Proficiente",AC868=5,"Master")</f>
        <v>Competente</v>
      </c>
      <c r="AE868" s="17" t="s">
        <v>331</v>
      </c>
    </row>
    <row r="869" spans="1:31" x14ac:dyDescent="0.25">
      <c r="A869" t="s">
        <v>228</v>
      </c>
      <c r="B869" t="s">
        <v>229</v>
      </c>
      <c r="C869" t="s">
        <v>206</v>
      </c>
      <c r="D869" t="s">
        <v>207</v>
      </c>
      <c r="E869" t="s">
        <v>228</v>
      </c>
      <c r="F869" t="s">
        <v>229</v>
      </c>
      <c r="G869" t="s">
        <v>265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206</v>
      </c>
      <c r="M869" t="s">
        <v>320</v>
      </c>
      <c r="N869" t="s">
        <v>317</v>
      </c>
      <c r="O869" t="s">
        <v>314</v>
      </c>
      <c r="P869" t="str">
        <f t="shared" si="58"/>
        <v>CHRISTIAN ANDRES LÓPEZ CHIUHuman InteractionAUTOEVALUACION</v>
      </c>
      <c r="Q869" t="str">
        <f>BASE[[#This Row],[NombresCalificado]]&amp;BASE[[#This Row],[TipoEvaluacion]]</f>
        <v>CHRISTIAN ANDRES LÓPEZ CHIUAUTOEVALUACION</v>
      </c>
      <c r="R869">
        <v>3</v>
      </c>
      <c r="S869" t="s">
        <v>5</v>
      </c>
      <c r="T869" t="s">
        <v>328</v>
      </c>
      <c r="U869" s="17">
        <v>3</v>
      </c>
      <c r="V869" s="17" t="str" cm="1">
        <f t="array" ref="V869">_xlfn.IFS(U869=0,"Prenovato",U869=1,"Novato",U869=2,"Principiante avanzado",U869=3,"Competente",U869=4,"Proficiente",U869=5,"Master")</f>
        <v>Competente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4</v>
      </c>
      <c r="Z869" s="17" t="str" cm="1">
        <f t="array" ref="Z869">_xlfn.IFS(Y869=0,"No evidenciado",Y869=1,"Novato",Y869=2,"Principiante avanzado",Y869=3,"Competente",Y869=4,"Proficiente",Y869=5,"Master")</f>
        <v>Proficiente</v>
      </c>
      <c r="AA869" s="17">
        <v>4</v>
      </c>
      <c r="AB869" s="17" t="str" cm="1">
        <f t="array" ref="AB869">_xlfn.IFS(AA869=0,"No evidenciado",AA869=1,"Novato",AA869=2,"Principiante avanzado",AA869=3,"Competente",AA869=4,"Proficiente",AA869=5,"Master")</f>
        <v>Proficiente</v>
      </c>
      <c r="AC869" s="17">
        <v>3</v>
      </c>
      <c r="AD869" s="17" t="str" cm="1">
        <f t="array" ref="AD869">_xlfn.IFS(AC869=0,"Prenovato",AC869=1,"Novato",AC869=2,"Principiante avanzado",AC869=3,"Competente",AC869=4,"Proficiente",AC869=5,"Master")</f>
        <v>Competente</v>
      </c>
      <c r="AE869" s="17" t="s">
        <v>331</v>
      </c>
    </row>
    <row r="870" spans="1:31" x14ac:dyDescent="0.25">
      <c r="A870" t="s">
        <v>266</v>
      </c>
      <c r="B870" t="s">
        <v>267</v>
      </c>
      <c r="C870" t="s">
        <v>217</v>
      </c>
      <c r="D870" t="s">
        <v>207</v>
      </c>
      <c r="E870" t="s">
        <v>266</v>
      </c>
      <c r="F870" t="s">
        <v>267</v>
      </c>
      <c r="G870" t="s">
        <v>268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NO</v>
      </c>
      <c r="L870" t="s">
        <v>217</v>
      </c>
      <c r="M870" t="s">
        <v>55</v>
      </c>
      <c r="N870" t="s">
        <v>315</v>
      </c>
      <c r="O870" t="s">
        <v>315</v>
      </c>
      <c r="P870" t="str">
        <f t="shared" si="58"/>
        <v>JESUS EDUARDO CASTRO ESCALANTEProgramaciónAUTOEVALUACION</v>
      </c>
      <c r="Q870" t="str">
        <f>BASE[[#This Row],[NombresCalificado]]&amp;BASE[[#This Row],[TipoEvaluacion]]</f>
        <v>JESUS EDUARDO CASTRO ESCALANTEAUTOEVALUACION</v>
      </c>
      <c r="R870">
        <v>4</v>
      </c>
      <c r="S870" t="s">
        <v>7</v>
      </c>
      <c r="T870" t="s">
        <v>328</v>
      </c>
      <c r="U870" s="17">
        <v>3</v>
      </c>
      <c r="V870" s="17" t="str" cm="1">
        <f t="array" ref="V870">_xlfn.IFS(U870=0,"Prenovato",U870=1,"Novato",U870=2,"Principiante avanzado",U870=3,"Competente",U870=4,"Proficiente",U870=5,"Master")</f>
        <v>Competente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3</v>
      </c>
      <c r="AD870" s="17" t="str" cm="1">
        <f t="array" ref="AD870">_xlfn.IFS(AC870=0,"Prenovato",AC870=1,"Novato",AC870=2,"Principiante avanzado",AC870=3,"Competente",AC870=4,"Proficiente",AC870=5,"Master")</f>
        <v>Competente</v>
      </c>
      <c r="AE870" s="17" t="s">
        <v>331</v>
      </c>
    </row>
    <row r="871" spans="1:31" x14ac:dyDescent="0.25">
      <c r="A871" t="s">
        <v>266</v>
      </c>
      <c r="B871" t="s">
        <v>267</v>
      </c>
      <c r="C871" t="s">
        <v>217</v>
      </c>
      <c r="D871" t="s">
        <v>207</v>
      </c>
      <c r="E871" t="s">
        <v>266</v>
      </c>
      <c r="F871" t="s">
        <v>267</v>
      </c>
      <c r="G871" t="s">
        <v>268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NO</v>
      </c>
      <c r="L871" t="s">
        <v>217</v>
      </c>
      <c r="M871" t="s">
        <v>321</v>
      </c>
      <c r="N871" t="s">
        <v>315</v>
      </c>
      <c r="O871" t="s">
        <v>315</v>
      </c>
      <c r="P871" t="str">
        <f t="shared" si="58"/>
        <v>JESUS EDUARDO CASTRO ESCALANTENativoAUTOEVALUACION</v>
      </c>
      <c r="Q871" t="str">
        <f>BASE[[#This Row],[NombresCalificado]]&amp;BASE[[#This Row],[TipoEvaluacion]]</f>
        <v>JESUS EDUARDO CASTRO ESCALANTEAUTOEVALUACION</v>
      </c>
      <c r="R871">
        <v>3</v>
      </c>
      <c r="S871" t="s">
        <v>5</v>
      </c>
      <c r="T871" t="s">
        <v>328</v>
      </c>
      <c r="U871" s="17">
        <v>3</v>
      </c>
      <c r="V871" s="17" t="str" cm="1">
        <f t="array" ref="V871">_xlfn.IFS(U871=0,"Prenovato",U871=1,"Novato",U871=2,"Principiante avanzado",U871=3,"Competente",U871=4,"Proficiente",U871=5,"Master")</f>
        <v>Competente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3</v>
      </c>
      <c r="AD871" s="17" t="str" cm="1">
        <f t="array" ref="AD871">_xlfn.IFS(AC871=0,"Prenovato",AC871=1,"Novato",AC871=2,"Principiante avanzado",AC871=3,"Competente",AC871=4,"Proficiente",AC871=5,"Master")</f>
        <v>Competente</v>
      </c>
      <c r="AE871" s="17" t="s">
        <v>331</v>
      </c>
    </row>
    <row r="872" spans="1:31" x14ac:dyDescent="0.25">
      <c r="A872" t="s">
        <v>266</v>
      </c>
      <c r="B872" t="s">
        <v>267</v>
      </c>
      <c r="C872" t="s">
        <v>217</v>
      </c>
      <c r="D872" t="s">
        <v>207</v>
      </c>
      <c r="E872" t="s">
        <v>266</v>
      </c>
      <c r="F872" t="s">
        <v>267</v>
      </c>
      <c r="G872" t="s">
        <v>268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NO</v>
      </c>
      <c r="L872" t="s">
        <v>217</v>
      </c>
      <c r="M872" t="s">
        <v>187</v>
      </c>
      <c r="N872" t="s">
        <v>315</v>
      </c>
      <c r="O872" t="s">
        <v>315</v>
      </c>
      <c r="P872" t="str">
        <f t="shared" si="58"/>
        <v>JESUS EDUARDO CASTRO ESCALANTEPruebas para desarrolladoresAUTOEVALUACION</v>
      </c>
      <c r="Q872" t="str">
        <f>BASE[[#This Row],[NombresCalificado]]&amp;BASE[[#This Row],[TipoEvaluacion]]</f>
        <v>JESUS EDUARDO CASTRO ESCALANTEAUTOEVALUACION</v>
      </c>
      <c r="R872">
        <v>3</v>
      </c>
      <c r="S872" t="s">
        <v>5</v>
      </c>
      <c r="T872" t="s">
        <v>328</v>
      </c>
      <c r="U872" s="17">
        <v>3</v>
      </c>
      <c r="V872" s="17" t="str" cm="1">
        <f t="array" ref="V872">_xlfn.IFS(U872=0,"Prenovato",U872=1,"Novato",U872=2,"Principiante avanzado",U872=3,"Competente",U872=4,"Proficiente",U872=5,"Master")</f>
        <v>Competente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3</v>
      </c>
      <c r="AD872" s="17" t="str" cm="1">
        <f t="array" ref="AD872">_xlfn.IFS(AC872=0,"Prenovato",AC872=1,"Novato",AC872=2,"Principiante avanzado",AC872=3,"Competente",AC872=4,"Proficiente",AC872=5,"Master")</f>
        <v>Competente</v>
      </c>
      <c r="AE872" s="17" t="s">
        <v>331</v>
      </c>
    </row>
    <row r="873" spans="1:31" x14ac:dyDescent="0.25">
      <c r="A873" t="s">
        <v>266</v>
      </c>
      <c r="B873" t="s">
        <v>267</v>
      </c>
      <c r="C873" t="s">
        <v>217</v>
      </c>
      <c r="D873" t="s">
        <v>207</v>
      </c>
      <c r="E873" t="s">
        <v>266</v>
      </c>
      <c r="F873" t="s">
        <v>267</v>
      </c>
      <c r="G873" t="s">
        <v>268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NO</v>
      </c>
      <c r="L873" t="s">
        <v>217</v>
      </c>
      <c r="M873" t="s">
        <v>56</v>
      </c>
      <c r="N873" t="s">
        <v>315</v>
      </c>
      <c r="O873" t="s">
        <v>315</v>
      </c>
      <c r="P873" t="str">
        <f t="shared" si="58"/>
        <v>JESUS EDUARDO CASTRO ESCALANTEControl de versionesAUTOEVALUACION</v>
      </c>
      <c r="Q873" t="str">
        <f>BASE[[#This Row],[NombresCalificado]]&amp;BASE[[#This Row],[TipoEvaluacion]]</f>
        <v>JESUS EDUARDO CASTRO ESCALANTEAUTOEVALUACION</v>
      </c>
      <c r="R873">
        <v>4</v>
      </c>
      <c r="S873" t="s">
        <v>7</v>
      </c>
      <c r="T873" t="s">
        <v>328</v>
      </c>
      <c r="U873" s="17">
        <v>3</v>
      </c>
      <c r="V873" s="17" t="str" cm="1">
        <f t="array" ref="V873">_xlfn.IFS(U873=0,"Prenovato",U873=1,"Novato",U873=2,"Principiante avanzado",U873=3,"Competente",U873=4,"Proficiente",U873=5,"Master")</f>
        <v>Competente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3</v>
      </c>
      <c r="AD873" s="17" t="str" cm="1">
        <f t="array" ref="AD873">_xlfn.IFS(AC873=0,"Prenovato",AC873=1,"Novato",AC873=2,"Principiante avanzado",AC873=3,"Competente",AC873=4,"Proficiente",AC873=5,"Master")</f>
        <v>Competente</v>
      </c>
      <c r="AE873" s="17" t="s">
        <v>331</v>
      </c>
    </row>
    <row r="874" spans="1:31" x14ac:dyDescent="0.25">
      <c r="A874" t="s">
        <v>266</v>
      </c>
      <c r="B874" t="s">
        <v>267</v>
      </c>
      <c r="C874" t="s">
        <v>217</v>
      </c>
      <c r="D874" t="s">
        <v>207</v>
      </c>
      <c r="E874" t="s">
        <v>266</v>
      </c>
      <c r="F874" t="s">
        <v>267</v>
      </c>
      <c r="G874" t="s">
        <v>268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NO</v>
      </c>
      <c r="L874" t="s">
        <v>217</v>
      </c>
      <c r="M874" t="s">
        <v>325</v>
      </c>
      <c r="N874" t="s">
        <v>317</v>
      </c>
      <c r="O874" t="s">
        <v>314</v>
      </c>
      <c r="P874" t="str">
        <f t="shared" si="58"/>
        <v>JESUS EDUARDO CASTRO ESCALANTEFundamentos de diseño UXAUTOEVALUACION</v>
      </c>
      <c r="Q874" t="str">
        <f>BASE[[#This Row],[NombresCalificado]]&amp;BASE[[#This Row],[TipoEvaluacion]]</f>
        <v>JESUS EDUARDO CASTRO ESCALANTEAUTOEVALUACION</v>
      </c>
      <c r="R874">
        <v>3</v>
      </c>
      <c r="S874" t="s">
        <v>5</v>
      </c>
      <c r="T874" t="s">
        <v>328</v>
      </c>
      <c r="U874" s="17">
        <v>3</v>
      </c>
      <c r="V874" s="17" t="str" cm="1">
        <f t="array" ref="V874">_xlfn.IFS(U874=0,"Prenovato",U874=1,"Novato",U874=2,"Principiante avanzado",U874=3,"Competente",U874=4,"Proficiente",U874=5,"Master")</f>
        <v>Competente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3</v>
      </c>
      <c r="AD874" s="17" t="str" cm="1">
        <f t="array" ref="AD874">_xlfn.IFS(AC874=0,"Prenovato",AC874=1,"Novato",AC874=2,"Principiante avanzado",AC874=3,"Competente",AC874=4,"Proficiente",AC874=5,"Master")</f>
        <v>Competente</v>
      </c>
      <c r="AE874" s="17" t="s">
        <v>331</v>
      </c>
    </row>
    <row r="875" spans="1:31" x14ac:dyDescent="0.25">
      <c r="A875" t="s">
        <v>266</v>
      </c>
      <c r="B875" t="s">
        <v>267</v>
      </c>
      <c r="C875" t="s">
        <v>217</v>
      </c>
      <c r="D875" t="s">
        <v>207</v>
      </c>
      <c r="E875" t="s">
        <v>266</v>
      </c>
      <c r="F875" t="s">
        <v>267</v>
      </c>
      <c r="G875" t="s">
        <v>268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NO</v>
      </c>
      <c r="L875" t="s">
        <v>217</v>
      </c>
      <c r="M875" t="s">
        <v>316</v>
      </c>
      <c r="N875" t="s">
        <v>315</v>
      </c>
      <c r="O875" t="s">
        <v>315</v>
      </c>
      <c r="P875" t="str">
        <f t="shared" si="58"/>
        <v>JESUS EDUARDO CASTRO ESCALANTERedes &amp; Integración de APIAUTOEVALUACION</v>
      </c>
      <c r="Q875" t="str">
        <f>BASE[[#This Row],[NombresCalificado]]&amp;BASE[[#This Row],[TipoEvaluacion]]</f>
        <v>JESUS EDUARDO CASTRO ESCALANTEAUTOEVALUACION</v>
      </c>
      <c r="R875">
        <v>3</v>
      </c>
      <c r="S875" t="s">
        <v>5</v>
      </c>
      <c r="T875" t="s">
        <v>328</v>
      </c>
      <c r="U875" s="17">
        <v>3</v>
      </c>
      <c r="V875" s="17" t="str" cm="1">
        <f t="array" ref="V875">_xlfn.IFS(U875=0,"Prenovato",U875=1,"Novato",U875=2,"Principiante avanzado",U875=3,"Competente",U875=4,"Proficiente",U875=5,"Master")</f>
        <v>Competente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3</v>
      </c>
      <c r="AD875" s="17" t="str" cm="1">
        <f t="array" ref="AD875">_xlfn.IFS(AC875=0,"Prenovato",AC875=1,"Novato",AC875=2,"Principiante avanzado",AC875=3,"Competente",AC875=4,"Proficiente",AC875=5,"Master")</f>
        <v>Competente</v>
      </c>
      <c r="AE875" s="17" t="s">
        <v>331</v>
      </c>
    </row>
    <row r="876" spans="1:31" x14ac:dyDescent="0.25">
      <c r="A876" t="s">
        <v>266</v>
      </c>
      <c r="B876" t="s">
        <v>267</v>
      </c>
      <c r="C876" t="s">
        <v>217</v>
      </c>
      <c r="D876" t="s">
        <v>207</v>
      </c>
      <c r="E876" t="s">
        <v>266</v>
      </c>
      <c r="F876" t="s">
        <v>267</v>
      </c>
      <c r="G876" t="s">
        <v>268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NO</v>
      </c>
      <c r="L876" t="s">
        <v>217</v>
      </c>
      <c r="M876" t="s">
        <v>324</v>
      </c>
      <c r="N876" t="s">
        <v>317</v>
      </c>
      <c r="O876" t="s">
        <v>314</v>
      </c>
      <c r="P876" t="str">
        <f t="shared" si="58"/>
        <v>JESUS EDUARDO CASTRO ESCALANTEAccesibilidadAUTOEVALUACION</v>
      </c>
      <c r="Q876" t="str">
        <f>BASE[[#This Row],[NombresCalificado]]&amp;BASE[[#This Row],[TipoEvaluacion]]</f>
        <v>JESUS EDUARDO CASTRO ESCALANTEAUTOEVALUACION</v>
      </c>
      <c r="R876">
        <v>3</v>
      </c>
      <c r="S876" t="s">
        <v>5</v>
      </c>
      <c r="T876" t="s">
        <v>328</v>
      </c>
      <c r="U876" s="17">
        <v>3</v>
      </c>
      <c r="V876" s="17" t="str" cm="1">
        <f t="array" ref="V876">_xlfn.IFS(U876=0,"Prenovato",U876=1,"Novato",U876=2,"Principiante avanzado",U876=3,"Competente",U876=4,"Proficiente",U876=5,"Master")</f>
        <v>Competente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3</v>
      </c>
      <c r="AD876" s="17" t="str" cm="1">
        <f t="array" ref="AD876">_xlfn.IFS(AC876=0,"Prenovato",AC876=1,"Novato",AC876=2,"Principiante avanzado",AC876=3,"Competente",AC876=4,"Proficiente",AC876=5,"Master")</f>
        <v>Competente</v>
      </c>
      <c r="AE876" s="17" t="s">
        <v>331</v>
      </c>
    </row>
    <row r="877" spans="1:31" x14ac:dyDescent="0.25">
      <c r="A877" t="s">
        <v>266</v>
      </c>
      <c r="B877" t="s">
        <v>267</v>
      </c>
      <c r="C877" t="s">
        <v>217</v>
      </c>
      <c r="D877" t="s">
        <v>207</v>
      </c>
      <c r="E877" t="s">
        <v>266</v>
      </c>
      <c r="F877" t="s">
        <v>267</v>
      </c>
      <c r="G877" t="s">
        <v>268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NO</v>
      </c>
      <c r="L877" t="s">
        <v>217</v>
      </c>
      <c r="M877" t="s">
        <v>320</v>
      </c>
      <c r="N877" t="s">
        <v>317</v>
      </c>
      <c r="O877" t="s">
        <v>314</v>
      </c>
      <c r="P877" t="str">
        <f t="shared" si="58"/>
        <v>JESUS EDUARDO CASTRO ESCALANTEHuman InteractionAUTOEVALUACION</v>
      </c>
      <c r="Q877" t="str">
        <f>BASE[[#This Row],[NombresCalificado]]&amp;BASE[[#This Row],[TipoEvaluacion]]</f>
        <v>JESUS EDUARDO CASTRO ESCALANTEAUTOEVALUACION</v>
      </c>
      <c r="R877">
        <v>1</v>
      </c>
      <c r="S877" t="s">
        <v>6</v>
      </c>
      <c r="T877" t="s">
        <v>328</v>
      </c>
      <c r="U877" s="17">
        <v>3</v>
      </c>
      <c r="V877" s="17" t="str" cm="1">
        <f t="array" ref="V877">_xlfn.IFS(U877=0,"Prenovato",U877=1,"Novato",U877=2,"Principiante avanzado",U877=3,"Competente",U877=4,"Proficiente",U877=5,"Master")</f>
        <v>Competente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3</v>
      </c>
      <c r="AD877" s="17" t="str" cm="1">
        <f t="array" ref="AD877">_xlfn.IFS(AC877=0,"Prenovato",AC877=1,"Novato",AC877=2,"Principiante avanzado",AC877=3,"Competente",AC877=4,"Proficiente",AC877=5,"Master")</f>
        <v>Competente</v>
      </c>
      <c r="AE877" s="17" t="s">
        <v>331</v>
      </c>
    </row>
    <row r="878" spans="1:31" x14ac:dyDescent="0.25">
      <c r="A878" t="s">
        <v>266</v>
      </c>
      <c r="B878" t="s">
        <v>267</v>
      </c>
      <c r="C878" t="s">
        <v>217</v>
      </c>
      <c r="D878" t="s">
        <v>207</v>
      </c>
      <c r="E878" t="s">
        <v>266</v>
      </c>
      <c r="F878" t="s">
        <v>267</v>
      </c>
      <c r="G878" t="s">
        <v>268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NO</v>
      </c>
      <c r="L878" t="s">
        <v>217</v>
      </c>
      <c r="M878" t="s">
        <v>185</v>
      </c>
      <c r="N878" t="s">
        <v>317</v>
      </c>
      <c r="O878" t="s">
        <v>314</v>
      </c>
      <c r="P878" t="str">
        <f t="shared" si="58"/>
        <v>JESUS EDUARDO CASTRO ESCALANTESeguridadAUTOEVALUACION</v>
      </c>
      <c r="Q878" t="str">
        <f>BASE[[#This Row],[NombresCalificado]]&amp;BASE[[#This Row],[TipoEvaluacion]]</f>
        <v>JESUS EDUARDO CASTRO ESCALANTEAUTOEVALUACION</v>
      </c>
      <c r="R878">
        <v>3</v>
      </c>
      <c r="S878" t="s">
        <v>5</v>
      </c>
      <c r="T878" t="s">
        <v>328</v>
      </c>
      <c r="U878" s="17">
        <v>3</v>
      </c>
      <c r="V878" s="17" t="str" cm="1">
        <f t="array" ref="V878">_xlfn.IFS(U878=0,"Prenovato",U878=1,"Novato",U878=2,"Principiante avanzado",U878=3,"Competente",U878=4,"Proficiente",U878=5,"Master")</f>
        <v>Competente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3</v>
      </c>
      <c r="AD878" s="17" t="str" cm="1">
        <f t="array" ref="AD878">_xlfn.IFS(AC878=0,"Prenovato",AC878=1,"Novato",AC878=2,"Principiante avanzado",AC878=3,"Competente",AC878=4,"Proficiente",AC878=5,"Master")</f>
        <v>Competente</v>
      </c>
      <c r="AE878" s="17" t="s">
        <v>331</v>
      </c>
    </row>
    <row r="879" spans="1:31" x14ac:dyDescent="0.25">
      <c r="A879" t="s">
        <v>266</v>
      </c>
      <c r="B879" t="s">
        <v>267</v>
      </c>
      <c r="C879" t="s">
        <v>217</v>
      </c>
      <c r="D879" t="s">
        <v>207</v>
      </c>
      <c r="E879" t="s">
        <v>266</v>
      </c>
      <c r="F879" t="s">
        <v>267</v>
      </c>
      <c r="G879" t="s">
        <v>268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NO</v>
      </c>
      <c r="L879" t="s">
        <v>217</v>
      </c>
      <c r="M879" t="s">
        <v>323</v>
      </c>
      <c r="N879" t="s">
        <v>317</v>
      </c>
      <c r="O879" t="s">
        <v>314</v>
      </c>
      <c r="P879" t="str">
        <f t="shared" si="58"/>
        <v>JESUS EDUARDO CASTRO ESCALANTEGestión de datosAUTOEVALUACION</v>
      </c>
      <c r="Q879" t="str">
        <f>BASE[[#This Row],[NombresCalificado]]&amp;BASE[[#This Row],[TipoEvaluacion]]</f>
        <v>JESUS EDUARDO CASTRO ESCALANTEAUTOEVALUACION</v>
      </c>
      <c r="R879">
        <v>3</v>
      </c>
      <c r="S879" t="s">
        <v>5</v>
      </c>
      <c r="T879" t="s">
        <v>328</v>
      </c>
      <c r="U879" s="17">
        <v>3</v>
      </c>
      <c r="V879" s="17" t="str" cm="1">
        <f t="array" ref="V879">_xlfn.IFS(U879=0,"Prenovato",U879=1,"Novato",U879=2,"Principiante avanzado",U879=3,"Competente",U879=4,"Proficiente",U879=5,"Master")</f>
        <v>Competente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3</v>
      </c>
      <c r="AD879" s="17" t="str" cm="1">
        <f t="array" ref="AD879">_xlfn.IFS(AC879=0,"Prenovato",AC879=1,"Novato",AC879=2,"Principiante avanzado",AC879=3,"Competente",AC879=4,"Proficiente",AC879=5,"Master")</f>
        <v>Competente</v>
      </c>
      <c r="AE879" s="17" t="s">
        <v>331</v>
      </c>
    </row>
    <row r="880" spans="1:31" x14ac:dyDescent="0.25">
      <c r="A880" t="s">
        <v>266</v>
      </c>
      <c r="B880" t="s">
        <v>267</v>
      </c>
      <c r="C880" t="s">
        <v>217</v>
      </c>
      <c r="D880" t="s">
        <v>207</v>
      </c>
      <c r="E880" t="s">
        <v>266</v>
      </c>
      <c r="F880" t="s">
        <v>267</v>
      </c>
      <c r="G880" t="s">
        <v>268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NO</v>
      </c>
      <c r="L880" t="s">
        <v>217</v>
      </c>
      <c r="M880" t="s">
        <v>313</v>
      </c>
      <c r="N880" t="s">
        <v>314</v>
      </c>
      <c r="O880" t="s">
        <v>314</v>
      </c>
      <c r="P880" t="str">
        <f t="shared" si="58"/>
        <v>JESUS EDUARDO CASTRO ESCALANTEHíbridoAUTOEVALUACION</v>
      </c>
      <c r="Q880" t="str">
        <f>BASE[[#This Row],[NombresCalificado]]&amp;BASE[[#This Row],[TipoEvaluacion]]</f>
        <v>JESUS EDUARDO CASTRO ESCALANTEAUTOEVALUACION</v>
      </c>
      <c r="R880">
        <v>1</v>
      </c>
      <c r="S880" t="s">
        <v>6</v>
      </c>
      <c r="T880" t="s">
        <v>328</v>
      </c>
      <c r="U880" s="17">
        <v>3</v>
      </c>
      <c r="V880" s="17" t="str" cm="1">
        <f t="array" ref="V880">_xlfn.IFS(U880=0,"Prenovato",U880=1,"Novato",U880=2,"Principiante avanzado",U880=3,"Competente",U880=4,"Proficiente",U880=5,"Master")</f>
        <v>Competente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3</v>
      </c>
      <c r="AD880" s="17" t="str" cm="1">
        <f t="array" ref="AD880">_xlfn.IFS(AC880=0,"Prenovato",AC880=1,"Novato",AC880=2,"Principiante avanzado",AC880=3,"Competente",AC880=4,"Proficiente",AC880=5,"Master")</f>
        <v>Competente</v>
      </c>
      <c r="AE880" s="17" t="s">
        <v>331</v>
      </c>
    </row>
    <row r="881" spans="1:31" x14ac:dyDescent="0.25">
      <c r="A881" t="s">
        <v>266</v>
      </c>
      <c r="B881" t="s">
        <v>267</v>
      </c>
      <c r="C881" t="s">
        <v>217</v>
      </c>
      <c r="D881" t="s">
        <v>207</v>
      </c>
      <c r="E881" t="s">
        <v>266</v>
      </c>
      <c r="F881" t="s">
        <v>267</v>
      </c>
      <c r="G881" t="s">
        <v>268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NO</v>
      </c>
      <c r="L881" t="s">
        <v>217</v>
      </c>
      <c r="M881" t="s">
        <v>186</v>
      </c>
      <c r="N881" t="s">
        <v>314</v>
      </c>
      <c r="O881" t="s">
        <v>314</v>
      </c>
      <c r="P881" t="str">
        <f t="shared" si="58"/>
        <v>JESUS EDUARDO CASTRO ESCALANTESREAUTOEVALUACION</v>
      </c>
      <c r="Q881" t="str">
        <f>BASE[[#This Row],[NombresCalificado]]&amp;BASE[[#This Row],[TipoEvaluacion]]</f>
        <v>JESUS EDUARDO CASTRO ESCALANTEAUTOEVALUACION</v>
      </c>
      <c r="R881">
        <v>2</v>
      </c>
      <c r="S881" t="s">
        <v>4</v>
      </c>
      <c r="T881" t="s">
        <v>328</v>
      </c>
      <c r="U881" s="17">
        <v>3</v>
      </c>
      <c r="V881" s="17" t="str" cm="1">
        <f t="array" ref="V881">_xlfn.IFS(U881=0,"Prenovato",U881=1,"Novato",U881=2,"Principiante avanzado",U881=3,"Competente",U881=4,"Proficiente",U881=5,"Master")</f>
        <v>Competente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3</v>
      </c>
      <c r="AD881" s="17" t="str" cm="1">
        <f t="array" ref="AD881">_xlfn.IFS(AC881=0,"Prenovato",AC881=1,"Novato",AC881=2,"Principiante avanzado",AC881=3,"Competente",AC881=4,"Proficiente",AC881=5,"Master")</f>
        <v>Competente</v>
      </c>
      <c r="AE881" s="17" t="s">
        <v>331</v>
      </c>
    </row>
    <row r="882" spans="1:31" x14ac:dyDescent="0.25">
      <c r="A882" t="s">
        <v>266</v>
      </c>
      <c r="B882" t="s">
        <v>267</v>
      </c>
      <c r="C882" t="s">
        <v>217</v>
      </c>
      <c r="D882" t="s">
        <v>207</v>
      </c>
      <c r="E882" t="s">
        <v>266</v>
      </c>
      <c r="F882" t="s">
        <v>267</v>
      </c>
      <c r="G882" t="s">
        <v>268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NO</v>
      </c>
      <c r="L882" t="s">
        <v>217</v>
      </c>
      <c r="M882" t="s">
        <v>167</v>
      </c>
      <c r="N882" t="s">
        <v>317</v>
      </c>
      <c r="O882" t="s">
        <v>314</v>
      </c>
      <c r="P882" t="str">
        <f t="shared" si="58"/>
        <v>JESUS EDUARDO CASTRO ESCALANTECI-CDAUTOEVALUACION</v>
      </c>
      <c r="Q882" t="str">
        <f>BASE[[#This Row],[NombresCalificado]]&amp;BASE[[#This Row],[TipoEvaluacion]]</f>
        <v>JESUS EDUARDO CASTRO ESCALANTEAUTOEVALUACION</v>
      </c>
      <c r="R882">
        <v>3</v>
      </c>
      <c r="S882" t="s">
        <v>5</v>
      </c>
      <c r="T882" t="s">
        <v>328</v>
      </c>
      <c r="U882" s="17">
        <v>3</v>
      </c>
      <c r="V882" s="17" t="str" cm="1">
        <f t="array" ref="V882">_xlfn.IFS(U882=0,"Prenovato",U882=1,"Novato",U882=2,"Principiante avanzado",U882=3,"Competente",U882=4,"Proficiente",U882=5,"Master")</f>
        <v>Competente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3</v>
      </c>
      <c r="AD882" s="17" t="str" cm="1">
        <f t="array" ref="AD882">_xlfn.IFS(AC882=0,"Prenovato",AC882=1,"Novato",AC882=2,"Principiante avanzado",AC882=3,"Competente",AC882=4,"Proficiente",AC882=5,"Master")</f>
        <v>Competente</v>
      </c>
      <c r="AE882" s="17" t="s">
        <v>331</v>
      </c>
    </row>
    <row r="883" spans="1:31" x14ac:dyDescent="0.25">
      <c r="A883" t="s">
        <v>266</v>
      </c>
      <c r="B883" t="s">
        <v>267</v>
      </c>
      <c r="C883" t="s">
        <v>217</v>
      </c>
      <c r="D883" t="s">
        <v>207</v>
      </c>
      <c r="E883" t="s">
        <v>266</v>
      </c>
      <c r="F883" t="s">
        <v>267</v>
      </c>
      <c r="G883" t="s">
        <v>268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NO</v>
      </c>
      <c r="L883" t="s">
        <v>217</v>
      </c>
      <c r="M883" t="s">
        <v>322</v>
      </c>
      <c r="N883" t="s">
        <v>317</v>
      </c>
      <c r="O883" t="s">
        <v>314</v>
      </c>
      <c r="P883" t="str">
        <f t="shared" si="58"/>
        <v>JESUS EDUARDO CASTRO ESCALANTEPatrones de arquitecturaAUTOEVALUACION</v>
      </c>
      <c r="Q883" t="str">
        <f>BASE[[#This Row],[NombresCalificado]]&amp;BASE[[#This Row],[TipoEvaluacion]]</f>
        <v>JESUS EDUARDO CASTRO ESCALANTEAUTOEVALUACION</v>
      </c>
      <c r="R883">
        <v>3</v>
      </c>
      <c r="S883" t="s">
        <v>5</v>
      </c>
      <c r="T883" t="s">
        <v>328</v>
      </c>
      <c r="U883" s="17">
        <v>3</v>
      </c>
      <c r="V883" s="17" t="str" cm="1">
        <f t="array" ref="V883">_xlfn.IFS(U883=0,"Prenovato",U883=1,"Novato",U883=2,"Principiante avanzado",U883=3,"Competente",U883=4,"Proficiente",U883=5,"Master")</f>
        <v>Competente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3</v>
      </c>
      <c r="AD883" s="17" t="str" cm="1">
        <f t="array" ref="AD883">_xlfn.IFS(AC883=0,"Prenovato",AC883=1,"Novato",AC883=2,"Principiante avanzado",AC883=3,"Competente",AC883=4,"Proficiente",AC883=5,"Master")</f>
        <v>Competente</v>
      </c>
      <c r="AE883" s="17" t="s">
        <v>331</v>
      </c>
    </row>
    <row r="884" spans="1:31" x14ac:dyDescent="0.25">
      <c r="A884" t="s">
        <v>266</v>
      </c>
      <c r="B884" t="s">
        <v>267</v>
      </c>
      <c r="C884" t="s">
        <v>217</v>
      </c>
      <c r="D884" t="s">
        <v>207</v>
      </c>
      <c r="E884" t="s">
        <v>266</v>
      </c>
      <c r="F884" t="s">
        <v>267</v>
      </c>
      <c r="G884" t="s">
        <v>268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217</v>
      </c>
      <c r="M884" t="s">
        <v>326</v>
      </c>
      <c r="N884" t="s">
        <v>317</v>
      </c>
      <c r="O884" t="s">
        <v>314</v>
      </c>
      <c r="P884" t="str">
        <f t="shared" si="58"/>
        <v>JESUS EDUARDO CASTRO ESCALANTEDesign ThinkingAUTOEVALUACION</v>
      </c>
      <c r="Q884" t="str">
        <f>BASE[[#This Row],[NombresCalificado]]&amp;BASE[[#This Row],[TipoEvaluacion]]</f>
        <v>JESUS EDUARDO CASTRO ESCALANTEAUTOEVALUACION</v>
      </c>
      <c r="R884">
        <v>2</v>
      </c>
      <c r="S884" t="s">
        <v>4</v>
      </c>
      <c r="T884" t="s">
        <v>328</v>
      </c>
      <c r="U884" s="17">
        <v>3</v>
      </c>
      <c r="V884" s="17" t="str" cm="1">
        <f t="array" ref="V884">_xlfn.IFS(U884=0,"Prenovato",U884=1,"Novato",U884=2,"Principiante avanzado",U884=3,"Competente",U884=4,"Proficiente",U884=5,"Master")</f>
        <v>Competente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3</v>
      </c>
      <c r="AD884" s="17" t="str" cm="1">
        <f t="array" ref="AD884">_xlfn.IFS(AC884=0,"Prenovato",AC884=1,"Novato",AC884=2,"Principiante avanzado",AC884=3,"Competente",AC884=4,"Proficiente",AC884=5,"Master")</f>
        <v>Competente</v>
      </c>
      <c r="AE884" s="17" t="s">
        <v>331</v>
      </c>
    </row>
    <row r="885" spans="1:31" x14ac:dyDescent="0.25">
      <c r="A885" t="s">
        <v>266</v>
      </c>
      <c r="B885" t="s">
        <v>267</v>
      </c>
      <c r="C885" t="s">
        <v>217</v>
      </c>
      <c r="D885" t="s">
        <v>207</v>
      </c>
      <c r="E885" t="s">
        <v>266</v>
      </c>
      <c r="F885" t="s">
        <v>267</v>
      </c>
      <c r="G885" t="s">
        <v>268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217</v>
      </c>
      <c r="M885" t="s">
        <v>318</v>
      </c>
      <c r="N885" t="s">
        <v>314</v>
      </c>
      <c r="O885" t="s">
        <v>314</v>
      </c>
      <c r="P885" t="str">
        <f t="shared" si="58"/>
        <v>JESUS EDUARDO CASTRO ESCALANTEDistribución a tiendasAUTOEVALUACION</v>
      </c>
      <c r="Q885" t="str">
        <f>BASE[[#This Row],[NombresCalificado]]&amp;BASE[[#This Row],[TipoEvaluacion]]</f>
        <v>JESUS EDUARDO CASTRO ESCALANTEAUTOEVALUACION</v>
      </c>
      <c r="R885">
        <v>2</v>
      </c>
      <c r="S885" t="s">
        <v>4</v>
      </c>
      <c r="T885" t="s">
        <v>328</v>
      </c>
      <c r="U885" s="17">
        <v>3</v>
      </c>
      <c r="V885" s="17" t="str" cm="1">
        <f t="array" ref="V885">_xlfn.IFS(U885=0,"Prenovato",U885=1,"Novato",U885=2,"Principiante avanzado",U885=3,"Competente",U885=4,"Proficiente",U885=5,"Master")</f>
        <v>Competente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3</v>
      </c>
      <c r="AD885" s="17" t="str" cm="1">
        <f t="array" ref="AD885">_xlfn.IFS(AC885=0,"Prenovato",AC885=1,"Novato",AC885=2,"Principiante avanzado",AC885=3,"Competente",AC885=4,"Proficiente",AC885=5,"Master")</f>
        <v>Competente</v>
      </c>
      <c r="AE885" s="17" t="s">
        <v>331</v>
      </c>
    </row>
    <row r="886" spans="1:31" x14ac:dyDescent="0.25">
      <c r="A886" t="s">
        <v>266</v>
      </c>
      <c r="B886" t="s">
        <v>267</v>
      </c>
      <c r="C886" t="s">
        <v>217</v>
      </c>
      <c r="D886" t="s">
        <v>207</v>
      </c>
      <c r="E886" t="s">
        <v>266</v>
      </c>
      <c r="F886" t="s">
        <v>267</v>
      </c>
      <c r="G886" t="s">
        <v>268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217</v>
      </c>
      <c r="M886" t="s">
        <v>319</v>
      </c>
      <c r="N886" t="s">
        <v>315</v>
      </c>
      <c r="O886" t="s">
        <v>315</v>
      </c>
      <c r="P886" t="str">
        <f t="shared" si="58"/>
        <v>JESUS EDUARDO CASTRO ESCALANTEBCP Design SystemAUTOEVALUACION</v>
      </c>
      <c r="Q886" t="str">
        <f>BASE[[#This Row],[NombresCalificado]]&amp;BASE[[#This Row],[TipoEvaluacion]]</f>
        <v>JESUS EDUARDO CASTRO ESCALANTEAUTOEVALUACION</v>
      </c>
      <c r="R886">
        <v>3</v>
      </c>
      <c r="S886" t="s">
        <v>5</v>
      </c>
      <c r="T886" t="s">
        <v>328</v>
      </c>
      <c r="U886" s="17">
        <v>3</v>
      </c>
      <c r="V886" s="17" t="str" cm="1">
        <f t="array" ref="V886">_xlfn.IFS(U886=0,"Prenovato",U886=1,"Novato",U886=2,"Principiante avanzado",U886=3,"Competente",U886=4,"Proficiente",U886=5,"Master")</f>
        <v>Competente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3</v>
      </c>
      <c r="AD886" s="17" t="str" cm="1">
        <f t="array" ref="AD886">_xlfn.IFS(AC886=0,"Prenovato",AC886=1,"Novato",AC886=2,"Principiante avanzado",AC886=3,"Competente",AC886=4,"Proficiente",AC886=5,"Master")</f>
        <v>Competente</v>
      </c>
      <c r="AE886" s="17" t="s">
        <v>331</v>
      </c>
    </row>
    <row r="887" spans="1:31" x14ac:dyDescent="0.25">
      <c r="A887" t="s">
        <v>250</v>
      </c>
      <c r="B887" t="s">
        <v>251</v>
      </c>
      <c r="C887" t="s">
        <v>206</v>
      </c>
      <c r="D887" t="s">
        <v>207</v>
      </c>
      <c r="E887" t="s">
        <v>250</v>
      </c>
      <c r="F887" t="s">
        <v>251</v>
      </c>
      <c r="G887" t="s">
        <v>269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206</v>
      </c>
      <c r="M887" t="s">
        <v>55</v>
      </c>
      <c r="N887" t="s">
        <v>315</v>
      </c>
      <c r="O887" t="s">
        <v>315</v>
      </c>
      <c r="P887" t="str">
        <f t="shared" si="58"/>
        <v>GERMAIN YENSEI SEIJAS GUTIERREZProgramaciónAUTOEVALUACION</v>
      </c>
      <c r="Q887" t="str">
        <f>BASE[[#This Row],[NombresCalificado]]&amp;BASE[[#This Row],[TipoEvaluacion]]</f>
        <v>GERMAIN YENSEI SEIJAS GUTIERREZAUTOEVALUACION</v>
      </c>
      <c r="R887">
        <v>3</v>
      </c>
      <c r="S887" t="s">
        <v>5</v>
      </c>
      <c r="T887" t="s">
        <v>328</v>
      </c>
      <c r="U887" s="17">
        <v>3</v>
      </c>
      <c r="V887" s="17" t="str" cm="1">
        <f t="array" ref="V887">_xlfn.IFS(U887=0,"Prenovato",U887=1,"Novato",U887=2,"Principiante avanzado",U887=3,"Competente",U887=4,"Proficiente",U887=5,"Master")</f>
        <v>Competente</v>
      </c>
      <c r="W887" s="17">
        <v>4</v>
      </c>
      <c r="X887" s="17" t="str" cm="1">
        <f t="array" ref="X887">_xlfn.IFS(W887=0,"No evidenciado",W887=1,"Novato",W887=2,"Principiante avanzado",W887=3,"Competente",W887=4,"Proficiente",W887=5,"Master")</f>
        <v>Proficiente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4</v>
      </c>
      <c r="AB887" s="17" t="str" cm="1">
        <f t="array" ref="AB887">_xlfn.IFS(AA887=0,"No evidenciado",AA887=1,"Novato",AA887=2,"Principiante avanzado",AA887=3,"Competente",AA887=4,"Proficiente",AA887=5,"Master")</f>
        <v>Proficiente</v>
      </c>
      <c r="AC887" s="17">
        <v>3</v>
      </c>
      <c r="AD887" s="17" t="str" cm="1">
        <f t="array" ref="AD887">_xlfn.IFS(AC887=0,"Prenovato",AC887=1,"Novato",AC887=2,"Principiante avanzado",AC887=3,"Competente",AC887=4,"Proficiente",AC887=5,"Master")</f>
        <v>Competente</v>
      </c>
      <c r="AE887" s="17" t="s">
        <v>331</v>
      </c>
    </row>
    <row r="888" spans="1:31" x14ac:dyDescent="0.25">
      <c r="A888" t="s">
        <v>250</v>
      </c>
      <c r="B888" t="s">
        <v>251</v>
      </c>
      <c r="C888" t="s">
        <v>206</v>
      </c>
      <c r="D888" t="s">
        <v>207</v>
      </c>
      <c r="E888" t="s">
        <v>250</v>
      </c>
      <c r="F888" t="s">
        <v>251</v>
      </c>
      <c r="G888" t="s">
        <v>269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206</v>
      </c>
      <c r="M888" t="s">
        <v>321</v>
      </c>
      <c r="N888" t="s">
        <v>315</v>
      </c>
      <c r="O888" t="s">
        <v>315</v>
      </c>
      <c r="P888" t="str">
        <f t="shared" si="58"/>
        <v>GERMAIN YENSEI SEIJAS GUTIERREZNativoAUTOEVALUACION</v>
      </c>
      <c r="Q888" t="str">
        <f>BASE[[#This Row],[NombresCalificado]]&amp;BASE[[#This Row],[TipoEvaluacion]]</f>
        <v>GERMAIN YENSEI SEIJAS GUTIERREZAUTOEVALUACION</v>
      </c>
      <c r="R888">
        <v>4</v>
      </c>
      <c r="S888" t="s">
        <v>7</v>
      </c>
      <c r="T888" t="s">
        <v>328</v>
      </c>
      <c r="U888" s="17">
        <v>3</v>
      </c>
      <c r="V888" s="17" t="str" cm="1">
        <f t="array" ref="V888">_xlfn.IFS(U888=0,"Prenovato",U888=1,"Novato",U888=2,"Principiante avanzado",U888=3,"Competente",U888=4,"Proficiente",U888=5,"Master")</f>
        <v>Competente</v>
      </c>
      <c r="W888" s="17">
        <v>4</v>
      </c>
      <c r="X888" s="17" t="str" cm="1">
        <f t="array" ref="X888">_xlfn.IFS(W888=0,"No evidenciado",W888=1,"Novato",W888=2,"Principiante avanzado",W888=3,"Competente",W888=4,"Proficiente",W888=5,"Master")</f>
        <v>Proficiente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4</v>
      </c>
      <c r="AB888" s="17" t="str" cm="1">
        <f t="array" ref="AB888">_xlfn.IFS(AA888=0,"No evidenciado",AA888=1,"Novato",AA888=2,"Principiante avanzado",AA888=3,"Competente",AA888=4,"Proficiente",AA888=5,"Master")</f>
        <v>Proficiente</v>
      </c>
      <c r="AC888" s="17">
        <v>3</v>
      </c>
      <c r="AD888" s="17" t="str" cm="1">
        <f t="array" ref="AD888">_xlfn.IFS(AC888=0,"Prenovato",AC888=1,"Novato",AC888=2,"Principiante avanzado",AC888=3,"Competente",AC888=4,"Proficiente",AC888=5,"Master")</f>
        <v>Competente</v>
      </c>
      <c r="AE888" s="17" t="s">
        <v>331</v>
      </c>
    </row>
    <row r="889" spans="1:31" x14ac:dyDescent="0.25">
      <c r="A889" t="s">
        <v>250</v>
      </c>
      <c r="B889" t="s">
        <v>251</v>
      </c>
      <c r="C889" t="s">
        <v>206</v>
      </c>
      <c r="D889" t="s">
        <v>207</v>
      </c>
      <c r="E889" t="s">
        <v>250</v>
      </c>
      <c r="F889" t="s">
        <v>251</v>
      </c>
      <c r="G889" t="s">
        <v>269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206</v>
      </c>
      <c r="M889" t="s">
        <v>319</v>
      </c>
      <c r="N889" t="s">
        <v>317</v>
      </c>
      <c r="O889" t="s">
        <v>314</v>
      </c>
      <c r="P889" t="str">
        <f t="shared" si="58"/>
        <v>GERMAIN YENSEI SEIJAS GUTIERREZBCP Design SystemAUTOEVALUACION</v>
      </c>
      <c r="Q889" t="str">
        <f>BASE[[#This Row],[NombresCalificado]]&amp;BASE[[#This Row],[TipoEvaluacion]]</f>
        <v>GERMAIN YENSEI SEIJAS GUTIERREZAUTOEVALUACION</v>
      </c>
      <c r="R889">
        <v>4</v>
      </c>
      <c r="S889" t="s">
        <v>7</v>
      </c>
      <c r="T889" t="s">
        <v>328</v>
      </c>
      <c r="U889" s="17">
        <v>3</v>
      </c>
      <c r="V889" s="17" t="str" cm="1">
        <f t="array" ref="V889">_xlfn.IFS(U889=0,"Prenovato",U889=1,"Novato",U889=2,"Principiante avanzado",U889=3,"Competente",U889=4,"Proficiente",U889=5,"Master")</f>
        <v>Competente</v>
      </c>
      <c r="W889" s="17">
        <v>4</v>
      </c>
      <c r="X889" s="17" t="str" cm="1">
        <f t="array" ref="X889">_xlfn.IFS(W889=0,"No evidenciado",W889=1,"Novato",W889=2,"Principiante avanzado",W889=3,"Competente",W889=4,"Proficiente",W889=5,"Master")</f>
        <v>Proficiente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4</v>
      </c>
      <c r="AB889" s="17" t="str" cm="1">
        <f t="array" ref="AB889">_xlfn.IFS(AA889=0,"No evidenciado",AA889=1,"Novato",AA889=2,"Principiante avanzado",AA889=3,"Competente",AA889=4,"Proficiente",AA889=5,"Master")</f>
        <v>Proficiente</v>
      </c>
      <c r="AC889" s="17">
        <v>3</v>
      </c>
      <c r="AD889" s="17" t="str" cm="1">
        <f t="array" ref="AD889">_xlfn.IFS(AC889=0,"Prenovato",AC889=1,"Novato",AC889=2,"Principiante avanzado",AC889=3,"Competente",AC889=4,"Proficiente",AC889=5,"Master")</f>
        <v>Competente</v>
      </c>
      <c r="AE889" s="17" t="s">
        <v>331</v>
      </c>
    </row>
    <row r="890" spans="1:31" x14ac:dyDescent="0.25">
      <c r="A890" t="s">
        <v>250</v>
      </c>
      <c r="B890" t="s">
        <v>251</v>
      </c>
      <c r="C890" t="s">
        <v>206</v>
      </c>
      <c r="D890" t="s">
        <v>207</v>
      </c>
      <c r="E890" t="s">
        <v>250</v>
      </c>
      <c r="F890" t="s">
        <v>251</v>
      </c>
      <c r="G890" t="s">
        <v>269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206</v>
      </c>
      <c r="M890" t="s">
        <v>320</v>
      </c>
      <c r="N890" t="s">
        <v>317</v>
      </c>
      <c r="O890" t="s">
        <v>314</v>
      </c>
      <c r="P890" t="str">
        <f t="shared" si="58"/>
        <v>GERMAIN YENSEI SEIJAS GUTIERREZHuman InteractionAUTOEVALUACION</v>
      </c>
      <c r="Q890" t="str">
        <f>BASE[[#This Row],[NombresCalificado]]&amp;BASE[[#This Row],[TipoEvaluacion]]</f>
        <v>GERMAIN YENSEI SEIJAS GUTIERREZAUTOEVALUACION</v>
      </c>
      <c r="R890">
        <v>4</v>
      </c>
      <c r="S890" t="s">
        <v>7</v>
      </c>
      <c r="T890" t="s">
        <v>328</v>
      </c>
      <c r="U890" s="17">
        <v>3</v>
      </c>
      <c r="V890" s="17" t="str" cm="1">
        <f t="array" ref="V890">_xlfn.IFS(U890=0,"Prenovato",U890=1,"Novato",U890=2,"Principiante avanzado",U890=3,"Competente",U890=4,"Proficiente",U890=5,"Master")</f>
        <v>Competente</v>
      </c>
      <c r="W890" s="17">
        <v>4</v>
      </c>
      <c r="X890" s="17" t="str" cm="1">
        <f t="array" ref="X890">_xlfn.IFS(W890=0,"No evidenciado",W890=1,"Novato",W890=2,"Principiante avanzado",W890=3,"Competente",W890=4,"Proficiente",W890=5,"Master")</f>
        <v>Proficiente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4</v>
      </c>
      <c r="AB890" s="17" t="str" cm="1">
        <f t="array" ref="AB890">_xlfn.IFS(AA890=0,"No evidenciado",AA890=1,"Novato",AA890=2,"Principiante avanzado",AA890=3,"Competente",AA890=4,"Proficiente",AA890=5,"Master")</f>
        <v>Proficiente</v>
      </c>
      <c r="AC890" s="17">
        <v>3</v>
      </c>
      <c r="AD890" s="17" t="str" cm="1">
        <f t="array" ref="AD890">_xlfn.IFS(AC890=0,"Prenovato",AC890=1,"Novato",AC890=2,"Principiante avanzado",AC890=3,"Competente",AC890=4,"Proficiente",AC890=5,"Master")</f>
        <v>Competente</v>
      </c>
      <c r="AE890" s="17" t="s">
        <v>331</v>
      </c>
    </row>
    <row r="891" spans="1:31" x14ac:dyDescent="0.25">
      <c r="A891" t="s">
        <v>250</v>
      </c>
      <c r="B891" t="s">
        <v>251</v>
      </c>
      <c r="C891" t="s">
        <v>206</v>
      </c>
      <c r="D891" t="s">
        <v>207</v>
      </c>
      <c r="E891" t="s">
        <v>250</v>
      </c>
      <c r="F891" t="s">
        <v>251</v>
      </c>
      <c r="G891" t="s">
        <v>269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206</v>
      </c>
      <c r="M891" t="s">
        <v>187</v>
      </c>
      <c r="N891" t="s">
        <v>315</v>
      </c>
      <c r="O891" t="s">
        <v>315</v>
      </c>
      <c r="P891" t="str">
        <f t="shared" si="58"/>
        <v>GERMAIN YENSEI SEIJAS GUTIERREZPruebas para desarrolladoresAUTOEVALUACION</v>
      </c>
      <c r="Q891" t="str">
        <f>BASE[[#This Row],[NombresCalificado]]&amp;BASE[[#This Row],[TipoEvaluacion]]</f>
        <v>GERMAIN YENSEI SEIJAS GUTIERREZAUTOEVALUACION</v>
      </c>
      <c r="R891">
        <v>4</v>
      </c>
      <c r="S891" t="s">
        <v>7</v>
      </c>
      <c r="T891" t="s">
        <v>328</v>
      </c>
      <c r="U891" s="17">
        <v>3</v>
      </c>
      <c r="V891" s="17" t="str" cm="1">
        <f t="array" ref="V891">_xlfn.IFS(U891=0,"Prenovato",U891=1,"Novato",U891=2,"Principiante avanzado",U891=3,"Competente",U891=4,"Proficiente",U891=5,"Master")</f>
        <v>Competente</v>
      </c>
      <c r="W891" s="17">
        <v>4</v>
      </c>
      <c r="X891" s="17" t="str" cm="1">
        <f t="array" ref="X891">_xlfn.IFS(W891=0,"No evidenciado",W891=1,"Novato",W891=2,"Principiante avanzado",W891=3,"Competente",W891=4,"Proficiente",W891=5,"Master")</f>
        <v>Proficiente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4</v>
      </c>
      <c r="AB891" s="17" t="str" cm="1">
        <f t="array" ref="AB891">_xlfn.IFS(AA891=0,"No evidenciado",AA891=1,"Novato",AA891=2,"Principiante avanzado",AA891=3,"Competente",AA891=4,"Proficiente",AA891=5,"Master")</f>
        <v>Proficiente</v>
      </c>
      <c r="AC891" s="17">
        <v>3</v>
      </c>
      <c r="AD891" s="17" t="str" cm="1">
        <f t="array" ref="AD891">_xlfn.IFS(AC891=0,"Prenovato",AC891=1,"Novato",AC891=2,"Principiante avanzado",AC891=3,"Competente",AC891=4,"Proficiente",AC891=5,"Master")</f>
        <v>Competente</v>
      </c>
      <c r="AE891" s="17" t="s">
        <v>331</v>
      </c>
    </row>
    <row r="892" spans="1:31" x14ac:dyDescent="0.25">
      <c r="A892" t="s">
        <v>250</v>
      </c>
      <c r="B892" t="s">
        <v>251</v>
      </c>
      <c r="C892" t="s">
        <v>206</v>
      </c>
      <c r="D892" t="s">
        <v>207</v>
      </c>
      <c r="E892" t="s">
        <v>250</v>
      </c>
      <c r="F892" t="s">
        <v>251</v>
      </c>
      <c r="G892" t="s">
        <v>269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206</v>
      </c>
      <c r="M892" t="s">
        <v>325</v>
      </c>
      <c r="N892" t="s">
        <v>317</v>
      </c>
      <c r="O892" t="s">
        <v>314</v>
      </c>
      <c r="P892" t="str">
        <f t="shared" si="58"/>
        <v>GERMAIN YENSEI SEIJAS GUTIERREZFundamentos de diseño UXAUTOEVALUACION</v>
      </c>
      <c r="Q892" t="str">
        <f>BASE[[#This Row],[NombresCalificado]]&amp;BASE[[#This Row],[TipoEvaluacion]]</f>
        <v>GERMAIN YENSEI SEIJAS GUTIERREZAUTOEVALUACION</v>
      </c>
      <c r="R892">
        <v>4</v>
      </c>
      <c r="S892" t="s">
        <v>7</v>
      </c>
      <c r="T892" t="s">
        <v>328</v>
      </c>
      <c r="U892" s="17">
        <v>3</v>
      </c>
      <c r="V892" s="17" t="str" cm="1">
        <f t="array" ref="V892">_xlfn.IFS(U892=0,"Prenovato",U892=1,"Novato",U892=2,"Principiante avanzado",U892=3,"Competente",U892=4,"Proficiente",U892=5,"Master")</f>
        <v>Competente</v>
      </c>
      <c r="W892" s="17">
        <v>4</v>
      </c>
      <c r="X892" s="17" t="str" cm="1">
        <f t="array" ref="X892">_xlfn.IFS(W892=0,"No evidenciado",W892=1,"Novato",W892=2,"Principiante avanzado",W892=3,"Competente",W892=4,"Proficiente",W892=5,"Master")</f>
        <v>Proficiente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4</v>
      </c>
      <c r="AB892" s="17" t="str" cm="1">
        <f t="array" ref="AB892">_xlfn.IFS(AA892=0,"No evidenciado",AA892=1,"Novato",AA892=2,"Principiante avanzado",AA892=3,"Competente",AA892=4,"Proficiente",AA892=5,"Master")</f>
        <v>Proficiente</v>
      </c>
      <c r="AC892" s="17">
        <v>3</v>
      </c>
      <c r="AD892" s="17" t="str" cm="1">
        <f t="array" ref="AD892">_xlfn.IFS(AC892=0,"Prenovato",AC892=1,"Novato",AC892=2,"Principiante avanzado",AC892=3,"Competente",AC892=4,"Proficiente",AC892=5,"Master")</f>
        <v>Competente</v>
      </c>
      <c r="AE892" s="17" t="s">
        <v>331</v>
      </c>
    </row>
    <row r="893" spans="1:31" x14ac:dyDescent="0.25">
      <c r="A893" t="s">
        <v>250</v>
      </c>
      <c r="B893" t="s">
        <v>251</v>
      </c>
      <c r="C893" t="s">
        <v>206</v>
      </c>
      <c r="D893" t="s">
        <v>207</v>
      </c>
      <c r="E893" t="s">
        <v>250</v>
      </c>
      <c r="F893" t="s">
        <v>251</v>
      </c>
      <c r="G893" t="s">
        <v>269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NO</v>
      </c>
      <c r="L893" t="s">
        <v>206</v>
      </c>
      <c r="M893" t="s">
        <v>316</v>
      </c>
      <c r="N893" t="s">
        <v>315</v>
      </c>
      <c r="O893" t="s">
        <v>315</v>
      </c>
      <c r="P893" t="str">
        <f t="shared" si="58"/>
        <v>GERMAIN YENSEI SEIJAS GUTIERREZRedes &amp; Integración de APIAUTOEVALUACION</v>
      </c>
      <c r="Q893" t="str">
        <f>BASE[[#This Row],[NombresCalificado]]&amp;BASE[[#This Row],[TipoEvaluacion]]</f>
        <v>GERMAIN YENSEI SEIJAS GUTIERREZAUTOEVALUACION</v>
      </c>
      <c r="R893">
        <v>3</v>
      </c>
      <c r="S893" t="s">
        <v>5</v>
      </c>
      <c r="T893" t="s">
        <v>328</v>
      </c>
      <c r="U893" s="17">
        <v>3</v>
      </c>
      <c r="V893" s="17" t="str" cm="1">
        <f t="array" ref="V893">_xlfn.IFS(U893=0,"Prenovato",U893=1,"Novato",U893=2,"Principiante avanzado",U893=3,"Competente",U893=4,"Proficiente",U893=5,"Master")</f>
        <v>Competente</v>
      </c>
      <c r="W893" s="17">
        <v>4</v>
      </c>
      <c r="X893" s="17" t="str" cm="1">
        <f t="array" ref="X893">_xlfn.IFS(W893=0,"No evidenciado",W893=1,"Novato",W893=2,"Principiante avanzado",W893=3,"Competente",W893=4,"Proficiente",W893=5,"Master")</f>
        <v>Proficiente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4</v>
      </c>
      <c r="AB893" s="17" t="str" cm="1">
        <f t="array" ref="AB893">_xlfn.IFS(AA893=0,"No evidenciado",AA893=1,"Novato",AA893=2,"Principiante avanzado",AA893=3,"Competente",AA893=4,"Proficiente",AA893=5,"Master")</f>
        <v>Proficiente</v>
      </c>
      <c r="AC893" s="17">
        <v>3</v>
      </c>
      <c r="AD893" s="17" t="str" cm="1">
        <f t="array" ref="AD893">_xlfn.IFS(AC893=0,"Prenovato",AC893=1,"Novato",AC893=2,"Principiante avanzado",AC893=3,"Competente",AC893=4,"Proficiente",AC893=5,"Master")</f>
        <v>Competente</v>
      </c>
      <c r="AE893" s="17" t="s">
        <v>331</v>
      </c>
    </row>
    <row r="894" spans="1:31" x14ac:dyDescent="0.25">
      <c r="A894" t="s">
        <v>250</v>
      </c>
      <c r="B894" t="s">
        <v>251</v>
      </c>
      <c r="C894" t="s">
        <v>206</v>
      </c>
      <c r="D894" t="s">
        <v>207</v>
      </c>
      <c r="E894" t="s">
        <v>250</v>
      </c>
      <c r="F894" t="s">
        <v>251</v>
      </c>
      <c r="G894" t="s">
        <v>269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NO</v>
      </c>
      <c r="L894" t="s">
        <v>206</v>
      </c>
      <c r="M894" t="s">
        <v>326</v>
      </c>
      <c r="N894" t="s">
        <v>317</v>
      </c>
      <c r="O894" t="s">
        <v>314</v>
      </c>
      <c r="P894" t="str">
        <f t="shared" si="58"/>
        <v>GERMAIN YENSEI SEIJAS GUTIERREZDesign ThinkingAUTOEVALUACION</v>
      </c>
      <c r="Q894" t="str">
        <f>BASE[[#This Row],[NombresCalificado]]&amp;BASE[[#This Row],[TipoEvaluacion]]</f>
        <v>GERMAIN YENSEI SEIJAS GUTIERREZAUTOEVALUACION</v>
      </c>
      <c r="R894">
        <v>4</v>
      </c>
      <c r="S894" t="s">
        <v>7</v>
      </c>
      <c r="T894" t="s">
        <v>328</v>
      </c>
      <c r="U894" s="17">
        <v>3</v>
      </c>
      <c r="V894" s="17" t="str" cm="1">
        <f t="array" ref="V894">_xlfn.IFS(U894=0,"Prenovato",U894=1,"Novato",U894=2,"Principiante avanzado",U894=3,"Competente",U894=4,"Proficiente",U894=5,"Master")</f>
        <v>Competente</v>
      </c>
      <c r="W894" s="17">
        <v>4</v>
      </c>
      <c r="X894" s="17" t="str" cm="1">
        <f t="array" ref="X894">_xlfn.IFS(W894=0,"No evidenciado",W894=1,"Novato",W894=2,"Principiante avanzado",W894=3,"Competente",W894=4,"Proficiente",W894=5,"Master")</f>
        <v>Proficiente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4</v>
      </c>
      <c r="AB894" s="17" t="str" cm="1">
        <f t="array" ref="AB894">_xlfn.IFS(AA894=0,"No evidenciado",AA894=1,"Novato",AA894=2,"Principiante avanzado",AA894=3,"Competente",AA894=4,"Proficiente",AA894=5,"Master")</f>
        <v>Proficiente</v>
      </c>
      <c r="AC894" s="17">
        <v>3</v>
      </c>
      <c r="AD894" s="17" t="str" cm="1">
        <f t="array" ref="AD894">_xlfn.IFS(AC894=0,"Prenovato",AC894=1,"Novato",AC894=2,"Principiante avanzado",AC894=3,"Competente",AC894=4,"Proficiente",AC894=5,"Master")</f>
        <v>Competente</v>
      </c>
      <c r="AE894" s="17" t="s">
        <v>331</v>
      </c>
    </row>
    <row r="895" spans="1:31" x14ac:dyDescent="0.25">
      <c r="A895" t="s">
        <v>250</v>
      </c>
      <c r="B895" t="s">
        <v>251</v>
      </c>
      <c r="C895" t="s">
        <v>206</v>
      </c>
      <c r="D895" t="s">
        <v>207</v>
      </c>
      <c r="E895" t="s">
        <v>250</v>
      </c>
      <c r="F895" t="s">
        <v>251</v>
      </c>
      <c r="G895" t="s">
        <v>269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NO</v>
      </c>
      <c r="L895" t="s">
        <v>206</v>
      </c>
      <c r="M895" t="s">
        <v>56</v>
      </c>
      <c r="N895" t="s">
        <v>315</v>
      </c>
      <c r="O895" t="s">
        <v>315</v>
      </c>
      <c r="P895" t="str">
        <f t="shared" si="58"/>
        <v>GERMAIN YENSEI SEIJAS GUTIERREZControl de versionesAUTOEVALUACION</v>
      </c>
      <c r="Q895" t="str">
        <f>BASE[[#This Row],[NombresCalificado]]&amp;BASE[[#This Row],[TipoEvaluacion]]</f>
        <v>GERMAIN YENSEI SEIJAS GUTIERREZAUTOEVALUACION</v>
      </c>
      <c r="R895">
        <v>4</v>
      </c>
      <c r="S895" t="s">
        <v>7</v>
      </c>
      <c r="T895" t="s">
        <v>328</v>
      </c>
      <c r="U895" s="17">
        <v>3</v>
      </c>
      <c r="V895" s="17" t="str" cm="1">
        <f t="array" ref="V895">_xlfn.IFS(U895=0,"Prenovato",U895=1,"Novato",U895=2,"Principiante avanzado",U895=3,"Competente",U895=4,"Proficiente",U895=5,"Master")</f>
        <v>Competente</v>
      </c>
      <c r="W895" s="17">
        <v>4</v>
      </c>
      <c r="X895" s="17" t="str" cm="1">
        <f t="array" ref="X895">_xlfn.IFS(W895=0,"No evidenciado",W895=1,"Novato",W895=2,"Principiante avanzado",W895=3,"Competente",W895=4,"Proficiente",W895=5,"Master")</f>
        <v>Proficiente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4</v>
      </c>
      <c r="AB895" s="17" t="str" cm="1">
        <f t="array" ref="AB895">_xlfn.IFS(AA895=0,"No evidenciado",AA895=1,"Novato",AA895=2,"Principiante avanzado",AA895=3,"Competente",AA895=4,"Proficiente",AA895=5,"Master")</f>
        <v>Proficiente</v>
      </c>
      <c r="AC895" s="17">
        <v>3</v>
      </c>
      <c r="AD895" s="17" t="str" cm="1">
        <f t="array" ref="AD895">_xlfn.IFS(AC895=0,"Prenovato",AC895=1,"Novato",AC895=2,"Principiante avanzado",AC895=3,"Competente",AC895=4,"Proficiente",AC895=5,"Master")</f>
        <v>Competente</v>
      </c>
      <c r="AE895" s="17" t="s">
        <v>331</v>
      </c>
    </row>
    <row r="896" spans="1:31" x14ac:dyDescent="0.25">
      <c r="A896" t="s">
        <v>250</v>
      </c>
      <c r="B896" t="s">
        <v>251</v>
      </c>
      <c r="C896" t="s">
        <v>206</v>
      </c>
      <c r="D896" t="s">
        <v>207</v>
      </c>
      <c r="E896" t="s">
        <v>250</v>
      </c>
      <c r="F896" t="s">
        <v>251</v>
      </c>
      <c r="G896" t="s">
        <v>269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NO</v>
      </c>
      <c r="L896" t="s">
        <v>206</v>
      </c>
      <c r="M896" t="s">
        <v>324</v>
      </c>
      <c r="N896" t="s">
        <v>317</v>
      </c>
      <c r="O896" t="s">
        <v>314</v>
      </c>
      <c r="P896" t="str">
        <f t="shared" si="58"/>
        <v>GERMAIN YENSEI SEIJAS GUTIERREZAccesibilidadAUTOEVALUACION</v>
      </c>
      <c r="Q896" t="str">
        <f>BASE[[#This Row],[NombresCalificado]]&amp;BASE[[#This Row],[TipoEvaluacion]]</f>
        <v>GERMAIN YENSEI SEIJAS GUTIERREZAUTOEVALUACION</v>
      </c>
      <c r="R896">
        <v>4</v>
      </c>
      <c r="S896" t="s">
        <v>7</v>
      </c>
      <c r="T896" t="s">
        <v>328</v>
      </c>
      <c r="U896" s="17">
        <v>3</v>
      </c>
      <c r="V896" s="17" t="str" cm="1">
        <f t="array" ref="V896">_xlfn.IFS(U896=0,"Prenovato",U896=1,"Novato",U896=2,"Principiante avanzado",U896=3,"Competente",U896=4,"Proficiente",U896=5,"Master")</f>
        <v>Competente</v>
      </c>
      <c r="W896" s="17">
        <v>4</v>
      </c>
      <c r="X896" s="17" t="str" cm="1">
        <f t="array" ref="X896">_xlfn.IFS(W896=0,"No evidenciado",W896=1,"Novato",W896=2,"Principiante avanzado",W896=3,"Competente",W896=4,"Proficiente",W896=5,"Master")</f>
        <v>Proficiente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4</v>
      </c>
      <c r="AB896" s="17" t="str" cm="1">
        <f t="array" ref="AB896">_xlfn.IFS(AA896=0,"No evidenciado",AA896=1,"Novato",AA896=2,"Principiante avanzado",AA896=3,"Competente",AA896=4,"Proficiente",AA896=5,"Master")</f>
        <v>Proficiente</v>
      </c>
      <c r="AC896" s="17">
        <v>3</v>
      </c>
      <c r="AD896" s="17" t="str" cm="1">
        <f t="array" ref="AD896">_xlfn.IFS(AC896=0,"Prenovato",AC896=1,"Novato",AC896=2,"Principiante avanzado",AC896=3,"Competente",AC896=4,"Proficiente",AC896=5,"Master")</f>
        <v>Competente</v>
      </c>
      <c r="AE896" s="17" t="s">
        <v>331</v>
      </c>
    </row>
    <row r="897" spans="1:31" x14ac:dyDescent="0.25">
      <c r="A897" t="s">
        <v>250</v>
      </c>
      <c r="B897" t="s">
        <v>251</v>
      </c>
      <c r="C897" t="s">
        <v>206</v>
      </c>
      <c r="D897" t="s">
        <v>207</v>
      </c>
      <c r="E897" t="s">
        <v>250</v>
      </c>
      <c r="F897" t="s">
        <v>251</v>
      </c>
      <c r="G897" t="s">
        <v>269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NO</v>
      </c>
      <c r="L897" t="s">
        <v>206</v>
      </c>
      <c r="M897" t="s">
        <v>323</v>
      </c>
      <c r="N897" t="s">
        <v>317</v>
      </c>
      <c r="O897" t="s">
        <v>314</v>
      </c>
      <c r="P897" t="str">
        <f t="shared" si="58"/>
        <v>GERMAIN YENSEI SEIJAS GUTIERREZGestión de datosAUTOEVALUACION</v>
      </c>
      <c r="Q897" t="str">
        <f>BASE[[#This Row],[NombresCalificado]]&amp;BASE[[#This Row],[TipoEvaluacion]]</f>
        <v>GERMAIN YENSEI SEIJAS GUTIERREZAUTOEVALUACION</v>
      </c>
      <c r="R897">
        <v>3</v>
      </c>
      <c r="S897" t="s">
        <v>5</v>
      </c>
      <c r="T897" t="s">
        <v>328</v>
      </c>
      <c r="U897" s="17">
        <v>3</v>
      </c>
      <c r="V897" s="17" t="str" cm="1">
        <f t="array" ref="V897">_xlfn.IFS(U897=0,"Prenovato",U897=1,"Novato",U897=2,"Principiante avanzado",U897=3,"Competente",U897=4,"Proficiente",U897=5,"Master")</f>
        <v>Competente</v>
      </c>
      <c r="W897" s="17">
        <v>4</v>
      </c>
      <c r="X897" s="17" t="str" cm="1">
        <f t="array" ref="X897">_xlfn.IFS(W897=0,"No evidenciado",W897=1,"Novato",W897=2,"Principiante avanzado",W897=3,"Competente",W897=4,"Proficiente",W897=5,"Master")</f>
        <v>Proficiente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4</v>
      </c>
      <c r="AB897" s="17" t="str" cm="1">
        <f t="array" ref="AB897">_xlfn.IFS(AA897=0,"No evidenciado",AA897=1,"Novato",AA897=2,"Principiante avanzado",AA897=3,"Competente",AA897=4,"Proficiente",AA897=5,"Master")</f>
        <v>Proficiente</v>
      </c>
      <c r="AC897" s="17">
        <v>3</v>
      </c>
      <c r="AD897" s="17" t="str" cm="1">
        <f t="array" ref="AD897">_xlfn.IFS(AC897=0,"Prenovato",AC897=1,"Novato",AC897=2,"Principiante avanzado",AC897=3,"Competente",AC897=4,"Proficiente",AC897=5,"Master")</f>
        <v>Competente</v>
      </c>
      <c r="AE897" s="17" t="s">
        <v>331</v>
      </c>
    </row>
    <row r="898" spans="1:31" x14ac:dyDescent="0.25">
      <c r="A898" t="s">
        <v>250</v>
      </c>
      <c r="B898" t="s">
        <v>251</v>
      </c>
      <c r="C898" t="s">
        <v>206</v>
      </c>
      <c r="D898" t="s">
        <v>207</v>
      </c>
      <c r="E898" t="s">
        <v>250</v>
      </c>
      <c r="F898" t="s">
        <v>251</v>
      </c>
      <c r="G898" t="s">
        <v>269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NO</v>
      </c>
      <c r="L898" t="s">
        <v>206</v>
      </c>
      <c r="M898" t="s">
        <v>322</v>
      </c>
      <c r="N898" t="s">
        <v>317</v>
      </c>
      <c r="O898" t="s">
        <v>314</v>
      </c>
      <c r="P898" t="str">
        <f t="shared" si="58"/>
        <v>GERMAIN YENSEI SEIJAS GUTIERREZPatrones de arquitecturaAUTOEVALUACION</v>
      </c>
      <c r="Q898" t="str">
        <f>BASE[[#This Row],[NombresCalificado]]&amp;BASE[[#This Row],[TipoEvaluacion]]</f>
        <v>GERMAIN YENSEI SEIJAS GUTIERREZAUTOEVALUACION</v>
      </c>
      <c r="R898">
        <v>3</v>
      </c>
      <c r="S898" t="s">
        <v>5</v>
      </c>
      <c r="T898" t="s">
        <v>328</v>
      </c>
      <c r="U898" s="17">
        <v>3</v>
      </c>
      <c r="V898" s="17" t="str" cm="1">
        <f t="array" ref="V898">_xlfn.IFS(U898=0,"Prenovato",U898=1,"Novato",U898=2,"Principiante avanzado",U898=3,"Competente",U898=4,"Proficiente",U898=5,"Master")</f>
        <v>Competente</v>
      </c>
      <c r="W898" s="17">
        <v>4</v>
      </c>
      <c r="X898" s="17" t="str" cm="1">
        <f t="array" ref="X898">_xlfn.IFS(W898=0,"No evidenciado",W898=1,"Novato",W898=2,"Principiante avanzado",W898=3,"Competente",W898=4,"Proficiente",W898=5,"Master")</f>
        <v>Proficiente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4</v>
      </c>
      <c r="AB898" s="17" t="str" cm="1">
        <f t="array" ref="AB898">_xlfn.IFS(AA898=0,"No evidenciado",AA898=1,"Novato",AA898=2,"Principiante avanzado",AA898=3,"Competente",AA898=4,"Proficiente",AA898=5,"Master")</f>
        <v>Proficiente</v>
      </c>
      <c r="AC898" s="17">
        <v>3</v>
      </c>
      <c r="AD898" s="17" t="str" cm="1">
        <f t="array" ref="AD898">_xlfn.IFS(AC898=0,"Prenovato",AC898=1,"Novato",AC898=2,"Principiante avanzado",AC898=3,"Competente",AC898=4,"Proficiente",AC898=5,"Master")</f>
        <v>Competente</v>
      </c>
      <c r="AE898" s="17" t="s">
        <v>331</v>
      </c>
    </row>
    <row r="899" spans="1:31" x14ac:dyDescent="0.25">
      <c r="A899" t="s">
        <v>250</v>
      </c>
      <c r="B899" t="s">
        <v>251</v>
      </c>
      <c r="C899" t="s">
        <v>206</v>
      </c>
      <c r="D899" t="s">
        <v>207</v>
      </c>
      <c r="E899" t="s">
        <v>250</v>
      </c>
      <c r="F899" t="s">
        <v>251</v>
      </c>
      <c r="G899" t="s">
        <v>269</v>
      </c>
      <c r="H899" s="4"/>
      <c r="I899" s="1">
        <f t="shared" ref="I899:I962" ca="1" si="59">DATEDIF(H899,TODAY(),"m")</f>
        <v>1485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IF(COUNTIFS($E$2:$E$1566,E899,$O$2:$O$1566,"PRINCIPAL",$R$2:$R$1566,0)&gt;0,"SI","NO")</f>
        <v>NO</v>
      </c>
      <c r="L899" t="s">
        <v>206</v>
      </c>
      <c r="M899" t="s">
        <v>318</v>
      </c>
      <c r="N899" t="s">
        <v>317</v>
      </c>
      <c r="O899" t="s">
        <v>314</v>
      </c>
      <c r="P899" t="str">
        <f t="shared" ref="P899:P962" si="62">F899&amp;M899&amp;AE899</f>
        <v>GERMAIN YENSEI SEIJAS GUTIERREZDistribución a tiendasAUTOEVALUACION</v>
      </c>
      <c r="Q899" t="str">
        <f>BASE[[#This Row],[NombresCalificado]]&amp;BASE[[#This Row],[TipoEvaluacion]]</f>
        <v>GERMAIN YENSEI SEIJAS GUTIERREZAUTOEVALUACION</v>
      </c>
      <c r="R899">
        <v>4</v>
      </c>
      <c r="S899" t="s">
        <v>7</v>
      </c>
      <c r="T899" t="s">
        <v>328</v>
      </c>
      <c r="U899" s="17">
        <v>3</v>
      </c>
      <c r="V899" s="17" t="str" cm="1">
        <f t="array" ref="V899">_xlfn.IFS(U899=0,"Prenovato",U899=1,"Novato",U899=2,"Principiante avanzado",U899=3,"Competente",U899=4,"Proficiente",U899=5,"Master")</f>
        <v>Competente</v>
      </c>
      <c r="W899" s="17">
        <v>4</v>
      </c>
      <c r="X899" s="17" t="str" cm="1">
        <f t="array" ref="X899">_xlfn.IFS(W899=0,"No evidenciado",W899=1,"Novato",W899=2,"Principiante avanzado",W899=3,"Competente",W899=4,"Proficiente",W899=5,"Master")</f>
        <v>Proficiente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4</v>
      </c>
      <c r="AB899" s="17" t="str" cm="1">
        <f t="array" ref="AB899">_xlfn.IFS(AA899=0,"No evidenciado",AA899=1,"Novato",AA899=2,"Principiante avanzado",AA899=3,"Competente",AA899=4,"Proficiente",AA899=5,"Master")</f>
        <v>Proficiente</v>
      </c>
      <c r="AC899" s="17">
        <v>3</v>
      </c>
      <c r="AD899" s="17" t="str" cm="1">
        <f t="array" ref="AD899">_xlfn.IFS(AC899=0,"Prenovato",AC899=1,"Novato",AC899=2,"Principiante avanzado",AC899=3,"Competente",AC899=4,"Proficiente",AC899=5,"Master")</f>
        <v>Competente</v>
      </c>
      <c r="AE899" s="17" t="s">
        <v>331</v>
      </c>
    </row>
    <row r="900" spans="1:31" x14ac:dyDescent="0.25">
      <c r="A900" t="s">
        <v>250</v>
      </c>
      <c r="B900" t="s">
        <v>251</v>
      </c>
      <c r="C900" t="s">
        <v>206</v>
      </c>
      <c r="D900" t="s">
        <v>207</v>
      </c>
      <c r="E900" t="s">
        <v>250</v>
      </c>
      <c r="F900" t="s">
        <v>251</v>
      </c>
      <c r="G900" t="s">
        <v>269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61"/>
        <v>NO</v>
      </c>
      <c r="L900" t="s">
        <v>206</v>
      </c>
      <c r="M900" t="s">
        <v>186</v>
      </c>
      <c r="N900" t="s">
        <v>317</v>
      </c>
      <c r="O900" t="s">
        <v>314</v>
      </c>
      <c r="P900" t="str">
        <f t="shared" si="62"/>
        <v>GERMAIN YENSEI SEIJAS GUTIERREZSREAUTOEVALUACION</v>
      </c>
      <c r="Q900" t="str">
        <f>BASE[[#This Row],[NombresCalificado]]&amp;BASE[[#This Row],[TipoEvaluacion]]</f>
        <v>GERMAIN YENSEI SEIJAS GUTIERREZAUTOEVALUACION</v>
      </c>
      <c r="R900">
        <v>3</v>
      </c>
      <c r="S900" t="s">
        <v>5</v>
      </c>
      <c r="T900" t="s">
        <v>328</v>
      </c>
      <c r="U900" s="17">
        <v>3</v>
      </c>
      <c r="V900" s="17" t="str" cm="1">
        <f t="array" ref="V900">_xlfn.IFS(U900=0,"Prenovato",U900=1,"Novato",U900=2,"Principiante avanzado",U900=3,"Competente",U900=4,"Proficiente",U900=5,"Master")</f>
        <v>Competente</v>
      </c>
      <c r="W900" s="17">
        <v>4</v>
      </c>
      <c r="X900" s="17" t="str" cm="1">
        <f t="array" ref="X900">_xlfn.IFS(W900=0,"No evidenciado",W900=1,"Novato",W900=2,"Principiante avanzado",W900=3,"Competente",W900=4,"Proficiente",W900=5,"Master")</f>
        <v>Proficiente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4</v>
      </c>
      <c r="AB900" s="17" t="str" cm="1">
        <f t="array" ref="AB900">_xlfn.IFS(AA900=0,"No evidenciado",AA900=1,"Novato",AA900=2,"Principiante avanzado",AA900=3,"Competente",AA900=4,"Proficiente",AA900=5,"Master")</f>
        <v>Proficiente</v>
      </c>
      <c r="AC900" s="17">
        <v>3</v>
      </c>
      <c r="AD900" s="17" t="str" cm="1">
        <f t="array" ref="AD900">_xlfn.IFS(AC900=0,"Prenovato",AC900=1,"Novato",AC900=2,"Principiante avanzado",AC900=3,"Competente",AC900=4,"Proficiente",AC900=5,"Master")</f>
        <v>Competente</v>
      </c>
      <c r="AE900" s="17" t="s">
        <v>331</v>
      </c>
    </row>
    <row r="901" spans="1:31" x14ac:dyDescent="0.25">
      <c r="A901" t="s">
        <v>250</v>
      </c>
      <c r="B901" t="s">
        <v>251</v>
      </c>
      <c r="C901" t="s">
        <v>206</v>
      </c>
      <c r="D901" t="s">
        <v>207</v>
      </c>
      <c r="E901" t="s">
        <v>250</v>
      </c>
      <c r="F901" t="s">
        <v>251</v>
      </c>
      <c r="G901" t="s">
        <v>269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61"/>
        <v>NO</v>
      </c>
      <c r="L901" t="s">
        <v>206</v>
      </c>
      <c r="M901" t="s">
        <v>167</v>
      </c>
      <c r="N901" t="s">
        <v>317</v>
      </c>
      <c r="O901" t="s">
        <v>314</v>
      </c>
      <c r="P901" t="str">
        <f t="shared" si="62"/>
        <v>GERMAIN YENSEI SEIJAS GUTIERREZCI-CDAUTOEVALUACION</v>
      </c>
      <c r="Q901" t="str">
        <f>BASE[[#This Row],[NombresCalificado]]&amp;BASE[[#This Row],[TipoEvaluacion]]</f>
        <v>GERMAIN YENSEI SEIJAS GUTIERREZAUTOEVALUACION</v>
      </c>
      <c r="R901">
        <v>3</v>
      </c>
      <c r="S901" t="s">
        <v>5</v>
      </c>
      <c r="T901" t="s">
        <v>328</v>
      </c>
      <c r="U901" s="17">
        <v>3</v>
      </c>
      <c r="V901" s="17" t="str" cm="1">
        <f t="array" ref="V901">_xlfn.IFS(U901=0,"Prenovato",U901=1,"Novato",U901=2,"Principiante avanzado",U901=3,"Competente",U901=4,"Proficiente",U901=5,"Master")</f>
        <v>Competente</v>
      </c>
      <c r="W901" s="17">
        <v>4</v>
      </c>
      <c r="X901" s="17" t="str" cm="1">
        <f t="array" ref="X901">_xlfn.IFS(W901=0,"No evidenciado",W901=1,"Novato",W901=2,"Principiante avanzado",W901=3,"Competente",W901=4,"Proficiente",W901=5,"Master")</f>
        <v>Proficiente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4</v>
      </c>
      <c r="AB901" s="17" t="str" cm="1">
        <f t="array" ref="AB901">_xlfn.IFS(AA901=0,"No evidenciado",AA901=1,"Novato",AA901=2,"Principiante avanzado",AA901=3,"Competente",AA901=4,"Proficiente",AA901=5,"Master")</f>
        <v>Proficiente</v>
      </c>
      <c r="AC901" s="17">
        <v>3</v>
      </c>
      <c r="AD901" s="17" t="str" cm="1">
        <f t="array" ref="AD901">_xlfn.IFS(AC901=0,"Prenovato",AC901=1,"Novato",AC901=2,"Principiante avanzado",AC901=3,"Competente",AC901=4,"Proficiente",AC901=5,"Master")</f>
        <v>Competente</v>
      </c>
      <c r="AE901" s="17" t="s">
        <v>331</v>
      </c>
    </row>
    <row r="902" spans="1:31" x14ac:dyDescent="0.25">
      <c r="A902" t="s">
        <v>250</v>
      </c>
      <c r="B902" t="s">
        <v>251</v>
      </c>
      <c r="C902" t="s">
        <v>206</v>
      </c>
      <c r="D902" t="s">
        <v>207</v>
      </c>
      <c r="E902" t="s">
        <v>250</v>
      </c>
      <c r="F902" t="s">
        <v>251</v>
      </c>
      <c r="G902" t="s">
        <v>269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61"/>
        <v>NO</v>
      </c>
      <c r="L902" t="s">
        <v>206</v>
      </c>
      <c r="M902" t="s">
        <v>185</v>
      </c>
      <c r="N902" t="s">
        <v>317</v>
      </c>
      <c r="O902" t="s">
        <v>314</v>
      </c>
      <c r="P902" t="str">
        <f t="shared" si="62"/>
        <v>GERMAIN YENSEI SEIJAS GUTIERREZSeguridadAUTOEVALUACION</v>
      </c>
      <c r="Q902" t="str">
        <f>BASE[[#This Row],[NombresCalificado]]&amp;BASE[[#This Row],[TipoEvaluacion]]</f>
        <v>GERMAIN YENSEI SEIJAS GUTIERREZAUTOEVALUACION</v>
      </c>
      <c r="R902">
        <v>3</v>
      </c>
      <c r="S902" t="s">
        <v>5</v>
      </c>
      <c r="T902" t="s">
        <v>328</v>
      </c>
      <c r="U902" s="17">
        <v>3</v>
      </c>
      <c r="V902" s="17" t="str" cm="1">
        <f t="array" ref="V902">_xlfn.IFS(U902=0,"Prenovato",U902=1,"Novato",U902=2,"Principiante avanzado",U902=3,"Competente",U902=4,"Proficiente",U902=5,"Master")</f>
        <v>Competente</v>
      </c>
      <c r="W902" s="17">
        <v>4</v>
      </c>
      <c r="X902" s="17" t="str" cm="1">
        <f t="array" ref="X902">_xlfn.IFS(W902=0,"No evidenciado",W902=1,"Novato",W902=2,"Principiante avanzado",W902=3,"Competente",W902=4,"Proficiente",W902=5,"Master")</f>
        <v>Proficiente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4</v>
      </c>
      <c r="AB902" s="17" t="str" cm="1">
        <f t="array" ref="AB902">_xlfn.IFS(AA902=0,"No evidenciado",AA902=1,"Novato",AA902=2,"Principiante avanzado",AA902=3,"Competente",AA902=4,"Proficiente",AA902=5,"Master")</f>
        <v>Proficiente</v>
      </c>
      <c r="AC902" s="17">
        <v>3</v>
      </c>
      <c r="AD902" s="17" t="str" cm="1">
        <f t="array" ref="AD902">_xlfn.IFS(AC902=0,"Prenovato",AC902=1,"Novato",AC902=2,"Principiante avanzado",AC902=3,"Competente",AC902=4,"Proficiente",AC902=5,"Master")</f>
        <v>Competente</v>
      </c>
      <c r="AE902" s="17" t="s">
        <v>331</v>
      </c>
    </row>
    <row r="903" spans="1:31" x14ac:dyDescent="0.25">
      <c r="A903" t="s">
        <v>250</v>
      </c>
      <c r="B903" t="s">
        <v>251</v>
      </c>
      <c r="C903" t="s">
        <v>206</v>
      </c>
      <c r="D903" t="s">
        <v>207</v>
      </c>
      <c r="E903" t="s">
        <v>250</v>
      </c>
      <c r="F903" t="s">
        <v>251</v>
      </c>
      <c r="G903" t="s">
        <v>269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61"/>
        <v>NO</v>
      </c>
      <c r="L903" t="s">
        <v>206</v>
      </c>
      <c r="M903" t="s">
        <v>313</v>
      </c>
      <c r="N903" t="s">
        <v>314</v>
      </c>
      <c r="O903" t="s">
        <v>314</v>
      </c>
      <c r="P903" t="str">
        <f t="shared" si="62"/>
        <v>GERMAIN YENSEI SEIJAS GUTIERREZHíbridoAUTOEVALUACION</v>
      </c>
      <c r="Q903" t="str">
        <f>BASE[[#This Row],[NombresCalificado]]&amp;BASE[[#This Row],[TipoEvaluacion]]</f>
        <v>GERMAIN YENSEI SEIJAS GUTIERREZAUTOEVALUACION</v>
      </c>
      <c r="R903">
        <v>2</v>
      </c>
      <c r="S903" t="s">
        <v>4</v>
      </c>
      <c r="T903" t="s">
        <v>328</v>
      </c>
      <c r="U903" s="17">
        <v>3</v>
      </c>
      <c r="V903" s="17" t="str" cm="1">
        <f t="array" ref="V903">_xlfn.IFS(U903=0,"Prenovato",U903=1,"Novato",U903=2,"Principiante avanzado",U903=3,"Competente",U903=4,"Proficiente",U903=5,"Master")</f>
        <v>Competente</v>
      </c>
      <c r="W903" s="17">
        <v>4</v>
      </c>
      <c r="X903" s="17" t="str" cm="1">
        <f t="array" ref="X903">_xlfn.IFS(W903=0,"No evidenciado",W903=1,"Novato",W903=2,"Principiante avanzado",W903=3,"Competente",W903=4,"Proficiente",W903=5,"Master")</f>
        <v>Proficiente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4</v>
      </c>
      <c r="AB903" s="17" t="str" cm="1">
        <f t="array" ref="AB903">_xlfn.IFS(AA903=0,"No evidenciado",AA903=1,"Novato",AA903=2,"Principiante avanzado",AA903=3,"Competente",AA903=4,"Proficiente",AA903=5,"Master")</f>
        <v>Proficiente</v>
      </c>
      <c r="AC903" s="17">
        <v>3</v>
      </c>
      <c r="AD903" s="17" t="str" cm="1">
        <f t="array" ref="AD903">_xlfn.IFS(AC903=0,"Prenovato",AC903=1,"Novato",AC903=2,"Principiante avanzado",AC903=3,"Competente",AC903=4,"Proficiente",AC903=5,"Master")</f>
        <v>Competente</v>
      </c>
      <c r="AE903" s="17" t="s">
        <v>331</v>
      </c>
    </row>
    <row r="904" spans="1:31" x14ac:dyDescent="0.25">
      <c r="A904" t="s">
        <v>233</v>
      </c>
      <c r="B904" t="s">
        <v>234</v>
      </c>
      <c r="C904" t="s">
        <v>206</v>
      </c>
      <c r="D904" t="s">
        <v>207</v>
      </c>
      <c r="E904" t="s">
        <v>233</v>
      </c>
      <c r="F904" t="s">
        <v>234</v>
      </c>
      <c r="G904" t="s">
        <v>303</v>
      </c>
      <c r="H904" s="4"/>
      <c r="I904" s="1">
        <f t="shared" ca="1" si="59"/>
        <v>1485</v>
      </c>
      <c r="J904" s="1" t="str">
        <f t="shared" ca="1" si="60"/>
        <v>3. Mayor a 6 meses</v>
      </c>
      <c r="K904" t="str">
        <f t="shared" si="61"/>
        <v>NO</v>
      </c>
      <c r="L904" t="s">
        <v>206</v>
      </c>
      <c r="M904" t="s">
        <v>56</v>
      </c>
      <c r="N904" t="s">
        <v>315</v>
      </c>
      <c r="O904" t="s">
        <v>315</v>
      </c>
      <c r="P904" t="str">
        <f t="shared" si="62"/>
        <v>BABY RICARDO BRAVO ACUÑAControl de versionesAUTOEVALUACION</v>
      </c>
      <c r="Q904" t="str">
        <f>BASE[[#This Row],[NombresCalificado]]&amp;BASE[[#This Row],[TipoEvaluacion]]</f>
        <v>BABY RICARDO BRAVO ACUÑAAUTOEVALUACION</v>
      </c>
      <c r="R904">
        <v>5</v>
      </c>
      <c r="S904" t="s">
        <v>183</v>
      </c>
      <c r="T904" t="s">
        <v>328</v>
      </c>
      <c r="U904" s="17">
        <v>4</v>
      </c>
      <c r="V904" s="17" t="str" cm="1">
        <f t="array" ref="V904">_xlfn.IFS(U904=0,"Prenovato",U904=1,"Novato",U904=2,"Principiante avanzado",U904=3,"Competente",U904=4,"Proficiente",U904=5,"Master")</f>
        <v>Proficiente</v>
      </c>
      <c r="W904" s="17">
        <v>4</v>
      </c>
      <c r="X904" s="17" t="str" cm="1">
        <f t="array" ref="X904">_xlfn.IFS(W904=0,"No evidenciado",W904=1,"Novato",W904=2,"Principiante avanzado",W904=3,"Competente",W904=4,"Proficiente",W904=5,"Master")</f>
        <v>Proficiente</v>
      </c>
      <c r="Y904" s="17">
        <v>4</v>
      </c>
      <c r="Z904" s="17" t="str" cm="1">
        <f t="array" ref="Z904">_xlfn.IFS(Y904=0,"No evidenciado",Y904=1,"Novato",Y904=2,"Principiante avanzado",Y904=3,"Competente",Y904=4,"Proficiente",Y904=5,"Master")</f>
        <v>Proficiente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4</v>
      </c>
      <c r="AD904" s="17" t="str" cm="1">
        <f t="array" ref="AD904">_xlfn.IFS(AC904=0,"Prenovato",AC904=1,"Novato",AC904=2,"Principiante avanzado",AC904=3,"Competente",AC904=4,"Proficiente",AC904=5,"Master")</f>
        <v>Proficiente</v>
      </c>
      <c r="AE904" s="17" t="s">
        <v>331</v>
      </c>
    </row>
    <row r="905" spans="1:31" x14ac:dyDescent="0.25">
      <c r="A905" t="s">
        <v>233</v>
      </c>
      <c r="B905" t="s">
        <v>234</v>
      </c>
      <c r="C905" t="s">
        <v>206</v>
      </c>
      <c r="D905" t="s">
        <v>207</v>
      </c>
      <c r="E905" t="s">
        <v>233</v>
      </c>
      <c r="F905" t="s">
        <v>234</v>
      </c>
      <c r="G905" t="s">
        <v>303</v>
      </c>
      <c r="H905" s="4"/>
      <c r="I905" s="1">
        <f t="shared" ca="1" si="59"/>
        <v>1485</v>
      </c>
      <c r="J905" s="1" t="str">
        <f t="shared" ca="1" si="60"/>
        <v>3. Mayor a 6 meses</v>
      </c>
      <c r="K905" t="str">
        <f t="shared" si="61"/>
        <v>NO</v>
      </c>
      <c r="L905" t="s">
        <v>206</v>
      </c>
      <c r="M905" t="s">
        <v>321</v>
      </c>
      <c r="N905" t="s">
        <v>315</v>
      </c>
      <c r="O905" t="s">
        <v>315</v>
      </c>
      <c r="P905" t="str">
        <f t="shared" si="62"/>
        <v>BABY RICARDO BRAVO ACUÑANativoAUTOEVALUACION</v>
      </c>
      <c r="Q905" t="str">
        <f>BASE[[#This Row],[NombresCalificado]]&amp;BASE[[#This Row],[TipoEvaluacion]]</f>
        <v>BABY RICARDO BRAVO ACUÑAAUTOEVALUACION</v>
      </c>
      <c r="R905">
        <v>5</v>
      </c>
      <c r="S905" t="s">
        <v>183</v>
      </c>
      <c r="T905" t="s">
        <v>328</v>
      </c>
      <c r="U905" s="17">
        <v>4</v>
      </c>
      <c r="V905" s="17" t="str" cm="1">
        <f t="array" ref="V905">_xlfn.IFS(U905=0,"Prenovato",U905=1,"Novato",U905=2,"Principiante avanzado",U905=3,"Competente",U905=4,"Proficiente",U905=5,"Master")</f>
        <v>Proficiente</v>
      </c>
      <c r="W905" s="17">
        <v>4</v>
      </c>
      <c r="X905" s="17" t="str" cm="1">
        <f t="array" ref="X905">_xlfn.IFS(W905=0,"No evidenciado",W905=1,"Novato",W905=2,"Principiante avanzado",W905=3,"Competente",W905=4,"Proficiente",W905=5,"Master")</f>
        <v>Proficiente</v>
      </c>
      <c r="Y905" s="17">
        <v>4</v>
      </c>
      <c r="Z905" s="17" t="str" cm="1">
        <f t="array" ref="Z905">_xlfn.IFS(Y905=0,"No evidenciado",Y905=1,"Novato",Y905=2,"Principiante avanzado",Y905=3,"Competente",Y905=4,"Proficiente",Y905=5,"Master")</f>
        <v>Proficiente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4</v>
      </c>
      <c r="AD905" s="17" t="str" cm="1">
        <f t="array" ref="AD905">_xlfn.IFS(AC905=0,"Prenovato",AC905=1,"Novato",AC905=2,"Principiante avanzado",AC905=3,"Competente",AC905=4,"Proficiente",AC905=5,"Master")</f>
        <v>Proficiente</v>
      </c>
      <c r="AE905" s="17" t="s">
        <v>331</v>
      </c>
    </row>
    <row r="906" spans="1:31" x14ac:dyDescent="0.25">
      <c r="A906" t="s">
        <v>233</v>
      </c>
      <c r="B906" t="s">
        <v>234</v>
      </c>
      <c r="C906" t="s">
        <v>206</v>
      </c>
      <c r="D906" t="s">
        <v>207</v>
      </c>
      <c r="E906" t="s">
        <v>233</v>
      </c>
      <c r="F906" t="s">
        <v>234</v>
      </c>
      <c r="G906" t="s">
        <v>303</v>
      </c>
      <c r="H906" s="4"/>
      <c r="I906" s="1">
        <f t="shared" ca="1" si="59"/>
        <v>1485</v>
      </c>
      <c r="J906" s="1" t="str">
        <f t="shared" ca="1" si="60"/>
        <v>3. Mayor a 6 meses</v>
      </c>
      <c r="K906" t="str">
        <f t="shared" si="61"/>
        <v>NO</v>
      </c>
      <c r="L906" t="s">
        <v>206</v>
      </c>
      <c r="M906" t="s">
        <v>316</v>
      </c>
      <c r="N906" t="s">
        <v>315</v>
      </c>
      <c r="O906" t="s">
        <v>315</v>
      </c>
      <c r="P906" t="str">
        <f t="shared" si="62"/>
        <v>BABY RICARDO BRAVO ACUÑARedes &amp; Integración de APIAUTOEVALUACION</v>
      </c>
      <c r="Q906" t="str">
        <f>BASE[[#This Row],[NombresCalificado]]&amp;BASE[[#This Row],[TipoEvaluacion]]</f>
        <v>BABY RICARDO BRAVO ACUÑAAUTOEVALUACION</v>
      </c>
      <c r="R906">
        <v>5</v>
      </c>
      <c r="S906" t="s">
        <v>183</v>
      </c>
      <c r="T906" t="s">
        <v>328</v>
      </c>
      <c r="U906" s="17">
        <v>4</v>
      </c>
      <c r="V906" s="17" t="str" cm="1">
        <f t="array" ref="V906">_xlfn.IFS(U906=0,"Prenovato",U906=1,"Novato",U906=2,"Principiante avanzado",U906=3,"Competente",U906=4,"Proficiente",U906=5,"Master")</f>
        <v>Proficiente</v>
      </c>
      <c r="W906" s="17">
        <v>4</v>
      </c>
      <c r="X906" s="17" t="str" cm="1">
        <f t="array" ref="X906">_xlfn.IFS(W906=0,"No evidenciado",W906=1,"Novato",W906=2,"Principiante avanzado",W906=3,"Competente",W906=4,"Proficiente",W906=5,"Master")</f>
        <v>Proficiente</v>
      </c>
      <c r="Y906" s="17">
        <v>4</v>
      </c>
      <c r="Z906" s="17" t="str" cm="1">
        <f t="array" ref="Z906">_xlfn.IFS(Y906=0,"No evidenciado",Y906=1,"Novato",Y906=2,"Principiante avanzado",Y906=3,"Competente",Y906=4,"Proficiente",Y906=5,"Master")</f>
        <v>Proficiente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4</v>
      </c>
      <c r="AD906" s="17" t="str" cm="1">
        <f t="array" ref="AD906">_xlfn.IFS(AC906=0,"Prenovato",AC906=1,"Novato",AC906=2,"Principiante avanzado",AC906=3,"Competente",AC906=4,"Proficiente",AC906=5,"Master")</f>
        <v>Proficiente</v>
      </c>
      <c r="AE906" s="17" t="s">
        <v>331</v>
      </c>
    </row>
    <row r="907" spans="1:31" x14ac:dyDescent="0.25">
      <c r="A907" t="s">
        <v>233</v>
      </c>
      <c r="B907" t="s">
        <v>234</v>
      </c>
      <c r="C907" t="s">
        <v>206</v>
      </c>
      <c r="D907" t="s">
        <v>207</v>
      </c>
      <c r="E907" t="s">
        <v>233</v>
      </c>
      <c r="F907" t="s">
        <v>234</v>
      </c>
      <c r="G907" t="s">
        <v>303</v>
      </c>
      <c r="H907" s="4"/>
      <c r="I907" s="1">
        <f t="shared" ca="1" si="59"/>
        <v>1485</v>
      </c>
      <c r="J907" s="1" t="str">
        <f t="shared" ca="1" si="60"/>
        <v>3. Mayor a 6 meses</v>
      </c>
      <c r="K907" t="str">
        <f t="shared" si="61"/>
        <v>NO</v>
      </c>
      <c r="L907" t="s">
        <v>206</v>
      </c>
      <c r="M907" t="s">
        <v>55</v>
      </c>
      <c r="N907" t="s">
        <v>315</v>
      </c>
      <c r="O907" t="s">
        <v>315</v>
      </c>
      <c r="P907" t="str">
        <f t="shared" si="62"/>
        <v>BABY RICARDO BRAVO ACUÑAProgramaciónAUTOEVALUACION</v>
      </c>
      <c r="Q907" t="str">
        <f>BASE[[#This Row],[NombresCalificado]]&amp;BASE[[#This Row],[TipoEvaluacion]]</f>
        <v>BABY RICARDO BRAVO ACUÑAAUTOEVALUACION</v>
      </c>
      <c r="R907">
        <v>4</v>
      </c>
      <c r="S907" t="s">
        <v>7</v>
      </c>
      <c r="T907" t="s">
        <v>328</v>
      </c>
      <c r="U907" s="17">
        <v>4</v>
      </c>
      <c r="V907" s="17" t="str" cm="1">
        <f t="array" ref="V907">_xlfn.IFS(U907=0,"Prenovato",U907=1,"Novato",U907=2,"Principiante avanzado",U907=3,"Competente",U907=4,"Proficiente",U907=5,"Master")</f>
        <v>Proficiente</v>
      </c>
      <c r="W907" s="17">
        <v>4</v>
      </c>
      <c r="X907" s="17" t="str" cm="1">
        <f t="array" ref="X907">_xlfn.IFS(W907=0,"No evidenciado",W907=1,"Novato",W907=2,"Principiante avanzado",W907=3,"Competente",W907=4,"Proficiente",W907=5,"Master")</f>
        <v>Proficiente</v>
      </c>
      <c r="Y907" s="17">
        <v>4</v>
      </c>
      <c r="Z907" s="17" t="str" cm="1">
        <f t="array" ref="Z907">_xlfn.IFS(Y907=0,"No evidenciado",Y907=1,"Novato",Y907=2,"Principiante avanzado",Y907=3,"Competente",Y907=4,"Proficiente",Y907=5,"Master")</f>
        <v>Proficiente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4</v>
      </c>
      <c r="AD907" s="17" t="str" cm="1">
        <f t="array" ref="AD907">_xlfn.IFS(AC907=0,"Prenovato",AC907=1,"Novato",AC907=2,"Principiante avanzado",AC907=3,"Competente",AC907=4,"Proficiente",AC907=5,"Master")</f>
        <v>Proficiente</v>
      </c>
      <c r="AE907" s="17" t="s">
        <v>331</v>
      </c>
    </row>
    <row r="908" spans="1:31" x14ac:dyDescent="0.25">
      <c r="A908" t="s">
        <v>233</v>
      </c>
      <c r="B908" t="s">
        <v>234</v>
      </c>
      <c r="C908" t="s">
        <v>206</v>
      </c>
      <c r="D908" t="s">
        <v>207</v>
      </c>
      <c r="E908" t="s">
        <v>233</v>
      </c>
      <c r="F908" t="s">
        <v>234</v>
      </c>
      <c r="G908" t="s">
        <v>303</v>
      </c>
      <c r="H908" s="4"/>
      <c r="I908" s="1">
        <f t="shared" ca="1" si="59"/>
        <v>1485</v>
      </c>
      <c r="J908" s="1" t="str">
        <f t="shared" ca="1" si="60"/>
        <v>3. Mayor a 6 meses</v>
      </c>
      <c r="K908" t="str">
        <f t="shared" si="61"/>
        <v>NO</v>
      </c>
      <c r="L908" t="s">
        <v>206</v>
      </c>
      <c r="M908" t="s">
        <v>187</v>
      </c>
      <c r="N908" t="s">
        <v>315</v>
      </c>
      <c r="O908" t="s">
        <v>315</v>
      </c>
      <c r="P908" t="str">
        <f t="shared" si="62"/>
        <v>BABY RICARDO BRAVO ACUÑAPruebas para desarrolladoresAUTOEVALUACION</v>
      </c>
      <c r="Q908" t="str">
        <f>BASE[[#This Row],[NombresCalificado]]&amp;BASE[[#This Row],[TipoEvaluacion]]</f>
        <v>BABY RICARDO BRAVO ACUÑAAUTOEVALUACION</v>
      </c>
      <c r="R908">
        <v>4</v>
      </c>
      <c r="S908" t="s">
        <v>7</v>
      </c>
      <c r="T908" t="s">
        <v>328</v>
      </c>
      <c r="U908" s="17">
        <v>4</v>
      </c>
      <c r="V908" s="17" t="str" cm="1">
        <f t="array" ref="V908">_xlfn.IFS(U908=0,"Prenovato",U908=1,"Novato",U908=2,"Principiante avanzado",U908=3,"Competente",U908=4,"Proficiente",U908=5,"Master")</f>
        <v>Proficiente</v>
      </c>
      <c r="W908" s="17">
        <v>4</v>
      </c>
      <c r="X908" s="17" t="str" cm="1">
        <f t="array" ref="X908">_xlfn.IFS(W908=0,"No evidenciado",W908=1,"Novato",W908=2,"Principiante avanzado",W908=3,"Competente",W908=4,"Proficiente",W908=5,"Master")</f>
        <v>Proficiente</v>
      </c>
      <c r="Y908" s="17">
        <v>4</v>
      </c>
      <c r="Z908" s="17" t="str" cm="1">
        <f t="array" ref="Z908">_xlfn.IFS(Y908=0,"No evidenciado",Y908=1,"Novato",Y908=2,"Principiante avanzado",Y908=3,"Competente",Y908=4,"Proficiente",Y908=5,"Master")</f>
        <v>Proficiente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4</v>
      </c>
      <c r="AD908" s="17" t="str" cm="1">
        <f t="array" ref="AD908">_xlfn.IFS(AC908=0,"Prenovato",AC908=1,"Novato",AC908=2,"Principiante avanzado",AC908=3,"Competente",AC908=4,"Proficiente",AC908=5,"Master")</f>
        <v>Proficiente</v>
      </c>
      <c r="AE908" s="17" t="s">
        <v>331</v>
      </c>
    </row>
    <row r="909" spans="1:31" x14ac:dyDescent="0.25">
      <c r="A909" t="s">
        <v>233</v>
      </c>
      <c r="B909" t="s">
        <v>234</v>
      </c>
      <c r="C909" t="s">
        <v>206</v>
      </c>
      <c r="D909" t="s">
        <v>207</v>
      </c>
      <c r="E909" t="s">
        <v>233</v>
      </c>
      <c r="F909" t="s">
        <v>234</v>
      </c>
      <c r="G909" t="s">
        <v>303</v>
      </c>
      <c r="H909" s="4"/>
      <c r="I909" s="1">
        <f t="shared" ca="1" si="59"/>
        <v>1485</v>
      </c>
      <c r="J909" s="1" t="str">
        <f t="shared" ca="1" si="60"/>
        <v>3. Mayor a 6 meses</v>
      </c>
      <c r="K909" t="str">
        <f t="shared" si="61"/>
        <v>NO</v>
      </c>
      <c r="L909" t="s">
        <v>206</v>
      </c>
      <c r="M909" t="s">
        <v>186</v>
      </c>
      <c r="N909" t="s">
        <v>317</v>
      </c>
      <c r="O909" t="s">
        <v>314</v>
      </c>
      <c r="P909" t="str">
        <f t="shared" si="62"/>
        <v>BABY RICARDO BRAVO ACUÑASREAUTOEVALUACION</v>
      </c>
      <c r="Q909" t="str">
        <f>BASE[[#This Row],[NombresCalificado]]&amp;BASE[[#This Row],[TipoEvaluacion]]</f>
        <v>BABY RICARDO BRAVO ACUÑAAUTOEVALUACION</v>
      </c>
      <c r="R909">
        <v>4</v>
      </c>
      <c r="S909" t="s">
        <v>7</v>
      </c>
      <c r="T909" t="s">
        <v>328</v>
      </c>
      <c r="U909" s="17">
        <v>4</v>
      </c>
      <c r="V909" s="17" t="str" cm="1">
        <f t="array" ref="V909">_xlfn.IFS(U909=0,"Prenovato",U909=1,"Novato",U909=2,"Principiante avanzado",U909=3,"Competente",U909=4,"Proficiente",U909=5,"Master")</f>
        <v>Proficiente</v>
      </c>
      <c r="W909" s="17">
        <v>4</v>
      </c>
      <c r="X909" s="17" t="str" cm="1">
        <f t="array" ref="X909">_xlfn.IFS(W909=0,"No evidenciado",W909=1,"Novato",W909=2,"Principiante avanzado",W909=3,"Competente",W909=4,"Proficiente",W909=5,"Master")</f>
        <v>Proficiente</v>
      </c>
      <c r="Y909" s="17">
        <v>4</v>
      </c>
      <c r="Z909" s="17" t="str" cm="1">
        <f t="array" ref="Z909">_xlfn.IFS(Y909=0,"No evidenciado",Y909=1,"Novato",Y909=2,"Principiante avanzado",Y909=3,"Competente",Y909=4,"Proficiente",Y909=5,"Master")</f>
        <v>Proficiente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4</v>
      </c>
      <c r="AD909" s="17" t="str" cm="1">
        <f t="array" ref="AD909">_xlfn.IFS(AC909=0,"Prenovato",AC909=1,"Novato",AC909=2,"Principiante avanzado",AC909=3,"Competente",AC909=4,"Proficiente",AC909=5,"Master")</f>
        <v>Proficiente</v>
      </c>
      <c r="AE909" s="17" t="s">
        <v>331</v>
      </c>
    </row>
    <row r="910" spans="1:31" x14ac:dyDescent="0.25">
      <c r="A910" t="s">
        <v>233</v>
      </c>
      <c r="B910" t="s">
        <v>234</v>
      </c>
      <c r="C910" t="s">
        <v>206</v>
      </c>
      <c r="D910" t="s">
        <v>207</v>
      </c>
      <c r="E910" t="s">
        <v>233</v>
      </c>
      <c r="F910" t="s">
        <v>234</v>
      </c>
      <c r="G910" t="s">
        <v>303</v>
      </c>
      <c r="H910" s="4"/>
      <c r="I910" s="1">
        <f t="shared" ca="1" si="59"/>
        <v>1485</v>
      </c>
      <c r="J910" s="1" t="str">
        <f t="shared" ca="1" si="60"/>
        <v>3. Mayor a 6 meses</v>
      </c>
      <c r="K910" t="str">
        <f t="shared" si="61"/>
        <v>NO</v>
      </c>
      <c r="L910" t="s">
        <v>206</v>
      </c>
      <c r="M910" t="s">
        <v>325</v>
      </c>
      <c r="N910" t="s">
        <v>317</v>
      </c>
      <c r="O910" t="s">
        <v>314</v>
      </c>
      <c r="P910" t="str">
        <f t="shared" si="62"/>
        <v>BABY RICARDO BRAVO ACUÑAFundamentos de diseño UXAUTOEVALUACION</v>
      </c>
      <c r="Q910" t="str">
        <f>BASE[[#This Row],[NombresCalificado]]&amp;BASE[[#This Row],[TipoEvaluacion]]</f>
        <v>BABY RICARDO BRAVO ACUÑAAUTOEVALUACION</v>
      </c>
      <c r="R910">
        <v>3</v>
      </c>
      <c r="S910" t="s">
        <v>5</v>
      </c>
      <c r="T910" t="s">
        <v>328</v>
      </c>
      <c r="U910" s="17">
        <v>4</v>
      </c>
      <c r="V910" s="17" t="str" cm="1">
        <f t="array" ref="V910">_xlfn.IFS(U910=0,"Prenovato",U910=1,"Novato",U910=2,"Principiante avanzado",U910=3,"Competente",U910=4,"Proficiente",U910=5,"Master")</f>
        <v>Proficiente</v>
      </c>
      <c r="W910" s="17">
        <v>4</v>
      </c>
      <c r="X910" s="17" t="str" cm="1">
        <f t="array" ref="X910">_xlfn.IFS(W910=0,"No evidenciado",W910=1,"Novato",W910=2,"Principiante avanzado",W910=3,"Competente",W910=4,"Proficiente",W910=5,"Master")</f>
        <v>Proficiente</v>
      </c>
      <c r="Y910" s="17">
        <v>4</v>
      </c>
      <c r="Z910" s="17" t="str" cm="1">
        <f t="array" ref="Z910">_xlfn.IFS(Y910=0,"No evidenciado",Y910=1,"Novato",Y910=2,"Principiante avanzado",Y910=3,"Competente",Y910=4,"Proficiente",Y910=5,"Master")</f>
        <v>Proficiente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4</v>
      </c>
      <c r="AD910" s="17" t="str" cm="1">
        <f t="array" ref="AD910">_xlfn.IFS(AC910=0,"Prenovato",AC910=1,"Novato",AC910=2,"Principiante avanzado",AC910=3,"Competente",AC910=4,"Proficiente",AC910=5,"Master")</f>
        <v>Proficiente</v>
      </c>
      <c r="AE910" s="17" t="s">
        <v>331</v>
      </c>
    </row>
    <row r="911" spans="1:31" x14ac:dyDescent="0.25">
      <c r="A911" t="s">
        <v>233</v>
      </c>
      <c r="B911" t="s">
        <v>234</v>
      </c>
      <c r="C911" t="s">
        <v>206</v>
      </c>
      <c r="D911" t="s">
        <v>207</v>
      </c>
      <c r="E911" t="s">
        <v>233</v>
      </c>
      <c r="F911" t="s">
        <v>234</v>
      </c>
      <c r="G911" t="s">
        <v>303</v>
      </c>
      <c r="H911" s="4"/>
      <c r="I911" s="1">
        <f t="shared" ca="1" si="59"/>
        <v>1485</v>
      </c>
      <c r="J911" s="1" t="str">
        <f t="shared" ca="1" si="60"/>
        <v>3. Mayor a 6 meses</v>
      </c>
      <c r="K911" t="str">
        <f t="shared" si="61"/>
        <v>NO</v>
      </c>
      <c r="L911" t="s">
        <v>206</v>
      </c>
      <c r="M911" t="s">
        <v>320</v>
      </c>
      <c r="N911" t="s">
        <v>317</v>
      </c>
      <c r="O911" t="s">
        <v>314</v>
      </c>
      <c r="P911" t="str">
        <f t="shared" si="62"/>
        <v>BABY RICARDO BRAVO ACUÑAHuman InteractionAUTOEVALUACION</v>
      </c>
      <c r="Q911" t="str">
        <f>BASE[[#This Row],[NombresCalificado]]&amp;BASE[[#This Row],[TipoEvaluacion]]</f>
        <v>BABY RICARDO BRAVO ACUÑAAUTOEVALUACION</v>
      </c>
      <c r="R911">
        <v>4</v>
      </c>
      <c r="S911" t="s">
        <v>7</v>
      </c>
      <c r="T911" t="s">
        <v>328</v>
      </c>
      <c r="U911" s="17">
        <v>4</v>
      </c>
      <c r="V911" s="17" t="str" cm="1">
        <f t="array" ref="V911">_xlfn.IFS(U911=0,"Prenovato",U911=1,"Novato",U911=2,"Principiante avanzado",U911=3,"Competente",U911=4,"Proficiente",U911=5,"Master")</f>
        <v>Proficiente</v>
      </c>
      <c r="W911" s="17">
        <v>4</v>
      </c>
      <c r="X911" s="17" t="str" cm="1">
        <f t="array" ref="X911">_xlfn.IFS(W911=0,"No evidenciado",W911=1,"Novato",W911=2,"Principiante avanzado",W911=3,"Competente",W911=4,"Proficiente",W911=5,"Master")</f>
        <v>Proficiente</v>
      </c>
      <c r="Y911" s="17">
        <v>4</v>
      </c>
      <c r="Z911" s="17" t="str" cm="1">
        <f t="array" ref="Z911">_xlfn.IFS(Y911=0,"No evidenciado",Y911=1,"Novato",Y911=2,"Principiante avanzado",Y911=3,"Competente",Y911=4,"Proficiente",Y911=5,"Master")</f>
        <v>Proficiente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4</v>
      </c>
      <c r="AD911" s="17" t="str" cm="1">
        <f t="array" ref="AD911">_xlfn.IFS(AC911=0,"Prenovato",AC911=1,"Novato",AC911=2,"Principiante avanzado",AC911=3,"Competente",AC911=4,"Proficiente",AC911=5,"Master")</f>
        <v>Proficiente</v>
      </c>
      <c r="AE911" s="17" t="s">
        <v>331</v>
      </c>
    </row>
    <row r="912" spans="1:31" x14ac:dyDescent="0.25">
      <c r="A912" t="s">
        <v>233</v>
      </c>
      <c r="B912" t="s">
        <v>234</v>
      </c>
      <c r="C912" t="s">
        <v>206</v>
      </c>
      <c r="D912" t="s">
        <v>207</v>
      </c>
      <c r="E912" t="s">
        <v>233</v>
      </c>
      <c r="F912" t="s">
        <v>234</v>
      </c>
      <c r="G912" t="s">
        <v>303</v>
      </c>
      <c r="H912" s="4"/>
      <c r="I912" s="1">
        <f t="shared" ca="1" si="59"/>
        <v>1485</v>
      </c>
      <c r="J912" s="1" t="str">
        <f t="shared" ca="1" si="60"/>
        <v>3. Mayor a 6 meses</v>
      </c>
      <c r="K912" t="str">
        <f t="shared" si="61"/>
        <v>NO</v>
      </c>
      <c r="L912" t="s">
        <v>206</v>
      </c>
      <c r="M912" t="s">
        <v>323</v>
      </c>
      <c r="N912" t="s">
        <v>317</v>
      </c>
      <c r="O912" t="s">
        <v>314</v>
      </c>
      <c r="P912" t="str">
        <f t="shared" si="62"/>
        <v>BABY RICARDO BRAVO ACUÑAGestión de datosAUTOEVALUACION</v>
      </c>
      <c r="Q912" t="str">
        <f>BASE[[#This Row],[NombresCalificado]]&amp;BASE[[#This Row],[TipoEvaluacion]]</f>
        <v>BABY RICARDO BRAVO ACUÑAAUTOEVALUACION</v>
      </c>
      <c r="R912">
        <v>4</v>
      </c>
      <c r="S912" t="s">
        <v>7</v>
      </c>
      <c r="T912" t="s">
        <v>328</v>
      </c>
      <c r="U912" s="17">
        <v>4</v>
      </c>
      <c r="V912" s="17" t="str" cm="1">
        <f t="array" ref="V912">_xlfn.IFS(U912=0,"Prenovato",U912=1,"Novato",U912=2,"Principiante avanzado",U912=3,"Competente",U912=4,"Proficiente",U912=5,"Master")</f>
        <v>Proficiente</v>
      </c>
      <c r="W912" s="17">
        <v>4</v>
      </c>
      <c r="X912" s="17" t="str" cm="1">
        <f t="array" ref="X912">_xlfn.IFS(W912=0,"No evidenciado",W912=1,"Novato",W912=2,"Principiante avanzado",W912=3,"Competente",W912=4,"Proficiente",W912=5,"Master")</f>
        <v>Proficiente</v>
      </c>
      <c r="Y912" s="17">
        <v>4</v>
      </c>
      <c r="Z912" s="17" t="str" cm="1">
        <f t="array" ref="Z912">_xlfn.IFS(Y912=0,"No evidenciado",Y912=1,"Novato",Y912=2,"Principiante avanzado",Y912=3,"Competente",Y912=4,"Proficiente",Y912=5,"Master")</f>
        <v>Proficiente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4</v>
      </c>
      <c r="AD912" s="17" t="str" cm="1">
        <f t="array" ref="AD912">_xlfn.IFS(AC912=0,"Prenovato",AC912=1,"Novato",AC912=2,"Principiante avanzado",AC912=3,"Competente",AC912=4,"Proficiente",AC912=5,"Master")</f>
        <v>Proficiente</v>
      </c>
      <c r="AE912" s="17" t="s">
        <v>331</v>
      </c>
    </row>
    <row r="913" spans="1:31" x14ac:dyDescent="0.25">
      <c r="A913" t="s">
        <v>233</v>
      </c>
      <c r="B913" t="s">
        <v>234</v>
      </c>
      <c r="C913" t="s">
        <v>206</v>
      </c>
      <c r="D913" t="s">
        <v>207</v>
      </c>
      <c r="E913" t="s">
        <v>233</v>
      </c>
      <c r="F913" t="s">
        <v>234</v>
      </c>
      <c r="G913" t="s">
        <v>303</v>
      </c>
      <c r="H913" s="4"/>
      <c r="I913" s="1">
        <f t="shared" ca="1" si="59"/>
        <v>1485</v>
      </c>
      <c r="J913" s="1" t="str">
        <f t="shared" ca="1" si="60"/>
        <v>3. Mayor a 6 meses</v>
      </c>
      <c r="K913" t="str">
        <f t="shared" si="61"/>
        <v>NO</v>
      </c>
      <c r="L913" t="s">
        <v>206</v>
      </c>
      <c r="M913" t="s">
        <v>313</v>
      </c>
      <c r="N913" t="s">
        <v>314</v>
      </c>
      <c r="O913" t="s">
        <v>314</v>
      </c>
      <c r="P913" t="str">
        <f t="shared" si="62"/>
        <v>BABY RICARDO BRAVO ACUÑAHíbridoAUTOEVALUACION</v>
      </c>
      <c r="Q913" t="str">
        <f>BASE[[#This Row],[NombresCalificado]]&amp;BASE[[#This Row],[TipoEvaluacion]]</f>
        <v>BABY RICARDO BRAVO ACUÑAAUTOEVALUACION</v>
      </c>
      <c r="R913">
        <v>2</v>
      </c>
      <c r="S913" t="s">
        <v>4</v>
      </c>
      <c r="T913" t="s">
        <v>328</v>
      </c>
      <c r="U913" s="17">
        <v>4</v>
      </c>
      <c r="V913" s="17" t="str" cm="1">
        <f t="array" ref="V913">_xlfn.IFS(U913=0,"Prenovato",U913=1,"Novato",U913=2,"Principiante avanzado",U913=3,"Competente",U913=4,"Proficiente",U913=5,"Master")</f>
        <v>Proficiente</v>
      </c>
      <c r="W913" s="17">
        <v>4</v>
      </c>
      <c r="X913" s="17" t="str" cm="1">
        <f t="array" ref="X913">_xlfn.IFS(W913=0,"No evidenciado",W913=1,"Novato",W913=2,"Principiante avanzado",W913=3,"Competente",W913=4,"Proficiente",W913=5,"Master")</f>
        <v>Proficiente</v>
      </c>
      <c r="Y913" s="17">
        <v>4</v>
      </c>
      <c r="Z913" s="17" t="str" cm="1">
        <f t="array" ref="Z913">_xlfn.IFS(Y913=0,"No evidenciado",Y913=1,"Novato",Y913=2,"Principiante avanzado",Y913=3,"Competente",Y913=4,"Proficiente",Y913=5,"Master")</f>
        <v>Proficiente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4</v>
      </c>
      <c r="AD913" s="17" t="str" cm="1">
        <f t="array" ref="AD913">_xlfn.IFS(AC913=0,"Prenovato",AC913=1,"Novato",AC913=2,"Principiante avanzado",AC913=3,"Competente",AC913=4,"Proficiente",AC913=5,"Master")</f>
        <v>Proficiente</v>
      </c>
      <c r="AE913" s="17" t="s">
        <v>331</v>
      </c>
    </row>
    <row r="914" spans="1:31" x14ac:dyDescent="0.25">
      <c r="A914" t="s">
        <v>233</v>
      </c>
      <c r="B914" t="s">
        <v>234</v>
      </c>
      <c r="C914" t="s">
        <v>206</v>
      </c>
      <c r="D914" t="s">
        <v>207</v>
      </c>
      <c r="E914" t="s">
        <v>233</v>
      </c>
      <c r="F914" t="s">
        <v>234</v>
      </c>
      <c r="G914" t="s">
        <v>303</v>
      </c>
      <c r="H914" s="4"/>
      <c r="I914" s="1">
        <f t="shared" ca="1" si="59"/>
        <v>1485</v>
      </c>
      <c r="J914" s="1" t="str">
        <f t="shared" ca="1" si="60"/>
        <v>3. Mayor a 6 meses</v>
      </c>
      <c r="K914" t="str">
        <f t="shared" si="61"/>
        <v>NO</v>
      </c>
      <c r="L914" t="s">
        <v>206</v>
      </c>
      <c r="M914" t="s">
        <v>324</v>
      </c>
      <c r="N914" t="s">
        <v>317</v>
      </c>
      <c r="O914" t="s">
        <v>314</v>
      </c>
      <c r="P914" t="str">
        <f t="shared" si="62"/>
        <v>BABY RICARDO BRAVO ACUÑAAccesibilidadAUTOEVALUACION</v>
      </c>
      <c r="Q914" t="str">
        <f>BASE[[#This Row],[NombresCalificado]]&amp;BASE[[#This Row],[TipoEvaluacion]]</f>
        <v>BABY RICARDO BRAVO ACUÑAAUTOEVALUACION</v>
      </c>
      <c r="R914">
        <v>3</v>
      </c>
      <c r="S914" t="s">
        <v>5</v>
      </c>
      <c r="T914" t="s">
        <v>328</v>
      </c>
      <c r="U914" s="17">
        <v>4</v>
      </c>
      <c r="V914" s="17" t="str" cm="1">
        <f t="array" ref="V914">_xlfn.IFS(U914=0,"Prenovato",U914=1,"Novato",U914=2,"Principiante avanzado",U914=3,"Competente",U914=4,"Proficiente",U914=5,"Master")</f>
        <v>Proficiente</v>
      </c>
      <c r="W914" s="17">
        <v>4</v>
      </c>
      <c r="X914" s="17" t="str" cm="1">
        <f t="array" ref="X914">_xlfn.IFS(W914=0,"No evidenciado",W914=1,"Novato",W914=2,"Principiante avanzado",W914=3,"Competente",W914=4,"Proficiente",W914=5,"Master")</f>
        <v>Proficiente</v>
      </c>
      <c r="Y914" s="17">
        <v>4</v>
      </c>
      <c r="Z914" s="17" t="str" cm="1">
        <f t="array" ref="Z914">_xlfn.IFS(Y914=0,"No evidenciado",Y914=1,"Novato",Y914=2,"Principiante avanzado",Y914=3,"Competente",Y914=4,"Proficiente",Y914=5,"Master")</f>
        <v>Proficiente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4</v>
      </c>
      <c r="AD914" s="17" t="str" cm="1">
        <f t="array" ref="AD914">_xlfn.IFS(AC914=0,"Prenovato",AC914=1,"Novato",AC914=2,"Principiante avanzado",AC914=3,"Competente",AC914=4,"Proficiente",AC914=5,"Master")</f>
        <v>Proficiente</v>
      </c>
      <c r="AE914" s="17" t="s">
        <v>331</v>
      </c>
    </row>
    <row r="915" spans="1:31" x14ac:dyDescent="0.25">
      <c r="A915" t="s">
        <v>233</v>
      </c>
      <c r="B915" t="s">
        <v>234</v>
      </c>
      <c r="C915" t="s">
        <v>206</v>
      </c>
      <c r="D915" t="s">
        <v>207</v>
      </c>
      <c r="E915" t="s">
        <v>233</v>
      </c>
      <c r="F915" t="s">
        <v>234</v>
      </c>
      <c r="G915" t="s">
        <v>303</v>
      </c>
      <c r="H915" s="4"/>
      <c r="I915" s="1">
        <f t="shared" ca="1" si="59"/>
        <v>1485</v>
      </c>
      <c r="J915" s="1" t="str">
        <f t="shared" ca="1" si="60"/>
        <v>3. Mayor a 6 meses</v>
      </c>
      <c r="K915" t="str">
        <f t="shared" si="61"/>
        <v>NO</v>
      </c>
      <c r="L915" t="s">
        <v>206</v>
      </c>
      <c r="M915" t="s">
        <v>185</v>
      </c>
      <c r="N915" t="s">
        <v>317</v>
      </c>
      <c r="O915" t="s">
        <v>314</v>
      </c>
      <c r="P915" t="str">
        <f t="shared" si="62"/>
        <v>BABY RICARDO BRAVO ACUÑASeguridadAUTOEVALUACION</v>
      </c>
      <c r="Q915" t="str">
        <f>BASE[[#This Row],[NombresCalificado]]&amp;BASE[[#This Row],[TipoEvaluacion]]</f>
        <v>BABY RICARDO BRAVO ACUÑAAUTOEVALUACION</v>
      </c>
      <c r="R915">
        <v>4</v>
      </c>
      <c r="S915" t="s">
        <v>7</v>
      </c>
      <c r="T915" t="s">
        <v>328</v>
      </c>
      <c r="U915" s="17">
        <v>4</v>
      </c>
      <c r="V915" s="17" t="str" cm="1">
        <f t="array" ref="V915">_xlfn.IFS(U915=0,"Prenovato",U915=1,"Novato",U915=2,"Principiante avanzado",U915=3,"Competente",U915=4,"Proficiente",U915=5,"Master")</f>
        <v>Proficiente</v>
      </c>
      <c r="W915" s="17">
        <v>4</v>
      </c>
      <c r="X915" s="17" t="str" cm="1">
        <f t="array" ref="X915">_xlfn.IFS(W915=0,"No evidenciado",W915=1,"Novato",W915=2,"Principiante avanzado",W915=3,"Competente",W915=4,"Proficiente",W915=5,"Master")</f>
        <v>Proficiente</v>
      </c>
      <c r="Y915" s="17">
        <v>4</v>
      </c>
      <c r="Z915" s="17" t="str" cm="1">
        <f t="array" ref="Z915">_xlfn.IFS(Y915=0,"No evidenciado",Y915=1,"Novato",Y915=2,"Principiante avanzado",Y915=3,"Competente",Y915=4,"Proficiente",Y915=5,"Master")</f>
        <v>Proficiente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4</v>
      </c>
      <c r="AD915" s="17" t="str" cm="1">
        <f t="array" ref="AD915">_xlfn.IFS(AC915=0,"Prenovato",AC915=1,"Novato",AC915=2,"Principiante avanzado",AC915=3,"Competente",AC915=4,"Proficiente",AC915=5,"Master")</f>
        <v>Proficiente</v>
      </c>
      <c r="AE915" s="17" t="s">
        <v>331</v>
      </c>
    </row>
    <row r="916" spans="1:31" x14ac:dyDescent="0.25">
      <c r="A916" t="s">
        <v>233</v>
      </c>
      <c r="B916" t="s">
        <v>234</v>
      </c>
      <c r="C916" t="s">
        <v>206</v>
      </c>
      <c r="D916" t="s">
        <v>207</v>
      </c>
      <c r="E916" t="s">
        <v>233</v>
      </c>
      <c r="F916" t="s">
        <v>234</v>
      </c>
      <c r="G916" t="s">
        <v>303</v>
      </c>
      <c r="H916" s="4"/>
      <c r="I916" s="1">
        <f t="shared" ca="1" si="59"/>
        <v>1485</v>
      </c>
      <c r="J916" s="1" t="str">
        <f t="shared" ca="1" si="60"/>
        <v>3. Mayor a 6 meses</v>
      </c>
      <c r="K916" t="str">
        <f t="shared" si="61"/>
        <v>NO</v>
      </c>
      <c r="L916" t="s">
        <v>206</v>
      </c>
      <c r="M916" t="s">
        <v>167</v>
      </c>
      <c r="N916" t="s">
        <v>317</v>
      </c>
      <c r="O916" t="s">
        <v>314</v>
      </c>
      <c r="P916" t="str">
        <f t="shared" si="62"/>
        <v>BABY RICARDO BRAVO ACUÑACI-CDAUTOEVALUACION</v>
      </c>
      <c r="Q916" t="str">
        <f>BASE[[#This Row],[NombresCalificado]]&amp;BASE[[#This Row],[TipoEvaluacion]]</f>
        <v>BABY RICARDO BRAVO ACUÑAAUTOEVALUACION</v>
      </c>
      <c r="R916">
        <v>4</v>
      </c>
      <c r="S916" t="s">
        <v>7</v>
      </c>
      <c r="T916" t="s">
        <v>328</v>
      </c>
      <c r="U916" s="17">
        <v>4</v>
      </c>
      <c r="V916" s="17" t="str" cm="1">
        <f t="array" ref="V916">_xlfn.IFS(U916=0,"Prenovato",U916=1,"Novato",U916=2,"Principiante avanzado",U916=3,"Competente",U916=4,"Proficiente",U916=5,"Master")</f>
        <v>Proficiente</v>
      </c>
      <c r="W916" s="17">
        <v>4</v>
      </c>
      <c r="X916" s="17" t="str" cm="1">
        <f t="array" ref="X916">_xlfn.IFS(W916=0,"No evidenciado",W916=1,"Novato",W916=2,"Principiante avanzado",W916=3,"Competente",W916=4,"Proficiente",W916=5,"Master")</f>
        <v>Proficiente</v>
      </c>
      <c r="Y916" s="17">
        <v>4</v>
      </c>
      <c r="Z916" s="17" t="str" cm="1">
        <f t="array" ref="Z916">_xlfn.IFS(Y916=0,"No evidenciado",Y916=1,"Novato",Y916=2,"Principiante avanzado",Y916=3,"Competente",Y916=4,"Proficiente",Y916=5,"Master")</f>
        <v>Proficiente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4</v>
      </c>
      <c r="AD916" s="17" t="str" cm="1">
        <f t="array" ref="AD916">_xlfn.IFS(AC916=0,"Prenovato",AC916=1,"Novato",AC916=2,"Principiante avanzado",AC916=3,"Competente",AC916=4,"Proficiente",AC916=5,"Master")</f>
        <v>Proficiente</v>
      </c>
      <c r="AE916" s="17" t="s">
        <v>331</v>
      </c>
    </row>
    <row r="917" spans="1:31" x14ac:dyDescent="0.25">
      <c r="A917" t="s">
        <v>233</v>
      </c>
      <c r="B917" t="s">
        <v>234</v>
      </c>
      <c r="C917" t="s">
        <v>206</v>
      </c>
      <c r="D917" t="s">
        <v>207</v>
      </c>
      <c r="E917" t="s">
        <v>233</v>
      </c>
      <c r="F917" t="s">
        <v>234</v>
      </c>
      <c r="G917" t="s">
        <v>303</v>
      </c>
      <c r="H917" s="4"/>
      <c r="I917" s="1">
        <f t="shared" ca="1" si="59"/>
        <v>1485</v>
      </c>
      <c r="J917" s="1" t="str">
        <f t="shared" ca="1" si="60"/>
        <v>3. Mayor a 6 meses</v>
      </c>
      <c r="K917" t="str">
        <f t="shared" si="61"/>
        <v>NO</v>
      </c>
      <c r="L917" t="s">
        <v>206</v>
      </c>
      <c r="M917" t="s">
        <v>322</v>
      </c>
      <c r="N917" t="s">
        <v>317</v>
      </c>
      <c r="O917" t="s">
        <v>314</v>
      </c>
      <c r="P917" t="str">
        <f t="shared" si="62"/>
        <v>BABY RICARDO BRAVO ACUÑAPatrones de arquitecturaAUTOEVALUACION</v>
      </c>
      <c r="Q917" t="str">
        <f>BASE[[#This Row],[NombresCalificado]]&amp;BASE[[#This Row],[TipoEvaluacion]]</f>
        <v>BABY RICARDO BRAVO ACUÑAAUTOEVALUACION</v>
      </c>
      <c r="R917">
        <v>4</v>
      </c>
      <c r="S917" t="s">
        <v>7</v>
      </c>
      <c r="T917" t="s">
        <v>328</v>
      </c>
      <c r="U917" s="17">
        <v>4</v>
      </c>
      <c r="V917" s="17" t="str" cm="1">
        <f t="array" ref="V917">_xlfn.IFS(U917=0,"Prenovato",U917=1,"Novato",U917=2,"Principiante avanzado",U917=3,"Competente",U917=4,"Proficiente",U917=5,"Master")</f>
        <v>Proficiente</v>
      </c>
      <c r="W917" s="17">
        <v>4</v>
      </c>
      <c r="X917" s="17" t="str" cm="1">
        <f t="array" ref="X917">_xlfn.IFS(W917=0,"No evidenciado",W917=1,"Novato",W917=2,"Principiante avanzado",W917=3,"Competente",W917=4,"Proficiente",W917=5,"Master")</f>
        <v>Proficiente</v>
      </c>
      <c r="Y917" s="17">
        <v>4</v>
      </c>
      <c r="Z917" s="17" t="str" cm="1">
        <f t="array" ref="Z917">_xlfn.IFS(Y917=0,"No evidenciado",Y917=1,"Novato",Y917=2,"Principiante avanzado",Y917=3,"Competente",Y917=4,"Proficiente",Y917=5,"Master")</f>
        <v>Proficiente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4</v>
      </c>
      <c r="AD917" s="17" t="str" cm="1">
        <f t="array" ref="AD917">_xlfn.IFS(AC917=0,"Prenovato",AC917=1,"Novato",AC917=2,"Principiante avanzado",AC917=3,"Competente",AC917=4,"Proficiente",AC917=5,"Master")</f>
        <v>Proficiente</v>
      </c>
      <c r="AE917" s="17" t="s">
        <v>331</v>
      </c>
    </row>
    <row r="918" spans="1:31" x14ac:dyDescent="0.25">
      <c r="A918" t="s">
        <v>233</v>
      </c>
      <c r="B918" t="s">
        <v>234</v>
      </c>
      <c r="C918" t="s">
        <v>206</v>
      </c>
      <c r="D918" t="s">
        <v>207</v>
      </c>
      <c r="E918" t="s">
        <v>233</v>
      </c>
      <c r="F918" t="s">
        <v>234</v>
      </c>
      <c r="G918" t="s">
        <v>303</v>
      </c>
      <c r="H918" s="4"/>
      <c r="I918" s="1">
        <f t="shared" ca="1" si="59"/>
        <v>1485</v>
      </c>
      <c r="J918" s="1" t="str">
        <f t="shared" ca="1" si="60"/>
        <v>3. Mayor a 6 meses</v>
      </c>
      <c r="K918" t="str">
        <f t="shared" si="61"/>
        <v>NO</v>
      </c>
      <c r="L918" t="s">
        <v>206</v>
      </c>
      <c r="M918" t="s">
        <v>318</v>
      </c>
      <c r="N918" t="s">
        <v>317</v>
      </c>
      <c r="O918" t="s">
        <v>314</v>
      </c>
      <c r="P918" t="str">
        <f t="shared" si="62"/>
        <v>BABY RICARDO BRAVO ACUÑADistribución a tiendasAUTOEVALUACION</v>
      </c>
      <c r="Q918" t="str">
        <f>BASE[[#This Row],[NombresCalificado]]&amp;BASE[[#This Row],[TipoEvaluacion]]</f>
        <v>BABY RICARDO BRAVO ACUÑAAUTOEVALUACION</v>
      </c>
      <c r="R918">
        <v>4</v>
      </c>
      <c r="S918" t="s">
        <v>7</v>
      </c>
      <c r="T918" t="s">
        <v>328</v>
      </c>
      <c r="U918" s="17">
        <v>4</v>
      </c>
      <c r="V918" s="17" t="str" cm="1">
        <f t="array" ref="V918">_xlfn.IFS(U918=0,"Prenovato",U918=1,"Novato",U918=2,"Principiante avanzado",U918=3,"Competente",U918=4,"Proficiente",U918=5,"Master")</f>
        <v>Proficiente</v>
      </c>
      <c r="W918" s="17">
        <v>4</v>
      </c>
      <c r="X918" s="17" t="str" cm="1">
        <f t="array" ref="X918">_xlfn.IFS(W918=0,"No evidenciado",W918=1,"Novato",W918=2,"Principiante avanzado",W918=3,"Competente",W918=4,"Proficiente",W918=5,"Master")</f>
        <v>Proficiente</v>
      </c>
      <c r="Y918" s="17">
        <v>4</v>
      </c>
      <c r="Z918" s="17" t="str" cm="1">
        <f t="array" ref="Z918">_xlfn.IFS(Y918=0,"No evidenciado",Y918=1,"Novato",Y918=2,"Principiante avanzado",Y918=3,"Competente",Y918=4,"Proficiente",Y918=5,"Master")</f>
        <v>Proficiente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4</v>
      </c>
      <c r="AD918" s="17" t="str" cm="1">
        <f t="array" ref="AD918">_xlfn.IFS(AC918=0,"Prenovato",AC918=1,"Novato",AC918=2,"Principiante avanzado",AC918=3,"Competente",AC918=4,"Proficiente",AC918=5,"Master")</f>
        <v>Proficiente</v>
      </c>
      <c r="AE918" s="17" t="s">
        <v>331</v>
      </c>
    </row>
    <row r="919" spans="1:31" x14ac:dyDescent="0.25">
      <c r="A919" t="s">
        <v>233</v>
      </c>
      <c r="B919" t="s">
        <v>234</v>
      </c>
      <c r="C919" t="s">
        <v>206</v>
      </c>
      <c r="D919" t="s">
        <v>207</v>
      </c>
      <c r="E919" t="s">
        <v>233</v>
      </c>
      <c r="F919" t="s">
        <v>234</v>
      </c>
      <c r="G919" t="s">
        <v>303</v>
      </c>
      <c r="H919" s="4"/>
      <c r="I919" s="1">
        <f t="shared" ca="1" si="59"/>
        <v>1485</v>
      </c>
      <c r="J919" s="1" t="str">
        <f t="shared" ca="1" si="60"/>
        <v>3. Mayor a 6 meses</v>
      </c>
      <c r="K919" t="str">
        <f t="shared" si="61"/>
        <v>NO</v>
      </c>
      <c r="L919" t="s">
        <v>206</v>
      </c>
      <c r="M919" t="s">
        <v>319</v>
      </c>
      <c r="N919" t="s">
        <v>317</v>
      </c>
      <c r="O919" t="s">
        <v>314</v>
      </c>
      <c r="P919" t="str">
        <f t="shared" si="62"/>
        <v>BABY RICARDO BRAVO ACUÑABCP Design SystemAUTOEVALUACION</v>
      </c>
      <c r="Q919" t="str">
        <f>BASE[[#This Row],[NombresCalificado]]&amp;BASE[[#This Row],[TipoEvaluacion]]</f>
        <v>BABY RICARDO BRAVO ACUÑAAUTOEVALUACION</v>
      </c>
      <c r="R919">
        <v>4</v>
      </c>
      <c r="S919" t="s">
        <v>7</v>
      </c>
      <c r="T919" t="s">
        <v>328</v>
      </c>
      <c r="U919" s="17">
        <v>4</v>
      </c>
      <c r="V919" s="17" t="str" cm="1">
        <f t="array" ref="V919">_xlfn.IFS(U919=0,"Prenovato",U919=1,"Novato",U919=2,"Principiante avanzado",U919=3,"Competente",U919=4,"Proficiente",U919=5,"Master")</f>
        <v>Proficiente</v>
      </c>
      <c r="W919" s="17">
        <v>4</v>
      </c>
      <c r="X919" s="17" t="str" cm="1">
        <f t="array" ref="X919">_xlfn.IFS(W919=0,"No evidenciado",W919=1,"Novato",W919=2,"Principiante avanzado",W919=3,"Competente",W919=4,"Proficiente",W919=5,"Master")</f>
        <v>Proficiente</v>
      </c>
      <c r="Y919" s="17">
        <v>4</v>
      </c>
      <c r="Z919" s="17" t="str" cm="1">
        <f t="array" ref="Z919">_xlfn.IFS(Y919=0,"No evidenciado",Y919=1,"Novato",Y919=2,"Principiante avanzado",Y919=3,"Competente",Y919=4,"Proficiente",Y919=5,"Master")</f>
        <v>Proficiente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4</v>
      </c>
      <c r="AD919" s="17" t="str" cm="1">
        <f t="array" ref="AD919">_xlfn.IFS(AC919=0,"Prenovato",AC919=1,"Novato",AC919=2,"Principiante avanzado",AC919=3,"Competente",AC919=4,"Proficiente",AC919=5,"Master")</f>
        <v>Proficiente</v>
      </c>
      <c r="AE919" s="17" t="s">
        <v>331</v>
      </c>
    </row>
    <row r="920" spans="1:31" x14ac:dyDescent="0.25">
      <c r="A920" t="s">
        <v>233</v>
      </c>
      <c r="B920" t="s">
        <v>234</v>
      </c>
      <c r="C920" t="s">
        <v>206</v>
      </c>
      <c r="D920" t="s">
        <v>207</v>
      </c>
      <c r="E920" t="s">
        <v>233</v>
      </c>
      <c r="F920" t="s">
        <v>234</v>
      </c>
      <c r="G920" t="s">
        <v>303</v>
      </c>
      <c r="H920" s="4"/>
      <c r="I920" s="1">
        <f t="shared" ca="1" si="59"/>
        <v>1485</v>
      </c>
      <c r="J920" s="1" t="str">
        <f t="shared" ca="1" si="60"/>
        <v>3. Mayor a 6 meses</v>
      </c>
      <c r="K920" t="str">
        <f t="shared" si="61"/>
        <v>NO</v>
      </c>
      <c r="L920" t="s">
        <v>206</v>
      </c>
      <c r="M920" t="s">
        <v>326</v>
      </c>
      <c r="N920" t="s">
        <v>317</v>
      </c>
      <c r="O920" t="s">
        <v>314</v>
      </c>
      <c r="P920" t="str">
        <f t="shared" si="62"/>
        <v>BABY RICARDO BRAVO ACUÑADesign ThinkingAUTOEVALUACION</v>
      </c>
      <c r="Q920" t="str">
        <f>BASE[[#This Row],[NombresCalificado]]&amp;BASE[[#This Row],[TipoEvaluacion]]</f>
        <v>BABY RICARDO BRAVO ACUÑAAUTOEVALUACION</v>
      </c>
      <c r="R920">
        <v>4</v>
      </c>
      <c r="S920" t="s">
        <v>7</v>
      </c>
      <c r="T920" t="s">
        <v>328</v>
      </c>
      <c r="U920" s="17">
        <v>4</v>
      </c>
      <c r="V920" s="17" t="str" cm="1">
        <f t="array" ref="V920">_xlfn.IFS(U920=0,"Prenovato",U920=1,"Novato",U920=2,"Principiante avanzado",U920=3,"Competente",U920=4,"Proficiente",U920=5,"Master")</f>
        <v>Proficiente</v>
      </c>
      <c r="W920" s="17">
        <v>4</v>
      </c>
      <c r="X920" s="17" t="str" cm="1">
        <f t="array" ref="X920">_xlfn.IFS(W920=0,"No evidenciado",W920=1,"Novato",W920=2,"Principiante avanzado",W920=3,"Competente",W920=4,"Proficiente",W920=5,"Master")</f>
        <v>Proficiente</v>
      </c>
      <c r="Y920" s="17">
        <v>4</v>
      </c>
      <c r="Z920" s="17" t="str" cm="1">
        <f t="array" ref="Z920">_xlfn.IFS(Y920=0,"No evidenciado",Y920=1,"Novato",Y920=2,"Principiante avanzado",Y920=3,"Competente",Y920=4,"Proficiente",Y920=5,"Master")</f>
        <v>Proficiente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4</v>
      </c>
      <c r="AD920" s="17" t="str" cm="1">
        <f t="array" ref="AD920">_xlfn.IFS(AC920=0,"Prenovato",AC920=1,"Novato",AC920=2,"Principiante avanzado",AC920=3,"Competente",AC920=4,"Proficiente",AC920=5,"Master")</f>
        <v>Proficiente</v>
      </c>
      <c r="AE920" s="17" t="s">
        <v>331</v>
      </c>
    </row>
    <row r="921" spans="1:31" x14ac:dyDescent="0.25">
      <c r="A921" t="s">
        <v>279</v>
      </c>
      <c r="B921" t="s">
        <v>280</v>
      </c>
      <c r="C921" t="s">
        <v>217</v>
      </c>
      <c r="D921" t="s">
        <v>207</v>
      </c>
      <c r="E921" t="s">
        <v>279</v>
      </c>
      <c r="F921" t="s">
        <v>280</v>
      </c>
      <c r="G921" t="s">
        <v>281</v>
      </c>
      <c r="H921" s="4"/>
      <c r="I921" s="1">
        <f t="shared" ca="1" si="59"/>
        <v>1485</v>
      </c>
      <c r="J921" s="1" t="str">
        <f t="shared" ca="1" si="60"/>
        <v>3. Mayor a 6 meses</v>
      </c>
      <c r="K921" t="str">
        <f t="shared" si="61"/>
        <v>NO</v>
      </c>
      <c r="L921" t="s">
        <v>217</v>
      </c>
      <c r="M921" t="s">
        <v>55</v>
      </c>
      <c r="N921" t="s">
        <v>315</v>
      </c>
      <c r="O921" t="s">
        <v>315</v>
      </c>
      <c r="P921" t="str">
        <f t="shared" si="62"/>
        <v>DIEGO RICARDO FERRARI CAMUSProgramaciónAUTOEVALUACION</v>
      </c>
      <c r="Q921" t="str">
        <f>BASE[[#This Row],[NombresCalificado]]&amp;BASE[[#This Row],[TipoEvaluacion]]</f>
        <v>DIEGO RICARDO FERRARI CAMUSAUTOEVALUACION</v>
      </c>
      <c r="R921">
        <v>4</v>
      </c>
      <c r="S921" t="s">
        <v>7</v>
      </c>
      <c r="T921" t="s">
        <v>328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4</v>
      </c>
      <c r="X921" s="17" t="str" cm="1">
        <f t="array" ref="X921">_xlfn.IFS(W921=0,"No evidenciado",W921=1,"Novato",W921=2,"Principiante avanzado",W921=3,"Competente",W921=4,"Proficiente",W921=5,"Master")</f>
        <v>Proficiente</v>
      </c>
      <c r="Y921" s="17">
        <v>4</v>
      </c>
      <c r="Z921" s="17" t="str" cm="1">
        <f t="array" ref="Z921">_xlfn.IFS(Y921=0,"No evidenciado",Y921=1,"Novato",Y921=2,"Principiante avanzado",Y921=3,"Competente",Y921=4,"Proficiente",Y921=5,"Master")</f>
        <v>Proficiente</v>
      </c>
      <c r="AA921" s="17">
        <v>5</v>
      </c>
      <c r="AB921" s="17" t="str" cm="1">
        <f t="array" ref="AB921">_xlfn.IFS(AA921=0,"No evidenciado",AA921=1,"Novato",AA921=2,"Principiante avanzado",AA921=3,"Competente",AA921=4,"Proficiente",AA921=5,"Master")</f>
        <v>Master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331</v>
      </c>
    </row>
    <row r="922" spans="1:31" x14ac:dyDescent="0.25">
      <c r="A922" t="s">
        <v>279</v>
      </c>
      <c r="B922" t="s">
        <v>280</v>
      </c>
      <c r="C922" t="s">
        <v>217</v>
      </c>
      <c r="D922" t="s">
        <v>207</v>
      </c>
      <c r="E922" t="s">
        <v>279</v>
      </c>
      <c r="F922" t="s">
        <v>280</v>
      </c>
      <c r="G922" t="s">
        <v>281</v>
      </c>
      <c r="H922" s="4"/>
      <c r="I922" s="1">
        <f t="shared" ca="1" si="59"/>
        <v>1485</v>
      </c>
      <c r="J922" s="1" t="str">
        <f t="shared" ca="1" si="60"/>
        <v>3. Mayor a 6 meses</v>
      </c>
      <c r="K922" t="str">
        <f t="shared" si="61"/>
        <v>NO</v>
      </c>
      <c r="L922" t="s">
        <v>217</v>
      </c>
      <c r="M922" t="s">
        <v>319</v>
      </c>
      <c r="N922" t="s">
        <v>315</v>
      </c>
      <c r="O922" t="s">
        <v>315</v>
      </c>
      <c r="P922" t="str">
        <f t="shared" si="62"/>
        <v>DIEGO RICARDO FERRARI CAMUSBCP Design SystemAUTOEVALUACION</v>
      </c>
      <c r="Q922" t="str">
        <f>BASE[[#This Row],[NombresCalificado]]&amp;BASE[[#This Row],[TipoEvaluacion]]</f>
        <v>DIEGO RICARDO FERRARI CAMUSAUTOEVALUACION</v>
      </c>
      <c r="R922">
        <v>3</v>
      </c>
      <c r="S922" t="s">
        <v>5</v>
      </c>
      <c r="T922" t="s">
        <v>328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4</v>
      </c>
      <c r="X922" s="17" t="str" cm="1">
        <f t="array" ref="X922">_xlfn.IFS(W922=0,"No evidenciado",W922=1,"Novato",W922=2,"Principiante avanzado",W922=3,"Competente",W922=4,"Proficiente",W922=5,"Master")</f>
        <v>Proficiente</v>
      </c>
      <c r="Y922" s="17">
        <v>4</v>
      </c>
      <c r="Z922" s="17" t="str" cm="1">
        <f t="array" ref="Z922">_xlfn.IFS(Y922=0,"No evidenciado",Y922=1,"Novato",Y922=2,"Principiante avanzado",Y922=3,"Competente",Y922=4,"Proficiente",Y922=5,"Master")</f>
        <v>Proficiente</v>
      </c>
      <c r="AA922" s="17">
        <v>5</v>
      </c>
      <c r="AB922" s="17" t="str" cm="1">
        <f t="array" ref="AB922">_xlfn.IFS(AA922=0,"No evidenciado",AA922=1,"Novato",AA922=2,"Principiante avanzado",AA922=3,"Competente",AA922=4,"Proficiente",AA922=5,"Master")</f>
        <v>Master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331</v>
      </c>
    </row>
    <row r="923" spans="1:31" x14ac:dyDescent="0.25">
      <c r="A923" t="s">
        <v>279</v>
      </c>
      <c r="B923" t="s">
        <v>280</v>
      </c>
      <c r="C923" t="s">
        <v>217</v>
      </c>
      <c r="D923" t="s">
        <v>207</v>
      </c>
      <c r="E923" t="s">
        <v>279</v>
      </c>
      <c r="F923" t="s">
        <v>280</v>
      </c>
      <c r="G923" t="s">
        <v>281</v>
      </c>
      <c r="H923" s="4"/>
      <c r="I923" s="1">
        <f t="shared" ca="1" si="59"/>
        <v>1485</v>
      </c>
      <c r="J923" s="1" t="str">
        <f t="shared" ca="1" si="60"/>
        <v>3. Mayor a 6 meses</v>
      </c>
      <c r="K923" t="str">
        <f t="shared" si="61"/>
        <v>NO</v>
      </c>
      <c r="L923" t="s">
        <v>217</v>
      </c>
      <c r="M923" t="s">
        <v>321</v>
      </c>
      <c r="N923" t="s">
        <v>315</v>
      </c>
      <c r="O923" t="s">
        <v>315</v>
      </c>
      <c r="P923" t="str">
        <f t="shared" si="62"/>
        <v>DIEGO RICARDO FERRARI CAMUSNativoAUTOEVALUACION</v>
      </c>
      <c r="Q923" t="str">
        <f>BASE[[#This Row],[NombresCalificado]]&amp;BASE[[#This Row],[TipoEvaluacion]]</f>
        <v>DIEGO RICARDO FERRARI CAMUSAUTOEVALUACION</v>
      </c>
      <c r="R923">
        <v>4</v>
      </c>
      <c r="S923" t="s">
        <v>7</v>
      </c>
      <c r="T923" t="s">
        <v>328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4</v>
      </c>
      <c r="X923" s="17" t="str" cm="1">
        <f t="array" ref="X923">_xlfn.IFS(W923=0,"No evidenciado",W923=1,"Novato",W923=2,"Principiante avanzado",W923=3,"Competente",W923=4,"Proficiente",W923=5,"Master")</f>
        <v>Proficiente</v>
      </c>
      <c r="Y923" s="17">
        <v>4</v>
      </c>
      <c r="Z923" s="17" t="str" cm="1">
        <f t="array" ref="Z923">_xlfn.IFS(Y923=0,"No evidenciado",Y923=1,"Novato",Y923=2,"Principiante avanzado",Y923=3,"Competente",Y923=4,"Proficiente",Y923=5,"Master")</f>
        <v>Proficiente</v>
      </c>
      <c r="AA923" s="17">
        <v>5</v>
      </c>
      <c r="AB923" s="17" t="str" cm="1">
        <f t="array" ref="AB923">_xlfn.IFS(AA923=0,"No evidenciado",AA923=1,"Novato",AA923=2,"Principiante avanzado",AA923=3,"Competente",AA923=4,"Proficiente",AA923=5,"Master")</f>
        <v>Master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331</v>
      </c>
    </row>
    <row r="924" spans="1:31" x14ac:dyDescent="0.25">
      <c r="A924" t="s">
        <v>279</v>
      </c>
      <c r="B924" t="s">
        <v>280</v>
      </c>
      <c r="C924" t="s">
        <v>217</v>
      </c>
      <c r="D924" t="s">
        <v>207</v>
      </c>
      <c r="E924" t="s">
        <v>279</v>
      </c>
      <c r="F924" t="s">
        <v>280</v>
      </c>
      <c r="G924" t="s">
        <v>281</v>
      </c>
      <c r="H924" s="4"/>
      <c r="I924" s="1">
        <f t="shared" ca="1" si="59"/>
        <v>1485</v>
      </c>
      <c r="J924" s="1" t="str">
        <f t="shared" ca="1" si="60"/>
        <v>3. Mayor a 6 meses</v>
      </c>
      <c r="K924" t="str">
        <f t="shared" si="61"/>
        <v>NO</v>
      </c>
      <c r="L924" t="s">
        <v>217</v>
      </c>
      <c r="M924" t="s">
        <v>187</v>
      </c>
      <c r="N924" t="s">
        <v>315</v>
      </c>
      <c r="O924" t="s">
        <v>315</v>
      </c>
      <c r="P924" t="str">
        <f t="shared" si="62"/>
        <v>DIEGO RICARDO FERRARI CAMUSPruebas para desarrolladoresAUTOEVALUACION</v>
      </c>
      <c r="Q924" t="str">
        <f>BASE[[#This Row],[NombresCalificado]]&amp;BASE[[#This Row],[TipoEvaluacion]]</f>
        <v>DIEGO RICARDO FERRARI CAMUSAUTOEVALUACION</v>
      </c>
      <c r="R924">
        <v>3</v>
      </c>
      <c r="S924" t="s">
        <v>5</v>
      </c>
      <c r="T924" t="s">
        <v>328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4</v>
      </c>
      <c r="X924" s="17" t="str" cm="1">
        <f t="array" ref="X924">_xlfn.IFS(W924=0,"No evidenciado",W924=1,"Novato",W924=2,"Principiante avanzado",W924=3,"Competente",W924=4,"Proficiente",W924=5,"Master")</f>
        <v>Proficiente</v>
      </c>
      <c r="Y924" s="17">
        <v>4</v>
      </c>
      <c r="Z924" s="17" t="str" cm="1">
        <f t="array" ref="Z924">_xlfn.IFS(Y924=0,"No evidenciado",Y924=1,"Novato",Y924=2,"Principiante avanzado",Y924=3,"Competente",Y924=4,"Proficiente",Y924=5,"Master")</f>
        <v>Proficiente</v>
      </c>
      <c r="AA924" s="17">
        <v>5</v>
      </c>
      <c r="AB924" s="17" t="str" cm="1">
        <f t="array" ref="AB924">_xlfn.IFS(AA924=0,"No evidenciado",AA924=1,"Novato",AA924=2,"Principiante avanzado",AA924=3,"Competente",AA924=4,"Proficiente",AA924=5,"Master")</f>
        <v>Master</v>
      </c>
      <c r="AC924" s="17">
        <v>3</v>
      </c>
      <c r="AD924" s="17" t="str" cm="1">
        <f t="array" ref="AD924">_xlfn.IFS(AC924=0,"Prenovato",AC924=1,"Novato",AC924=2,"Principiante avanzado",AC924=3,"Competente",AC924=4,"Proficiente",AC924=5,"Master")</f>
        <v>Competente</v>
      </c>
      <c r="AE924" s="17" t="s">
        <v>331</v>
      </c>
    </row>
    <row r="925" spans="1:31" x14ac:dyDescent="0.25">
      <c r="A925" t="s">
        <v>279</v>
      </c>
      <c r="B925" t="s">
        <v>280</v>
      </c>
      <c r="C925" t="s">
        <v>217</v>
      </c>
      <c r="D925" t="s">
        <v>207</v>
      </c>
      <c r="E925" t="s">
        <v>279</v>
      </c>
      <c r="F925" t="s">
        <v>280</v>
      </c>
      <c r="G925" t="s">
        <v>281</v>
      </c>
      <c r="H925" s="4"/>
      <c r="I925" s="1">
        <f t="shared" ca="1" si="59"/>
        <v>1485</v>
      </c>
      <c r="J925" s="1" t="str">
        <f t="shared" ca="1" si="60"/>
        <v>3. Mayor a 6 meses</v>
      </c>
      <c r="K925" t="str">
        <f t="shared" si="61"/>
        <v>NO</v>
      </c>
      <c r="L925" t="s">
        <v>217</v>
      </c>
      <c r="M925" t="s">
        <v>325</v>
      </c>
      <c r="N925" t="s">
        <v>317</v>
      </c>
      <c r="O925" t="s">
        <v>314</v>
      </c>
      <c r="P925" t="str">
        <f t="shared" si="62"/>
        <v>DIEGO RICARDO FERRARI CAMUSFundamentos de diseño UXAUTOEVALUACION</v>
      </c>
      <c r="Q925" t="str">
        <f>BASE[[#This Row],[NombresCalificado]]&amp;BASE[[#This Row],[TipoEvaluacion]]</f>
        <v>DIEGO RICARDO FERRARI CAMUSAUTOEVALUACION</v>
      </c>
      <c r="R925">
        <v>4</v>
      </c>
      <c r="S925" t="s">
        <v>7</v>
      </c>
      <c r="T925" t="s">
        <v>328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4</v>
      </c>
      <c r="X925" s="17" t="str" cm="1">
        <f t="array" ref="X925">_xlfn.IFS(W925=0,"No evidenciado",W925=1,"Novato",W925=2,"Principiante avanzado",W925=3,"Competente",W925=4,"Proficiente",W925=5,"Master")</f>
        <v>Proficiente</v>
      </c>
      <c r="Y925" s="17">
        <v>4</v>
      </c>
      <c r="Z925" s="17" t="str" cm="1">
        <f t="array" ref="Z925">_xlfn.IFS(Y925=0,"No evidenciado",Y925=1,"Novato",Y925=2,"Principiante avanzado",Y925=3,"Competente",Y925=4,"Proficiente",Y925=5,"Master")</f>
        <v>Proficiente</v>
      </c>
      <c r="AA925" s="17">
        <v>5</v>
      </c>
      <c r="AB925" s="17" t="str" cm="1">
        <f t="array" ref="AB925">_xlfn.IFS(AA925=0,"No evidenciado",AA925=1,"Novato",AA925=2,"Principiante avanzado",AA925=3,"Competente",AA925=4,"Proficiente",AA925=5,"Master")</f>
        <v>Master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331</v>
      </c>
    </row>
    <row r="926" spans="1:31" x14ac:dyDescent="0.25">
      <c r="A926" t="s">
        <v>279</v>
      </c>
      <c r="B926" t="s">
        <v>280</v>
      </c>
      <c r="C926" t="s">
        <v>217</v>
      </c>
      <c r="D926" t="s">
        <v>207</v>
      </c>
      <c r="E926" t="s">
        <v>279</v>
      </c>
      <c r="F926" t="s">
        <v>280</v>
      </c>
      <c r="G926" t="s">
        <v>281</v>
      </c>
      <c r="H926" s="4"/>
      <c r="I926" s="1">
        <f t="shared" ca="1" si="59"/>
        <v>1485</v>
      </c>
      <c r="J926" s="1" t="str">
        <f t="shared" ca="1" si="60"/>
        <v>3. Mayor a 6 meses</v>
      </c>
      <c r="K926" t="str">
        <f t="shared" si="61"/>
        <v>NO</v>
      </c>
      <c r="L926" t="s">
        <v>217</v>
      </c>
      <c r="M926" t="s">
        <v>326</v>
      </c>
      <c r="N926" t="s">
        <v>317</v>
      </c>
      <c r="O926" t="s">
        <v>314</v>
      </c>
      <c r="P926" t="str">
        <f t="shared" si="62"/>
        <v>DIEGO RICARDO FERRARI CAMUSDesign ThinkingAUTOEVALUACION</v>
      </c>
      <c r="Q926" t="str">
        <f>BASE[[#This Row],[NombresCalificado]]&amp;BASE[[#This Row],[TipoEvaluacion]]</f>
        <v>DIEGO RICARDO FERRARI CAMUSAUTOEVALUACION</v>
      </c>
      <c r="R926">
        <v>3</v>
      </c>
      <c r="S926" t="s">
        <v>5</v>
      </c>
      <c r="T926" t="s">
        <v>328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4</v>
      </c>
      <c r="X926" s="17" t="str" cm="1">
        <f t="array" ref="X926">_xlfn.IFS(W926=0,"No evidenciado",W926=1,"Novato",W926=2,"Principiante avanzado",W926=3,"Competente",W926=4,"Proficiente",W926=5,"Master")</f>
        <v>Proficiente</v>
      </c>
      <c r="Y926" s="17">
        <v>4</v>
      </c>
      <c r="Z926" s="17" t="str" cm="1">
        <f t="array" ref="Z926">_xlfn.IFS(Y926=0,"No evidenciado",Y926=1,"Novato",Y926=2,"Principiante avanzado",Y926=3,"Competente",Y926=4,"Proficiente",Y926=5,"Master")</f>
        <v>Proficiente</v>
      </c>
      <c r="AA926" s="17">
        <v>5</v>
      </c>
      <c r="AB926" s="17" t="str" cm="1">
        <f t="array" ref="AB926">_xlfn.IFS(AA926=0,"No evidenciado",AA926=1,"Novato",AA926=2,"Principiante avanzado",AA926=3,"Competente",AA926=4,"Proficiente",AA926=5,"Master")</f>
        <v>Master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331</v>
      </c>
    </row>
    <row r="927" spans="1:31" x14ac:dyDescent="0.25">
      <c r="A927" t="s">
        <v>279</v>
      </c>
      <c r="B927" t="s">
        <v>280</v>
      </c>
      <c r="C927" t="s">
        <v>217</v>
      </c>
      <c r="D927" t="s">
        <v>207</v>
      </c>
      <c r="E927" t="s">
        <v>279</v>
      </c>
      <c r="F927" t="s">
        <v>280</v>
      </c>
      <c r="G927" t="s">
        <v>281</v>
      </c>
      <c r="H927" s="4"/>
      <c r="I927" s="1">
        <f t="shared" ca="1" si="59"/>
        <v>1485</v>
      </c>
      <c r="J927" s="1" t="str">
        <f t="shared" ca="1" si="60"/>
        <v>3. Mayor a 6 meses</v>
      </c>
      <c r="K927" t="str">
        <f t="shared" si="61"/>
        <v>NO</v>
      </c>
      <c r="L927" t="s">
        <v>217</v>
      </c>
      <c r="M927" t="s">
        <v>322</v>
      </c>
      <c r="N927" t="s">
        <v>317</v>
      </c>
      <c r="O927" t="s">
        <v>314</v>
      </c>
      <c r="P927" t="str">
        <f t="shared" si="62"/>
        <v>DIEGO RICARDO FERRARI CAMUSPatrones de arquitecturaAUTOEVALUACION</v>
      </c>
      <c r="Q927" t="str">
        <f>BASE[[#This Row],[NombresCalificado]]&amp;BASE[[#This Row],[TipoEvaluacion]]</f>
        <v>DIEGO RICARDO FERRARI CAMUSAUTOEVALUACION</v>
      </c>
      <c r="R927">
        <v>4</v>
      </c>
      <c r="S927" t="s">
        <v>7</v>
      </c>
      <c r="T927" t="s">
        <v>328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4</v>
      </c>
      <c r="X927" s="17" t="str" cm="1">
        <f t="array" ref="X927">_xlfn.IFS(W927=0,"No evidenciado",W927=1,"Novato",W927=2,"Principiante avanzado",W927=3,"Competente",W927=4,"Proficiente",W927=5,"Master")</f>
        <v>Proficiente</v>
      </c>
      <c r="Y927" s="17">
        <v>4</v>
      </c>
      <c r="Z927" s="17" t="str" cm="1">
        <f t="array" ref="Z927">_xlfn.IFS(Y927=0,"No evidenciado",Y927=1,"Novato",Y927=2,"Principiante avanzado",Y927=3,"Competente",Y927=4,"Proficiente",Y927=5,"Master")</f>
        <v>Proficiente</v>
      </c>
      <c r="AA927" s="17">
        <v>5</v>
      </c>
      <c r="AB927" s="17" t="str" cm="1">
        <f t="array" ref="AB927">_xlfn.IFS(AA927=0,"No evidenciado",AA927=1,"Novato",AA927=2,"Principiante avanzado",AA927=3,"Competente",AA927=4,"Proficiente",AA927=5,"Master")</f>
        <v>Master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331</v>
      </c>
    </row>
    <row r="928" spans="1:31" x14ac:dyDescent="0.25">
      <c r="A928" t="s">
        <v>279</v>
      </c>
      <c r="B928" t="s">
        <v>280</v>
      </c>
      <c r="C928" t="s">
        <v>217</v>
      </c>
      <c r="D928" t="s">
        <v>207</v>
      </c>
      <c r="E928" t="s">
        <v>279</v>
      </c>
      <c r="F928" t="s">
        <v>280</v>
      </c>
      <c r="G928" t="s">
        <v>281</v>
      </c>
      <c r="H928" s="4"/>
      <c r="I928" s="1">
        <f t="shared" ca="1" si="59"/>
        <v>1485</v>
      </c>
      <c r="J928" s="1" t="str">
        <f t="shared" ca="1" si="60"/>
        <v>3. Mayor a 6 meses</v>
      </c>
      <c r="K928" t="str">
        <f t="shared" si="61"/>
        <v>NO</v>
      </c>
      <c r="L928" t="s">
        <v>217</v>
      </c>
      <c r="M928" t="s">
        <v>186</v>
      </c>
      <c r="N928" t="s">
        <v>314</v>
      </c>
      <c r="O928" t="s">
        <v>314</v>
      </c>
      <c r="P928" t="str">
        <f t="shared" si="62"/>
        <v>DIEGO RICARDO FERRARI CAMUSSREAUTOEVALUACION</v>
      </c>
      <c r="Q928" t="str">
        <f>BASE[[#This Row],[NombresCalificado]]&amp;BASE[[#This Row],[TipoEvaluacion]]</f>
        <v>DIEGO RICARDO FERRARI CAMUSAUTOEVALUACION</v>
      </c>
      <c r="R928">
        <v>3</v>
      </c>
      <c r="S928" t="s">
        <v>5</v>
      </c>
      <c r="T928" t="s">
        <v>328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4</v>
      </c>
      <c r="X928" s="17" t="str" cm="1">
        <f t="array" ref="X928">_xlfn.IFS(W928=0,"No evidenciado",W928=1,"Novato",W928=2,"Principiante avanzado",W928=3,"Competente",W928=4,"Proficiente",W928=5,"Master")</f>
        <v>Proficiente</v>
      </c>
      <c r="Y928" s="17">
        <v>4</v>
      </c>
      <c r="Z928" s="17" t="str" cm="1">
        <f t="array" ref="Z928">_xlfn.IFS(Y928=0,"No evidenciado",Y928=1,"Novato",Y928=2,"Principiante avanzado",Y928=3,"Competente",Y928=4,"Proficiente",Y928=5,"Master")</f>
        <v>Proficiente</v>
      </c>
      <c r="AA928" s="17">
        <v>5</v>
      </c>
      <c r="AB928" s="17" t="str" cm="1">
        <f t="array" ref="AB928">_xlfn.IFS(AA928=0,"No evidenciado",AA928=1,"Novato",AA928=2,"Principiante avanzado",AA928=3,"Competente",AA928=4,"Proficiente",AA928=5,"Master")</f>
        <v>Master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331</v>
      </c>
    </row>
    <row r="929" spans="1:31" x14ac:dyDescent="0.25">
      <c r="A929" t="s">
        <v>279</v>
      </c>
      <c r="B929" t="s">
        <v>280</v>
      </c>
      <c r="C929" t="s">
        <v>217</v>
      </c>
      <c r="D929" t="s">
        <v>207</v>
      </c>
      <c r="E929" t="s">
        <v>279</v>
      </c>
      <c r="F929" t="s">
        <v>280</v>
      </c>
      <c r="G929" t="s">
        <v>281</v>
      </c>
      <c r="H929" s="4"/>
      <c r="I929" s="1">
        <f t="shared" ca="1" si="59"/>
        <v>1485</v>
      </c>
      <c r="J929" s="1" t="str">
        <f t="shared" ca="1" si="60"/>
        <v>3. Mayor a 6 meses</v>
      </c>
      <c r="K929" t="str">
        <f t="shared" si="61"/>
        <v>NO</v>
      </c>
      <c r="L929" t="s">
        <v>217</v>
      </c>
      <c r="M929" t="s">
        <v>323</v>
      </c>
      <c r="N929" t="s">
        <v>317</v>
      </c>
      <c r="O929" t="s">
        <v>314</v>
      </c>
      <c r="P929" t="str">
        <f t="shared" si="62"/>
        <v>DIEGO RICARDO FERRARI CAMUSGestión de datosAUTOEVALUACION</v>
      </c>
      <c r="Q929" t="str">
        <f>BASE[[#This Row],[NombresCalificado]]&amp;BASE[[#This Row],[TipoEvaluacion]]</f>
        <v>DIEGO RICARDO FERRARI CAMUSAUTOEVALUACION</v>
      </c>
      <c r="R929">
        <v>5</v>
      </c>
      <c r="S929" t="s">
        <v>183</v>
      </c>
      <c r="T929" t="s">
        <v>328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4</v>
      </c>
      <c r="X929" s="17" t="str" cm="1">
        <f t="array" ref="X929">_xlfn.IFS(W929=0,"No evidenciado",W929=1,"Novato",W929=2,"Principiante avanzado",W929=3,"Competente",W929=4,"Proficiente",W929=5,"Master")</f>
        <v>Proficiente</v>
      </c>
      <c r="Y929" s="17">
        <v>4</v>
      </c>
      <c r="Z929" s="17" t="str" cm="1">
        <f t="array" ref="Z929">_xlfn.IFS(Y929=0,"No evidenciado",Y929=1,"Novato",Y929=2,"Principiante avanzado",Y929=3,"Competente",Y929=4,"Proficiente",Y929=5,"Master")</f>
        <v>Proficiente</v>
      </c>
      <c r="AA929" s="17">
        <v>5</v>
      </c>
      <c r="AB929" s="17" t="str" cm="1">
        <f t="array" ref="AB929">_xlfn.IFS(AA929=0,"No evidenciado",AA929=1,"Novato",AA929=2,"Principiante avanzado",AA929=3,"Competente",AA929=4,"Proficiente",AA929=5,"Master")</f>
        <v>Master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331</v>
      </c>
    </row>
    <row r="930" spans="1:31" x14ac:dyDescent="0.25">
      <c r="A930" t="s">
        <v>279</v>
      </c>
      <c r="B930" t="s">
        <v>280</v>
      </c>
      <c r="C930" t="s">
        <v>217</v>
      </c>
      <c r="D930" t="s">
        <v>207</v>
      </c>
      <c r="E930" t="s">
        <v>279</v>
      </c>
      <c r="F930" t="s">
        <v>280</v>
      </c>
      <c r="G930" t="s">
        <v>281</v>
      </c>
      <c r="H930" s="4"/>
      <c r="I930" s="1">
        <f t="shared" ca="1" si="59"/>
        <v>1485</v>
      </c>
      <c r="J930" s="1" t="str">
        <f t="shared" ca="1" si="60"/>
        <v>3. Mayor a 6 meses</v>
      </c>
      <c r="K930" t="str">
        <f t="shared" si="61"/>
        <v>NO</v>
      </c>
      <c r="L930" t="s">
        <v>217</v>
      </c>
      <c r="M930" t="s">
        <v>316</v>
      </c>
      <c r="N930" t="s">
        <v>315</v>
      </c>
      <c r="O930" t="s">
        <v>315</v>
      </c>
      <c r="P930" t="str">
        <f t="shared" si="62"/>
        <v>DIEGO RICARDO FERRARI CAMUSRedes &amp; Integración de APIAUTOEVALUACION</v>
      </c>
      <c r="Q930" t="str">
        <f>BASE[[#This Row],[NombresCalificado]]&amp;BASE[[#This Row],[TipoEvaluacion]]</f>
        <v>DIEGO RICARDO FERRARI CAMUSAUTOEVALUACION</v>
      </c>
      <c r="R930">
        <v>3</v>
      </c>
      <c r="S930" t="s">
        <v>5</v>
      </c>
      <c r="T930" t="s">
        <v>328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4</v>
      </c>
      <c r="X930" s="17" t="str" cm="1">
        <f t="array" ref="X930">_xlfn.IFS(W930=0,"No evidenciado",W930=1,"Novato",W930=2,"Principiante avanzado",W930=3,"Competente",W930=4,"Proficiente",W930=5,"Master")</f>
        <v>Proficiente</v>
      </c>
      <c r="Y930" s="17">
        <v>4</v>
      </c>
      <c r="Z930" s="17" t="str" cm="1">
        <f t="array" ref="Z930">_xlfn.IFS(Y930=0,"No evidenciado",Y930=1,"Novato",Y930=2,"Principiante avanzado",Y930=3,"Competente",Y930=4,"Proficiente",Y930=5,"Master")</f>
        <v>Proficiente</v>
      </c>
      <c r="AA930" s="17">
        <v>5</v>
      </c>
      <c r="AB930" s="17" t="str" cm="1">
        <f t="array" ref="AB930">_xlfn.IFS(AA930=0,"No evidenciado",AA930=1,"Novato",AA930=2,"Principiante avanzado",AA930=3,"Competente",AA930=4,"Proficiente",AA930=5,"Master")</f>
        <v>Master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331</v>
      </c>
    </row>
    <row r="931" spans="1:31" x14ac:dyDescent="0.25">
      <c r="A931" t="s">
        <v>279</v>
      </c>
      <c r="B931" t="s">
        <v>280</v>
      </c>
      <c r="C931" t="s">
        <v>217</v>
      </c>
      <c r="D931" t="s">
        <v>207</v>
      </c>
      <c r="E931" t="s">
        <v>279</v>
      </c>
      <c r="F931" t="s">
        <v>280</v>
      </c>
      <c r="G931" t="s">
        <v>281</v>
      </c>
      <c r="H931" s="4"/>
      <c r="I931" s="1">
        <f t="shared" ca="1" si="59"/>
        <v>1485</v>
      </c>
      <c r="J931" s="1" t="str">
        <f t="shared" ca="1" si="60"/>
        <v>3. Mayor a 6 meses</v>
      </c>
      <c r="K931" t="str">
        <f t="shared" si="61"/>
        <v>NO</v>
      </c>
      <c r="L931" t="s">
        <v>217</v>
      </c>
      <c r="M931" t="s">
        <v>313</v>
      </c>
      <c r="N931" t="s">
        <v>314</v>
      </c>
      <c r="O931" t="s">
        <v>314</v>
      </c>
      <c r="P931" t="str">
        <f t="shared" si="62"/>
        <v>DIEGO RICARDO FERRARI CAMUSHíbridoAUTOEVALUACION</v>
      </c>
      <c r="Q931" t="str">
        <f>BASE[[#This Row],[NombresCalificado]]&amp;BASE[[#This Row],[TipoEvaluacion]]</f>
        <v>DIEGO RICARDO FERRARI CAMUSAUTOEVALUACION</v>
      </c>
      <c r="R931">
        <v>0</v>
      </c>
      <c r="S931" t="s">
        <v>188</v>
      </c>
      <c r="T931" t="s">
        <v>328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4</v>
      </c>
      <c r="X931" s="17" t="str" cm="1">
        <f t="array" ref="X931">_xlfn.IFS(W931=0,"No evidenciado",W931=1,"Novato",W931=2,"Principiante avanzado",W931=3,"Competente",W931=4,"Proficiente",W931=5,"Master")</f>
        <v>Proficiente</v>
      </c>
      <c r="Y931" s="17">
        <v>4</v>
      </c>
      <c r="Z931" s="17" t="str" cm="1">
        <f t="array" ref="Z931">_xlfn.IFS(Y931=0,"No evidenciado",Y931=1,"Novato",Y931=2,"Principiante avanzado",Y931=3,"Competente",Y931=4,"Proficiente",Y931=5,"Master")</f>
        <v>Proficiente</v>
      </c>
      <c r="AA931" s="17">
        <v>5</v>
      </c>
      <c r="AB931" s="17" t="str" cm="1">
        <f t="array" ref="AB931">_xlfn.IFS(AA931=0,"No evidenciado",AA931=1,"Novato",AA931=2,"Principiante avanzado",AA931=3,"Competente",AA931=4,"Proficiente",AA931=5,"Master")</f>
        <v>Master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331</v>
      </c>
    </row>
    <row r="932" spans="1:31" x14ac:dyDescent="0.25">
      <c r="A932" t="s">
        <v>279</v>
      </c>
      <c r="B932" t="s">
        <v>280</v>
      </c>
      <c r="C932" t="s">
        <v>217</v>
      </c>
      <c r="D932" t="s">
        <v>207</v>
      </c>
      <c r="E932" t="s">
        <v>279</v>
      </c>
      <c r="F932" t="s">
        <v>280</v>
      </c>
      <c r="G932" t="s">
        <v>281</v>
      </c>
      <c r="H932" s="4"/>
      <c r="I932" s="1">
        <f t="shared" ca="1" si="59"/>
        <v>1485</v>
      </c>
      <c r="J932" s="1" t="str">
        <f t="shared" ca="1" si="60"/>
        <v>3. Mayor a 6 meses</v>
      </c>
      <c r="K932" t="str">
        <f t="shared" si="61"/>
        <v>NO</v>
      </c>
      <c r="L932" t="s">
        <v>217</v>
      </c>
      <c r="M932" t="s">
        <v>56</v>
      </c>
      <c r="N932" t="s">
        <v>315</v>
      </c>
      <c r="O932" t="s">
        <v>315</v>
      </c>
      <c r="P932" t="str">
        <f t="shared" si="62"/>
        <v>DIEGO RICARDO FERRARI CAMUSControl de versionesAUTOEVALUACION</v>
      </c>
      <c r="Q932" t="str">
        <f>BASE[[#This Row],[NombresCalificado]]&amp;BASE[[#This Row],[TipoEvaluacion]]</f>
        <v>DIEGO RICARDO FERRARI CAMUSAUTOEVALUACION</v>
      </c>
      <c r="R932">
        <v>5</v>
      </c>
      <c r="S932" t="s">
        <v>183</v>
      </c>
      <c r="T932" t="s">
        <v>328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4</v>
      </c>
      <c r="X932" s="17" t="str" cm="1">
        <f t="array" ref="X932">_xlfn.IFS(W932=0,"No evidenciado",W932=1,"Novato",W932=2,"Principiante avanzado",W932=3,"Competente",W932=4,"Proficiente",W932=5,"Master")</f>
        <v>Proficiente</v>
      </c>
      <c r="Y932" s="17">
        <v>4</v>
      </c>
      <c r="Z932" s="17" t="str" cm="1">
        <f t="array" ref="Z932">_xlfn.IFS(Y932=0,"No evidenciado",Y932=1,"Novato",Y932=2,"Principiante avanzado",Y932=3,"Competente",Y932=4,"Proficiente",Y932=5,"Master")</f>
        <v>Proficiente</v>
      </c>
      <c r="AA932" s="17">
        <v>5</v>
      </c>
      <c r="AB932" s="17" t="str" cm="1">
        <f t="array" ref="AB932">_xlfn.IFS(AA932=0,"No evidenciado",AA932=1,"Novato",AA932=2,"Principiante avanzado",AA932=3,"Competente",AA932=4,"Proficiente",AA932=5,"Master")</f>
        <v>Master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331</v>
      </c>
    </row>
    <row r="933" spans="1:31" x14ac:dyDescent="0.25">
      <c r="A933" t="s">
        <v>279</v>
      </c>
      <c r="B933" t="s">
        <v>280</v>
      </c>
      <c r="C933" t="s">
        <v>217</v>
      </c>
      <c r="D933" t="s">
        <v>207</v>
      </c>
      <c r="E933" t="s">
        <v>279</v>
      </c>
      <c r="F933" t="s">
        <v>280</v>
      </c>
      <c r="G933" t="s">
        <v>281</v>
      </c>
      <c r="H933" s="4"/>
      <c r="I933" s="1">
        <f t="shared" ca="1" si="59"/>
        <v>1485</v>
      </c>
      <c r="J933" s="1" t="str">
        <f t="shared" ca="1" si="60"/>
        <v>3. Mayor a 6 meses</v>
      </c>
      <c r="K933" t="str">
        <f t="shared" si="61"/>
        <v>NO</v>
      </c>
      <c r="L933" t="s">
        <v>217</v>
      </c>
      <c r="M933" t="s">
        <v>185</v>
      </c>
      <c r="N933" t="s">
        <v>317</v>
      </c>
      <c r="O933" t="s">
        <v>314</v>
      </c>
      <c r="P933" t="str">
        <f t="shared" si="62"/>
        <v>DIEGO RICARDO FERRARI CAMUSSeguridadAUTOEVALUACION</v>
      </c>
      <c r="Q933" t="str">
        <f>BASE[[#This Row],[NombresCalificado]]&amp;BASE[[#This Row],[TipoEvaluacion]]</f>
        <v>DIEGO RICARDO FERRARI CAMUSAUTOEVALUACION</v>
      </c>
      <c r="R933">
        <v>3</v>
      </c>
      <c r="S933" t="s">
        <v>5</v>
      </c>
      <c r="T933" t="s">
        <v>328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4</v>
      </c>
      <c r="X933" s="17" t="str" cm="1">
        <f t="array" ref="X933">_xlfn.IFS(W933=0,"No evidenciado",W933=1,"Novato",W933=2,"Principiante avanzado",W933=3,"Competente",W933=4,"Proficiente",W933=5,"Master")</f>
        <v>Proficiente</v>
      </c>
      <c r="Y933" s="17">
        <v>4</v>
      </c>
      <c r="Z933" s="17" t="str" cm="1">
        <f t="array" ref="Z933">_xlfn.IFS(Y933=0,"No evidenciado",Y933=1,"Novato",Y933=2,"Principiante avanzado",Y933=3,"Competente",Y933=4,"Proficiente",Y933=5,"Master")</f>
        <v>Proficiente</v>
      </c>
      <c r="AA933" s="17">
        <v>5</v>
      </c>
      <c r="AB933" s="17" t="str" cm="1">
        <f t="array" ref="AB933">_xlfn.IFS(AA933=0,"No evidenciado",AA933=1,"Novato",AA933=2,"Principiante avanzado",AA933=3,"Competente",AA933=4,"Proficiente",AA933=5,"Master")</f>
        <v>Master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331</v>
      </c>
    </row>
    <row r="934" spans="1:31" x14ac:dyDescent="0.25">
      <c r="A934" t="s">
        <v>279</v>
      </c>
      <c r="B934" t="s">
        <v>280</v>
      </c>
      <c r="C934" t="s">
        <v>217</v>
      </c>
      <c r="D934" t="s">
        <v>207</v>
      </c>
      <c r="E934" t="s">
        <v>279</v>
      </c>
      <c r="F934" t="s">
        <v>280</v>
      </c>
      <c r="G934" t="s">
        <v>281</v>
      </c>
      <c r="H934" s="4"/>
      <c r="I934" s="1">
        <f t="shared" ca="1" si="59"/>
        <v>1485</v>
      </c>
      <c r="J934" s="1" t="str">
        <f t="shared" ca="1" si="60"/>
        <v>3. Mayor a 6 meses</v>
      </c>
      <c r="K934" t="str">
        <f t="shared" si="61"/>
        <v>NO</v>
      </c>
      <c r="L934" t="s">
        <v>217</v>
      </c>
      <c r="M934" t="s">
        <v>318</v>
      </c>
      <c r="N934" t="s">
        <v>314</v>
      </c>
      <c r="O934" t="s">
        <v>314</v>
      </c>
      <c r="P934" t="str">
        <f t="shared" si="62"/>
        <v>DIEGO RICARDO FERRARI CAMUSDistribución a tiendasAUTOEVALUACION</v>
      </c>
      <c r="Q934" t="str">
        <f>BASE[[#This Row],[NombresCalificado]]&amp;BASE[[#This Row],[TipoEvaluacion]]</f>
        <v>DIEGO RICARDO FERRARI CAMUSAUTOEVALUACION</v>
      </c>
      <c r="R934">
        <v>4</v>
      </c>
      <c r="S934" t="s">
        <v>7</v>
      </c>
      <c r="T934" t="s">
        <v>328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4</v>
      </c>
      <c r="X934" s="17" t="str" cm="1">
        <f t="array" ref="X934">_xlfn.IFS(W934=0,"No evidenciado",W934=1,"Novato",W934=2,"Principiante avanzado",W934=3,"Competente",W934=4,"Proficiente",W934=5,"Master")</f>
        <v>Proficiente</v>
      </c>
      <c r="Y934" s="17">
        <v>4</v>
      </c>
      <c r="Z934" s="17" t="str" cm="1">
        <f t="array" ref="Z934">_xlfn.IFS(Y934=0,"No evidenciado",Y934=1,"Novato",Y934=2,"Principiante avanzado",Y934=3,"Competente",Y934=4,"Proficiente",Y934=5,"Master")</f>
        <v>Proficiente</v>
      </c>
      <c r="AA934" s="17">
        <v>5</v>
      </c>
      <c r="AB934" s="17" t="str" cm="1">
        <f t="array" ref="AB934">_xlfn.IFS(AA934=0,"No evidenciado",AA934=1,"Novato",AA934=2,"Principiante avanzado",AA934=3,"Competente",AA934=4,"Proficiente",AA934=5,"Master")</f>
        <v>Master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331</v>
      </c>
    </row>
    <row r="935" spans="1:31" x14ac:dyDescent="0.25">
      <c r="A935" t="s">
        <v>279</v>
      </c>
      <c r="B935" t="s">
        <v>280</v>
      </c>
      <c r="C935" t="s">
        <v>217</v>
      </c>
      <c r="D935" t="s">
        <v>207</v>
      </c>
      <c r="E935" t="s">
        <v>279</v>
      </c>
      <c r="F935" t="s">
        <v>280</v>
      </c>
      <c r="G935" t="s">
        <v>281</v>
      </c>
      <c r="H935" s="4"/>
      <c r="I935" s="1">
        <f t="shared" ca="1" si="59"/>
        <v>1485</v>
      </c>
      <c r="J935" s="1" t="str">
        <f t="shared" ca="1" si="60"/>
        <v>3. Mayor a 6 meses</v>
      </c>
      <c r="K935" t="str">
        <f t="shared" si="61"/>
        <v>NO</v>
      </c>
      <c r="L935" t="s">
        <v>217</v>
      </c>
      <c r="M935" t="s">
        <v>324</v>
      </c>
      <c r="N935" t="s">
        <v>317</v>
      </c>
      <c r="O935" t="s">
        <v>314</v>
      </c>
      <c r="P935" t="str">
        <f t="shared" si="62"/>
        <v>DIEGO RICARDO FERRARI CAMUSAccesibilidadAUTOEVALUACION</v>
      </c>
      <c r="Q935" t="str">
        <f>BASE[[#This Row],[NombresCalificado]]&amp;BASE[[#This Row],[TipoEvaluacion]]</f>
        <v>DIEGO RICARDO FERRARI CAMUSAUTOEVALUACION</v>
      </c>
      <c r="R935">
        <v>4</v>
      </c>
      <c r="S935" t="s">
        <v>7</v>
      </c>
      <c r="T935" t="s">
        <v>328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4</v>
      </c>
      <c r="X935" s="17" t="str" cm="1">
        <f t="array" ref="X935">_xlfn.IFS(W935=0,"No evidenciado",W935=1,"Novato",W935=2,"Principiante avanzado",W935=3,"Competente",W935=4,"Proficiente",W935=5,"Master")</f>
        <v>Proficiente</v>
      </c>
      <c r="Y935" s="17">
        <v>4</v>
      </c>
      <c r="Z935" s="17" t="str" cm="1">
        <f t="array" ref="Z935">_xlfn.IFS(Y935=0,"No evidenciado",Y935=1,"Novato",Y935=2,"Principiante avanzado",Y935=3,"Competente",Y935=4,"Proficiente",Y935=5,"Master")</f>
        <v>Proficiente</v>
      </c>
      <c r="AA935" s="17">
        <v>5</v>
      </c>
      <c r="AB935" s="17" t="str" cm="1">
        <f t="array" ref="AB935">_xlfn.IFS(AA935=0,"No evidenciado",AA935=1,"Novato",AA935=2,"Principiante avanzado",AA935=3,"Competente",AA935=4,"Proficiente",AA935=5,"Master")</f>
        <v>Master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331</v>
      </c>
    </row>
    <row r="936" spans="1:31" x14ac:dyDescent="0.25">
      <c r="A936" t="s">
        <v>279</v>
      </c>
      <c r="B936" t="s">
        <v>280</v>
      </c>
      <c r="C936" t="s">
        <v>217</v>
      </c>
      <c r="D936" t="s">
        <v>207</v>
      </c>
      <c r="E936" t="s">
        <v>279</v>
      </c>
      <c r="F936" t="s">
        <v>280</v>
      </c>
      <c r="G936" t="s">
        <v>281</v>
      </c>
      <c r="H936" s="4"/>
      <c r="I936" s="1">
        <f t="shared" ca="1" si="59"/>
        <v>1485</v>
      </c>
      <c r="J936" s="1" t="str">
        <f t="shared" ca="1" si="60"/>
        <v>3. Mayor a 6 meses</v>
      </c>
      <c r="K936" t="str">
        <f t="shared" si="61"/>
        <v>NO</v>
      </c>
      <c r="L936" t="s">
        <v>217</v>
      </c>
      <c r="M936" t="s">
        <v>167</v>
      </c>
      <c r="N936" t="s">
        <v>317</v>
      </c>
      <c r="O936" t="s">
        <v>314</v>
      </c>
      <c r="P936" t="str">
        <f t="shared" si="62"/>
        <v>DIEGO RICARDO FERRARI CAMUSCI-CDAUTOEVALUACION</v>
      </c>
      <c r="Q936" t="str">
        <f>BASE[[#This Row],[NombresCalificado]]&amp;BASE[[#This Row],[TipoEvaluacion]]</f>
        <v>DIEGO RICARDO FERRARI CAMUSAUTOEVALUACION</v>
      </c>
      <c r="R936">
        <v>3</v>
      </c>
      <c r="S936" t="s">
        <v>5</v>
      </c>
      <c r="T936" t="s">
        <v>328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4</v>
      </c>
      <c r="X936" s="17" t="str" cm="1">
        <f t="array" ref="X936">_xlfn.IFS(W936=0,"No evidenciado",W936=1,"Novato",W936=2,"Principiante avanzado",W936=3,"Competente",W936=4,"Proficiente",W936=5,"Master")</f>
        <v>Proficiente</v>
      </c>
      <c r="Y936" s="17">
        <v>4</v>
      </c>
      <c r="Z936" s="17" t="str" cm="1">
        <f t="array" ref="Z936">_xlfn.IFS(Y936=0,"No evidenciado",Y936=1,"Novato",Y936=2,"Principiante avanzado",Y936=3,"Competente",Y936=4,"Proficiente",Y936=5,"Master")</f>
        <v>Proficiente</v>
      </c>
      <c r="AA936" s="17">
        <v>5</v>
      </c>
      <c r="AB936" s="17" t="str" cm="1">
        <f t="array" ref="AB936">_xlfn.IFS(AA936=0,"No evidenciado",AA936=1,"Novato",AA936=2,"Principiante avanzado",AA936=3,"Competente",AA936=4,"Proficiente",AA936=5,"Master")</f>
        <v>Master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331</v>
      </c>
    </row>
    <row r="937" spans="1:31" x14ac:dyDescent="0.25">
      <c r="A937" t="s">
        <v>279</v>
      </c>
      <c r="B937" t="s">
        <v>280</v>
      </c>
      <c r="C937" t="s">
        <v>217</v>
      </c>
      <c r="D937" t="s">
        <v>207</v>
      </c>
      <c r="E937" t="s">
        <v>279</v>
      </c>
      <c r="F937" t="s">
        <v>280</v>
      </c>
      <c r="G937" t="s">
        <v>281</v>
      </c>
      <c r="H937" s="4"/>
      <c r="I937" s="1">
        <f t="shared" ca="1" si="59"/>
        <v>1485</v>
      </c>
      <c r="J937" s="1" t="str">
        <f t="shared" ca="1" si="60"/>
        <v>3. Mayor a 6 meses</v>
      </c>
      <c r="K937" t="str">
        <f t="shared" si="61"/>
        <v>NO</v>
      </c>
      <c r="L937" t="s">
        <v>217</v>
      </c>
      <c r="M937" t="s">
        <v>320</v>
      </c>
      <c r="N937" t="s">
        <v>317</v>
      </c>
      <c r="O937" t="s">
        <v>314</v>
      </c>
      <c r="P937" t="str">
        <f t="shared" si="62"/>
        <v>DIEGO RICARDO FERRARI CAMUSHuman InteractionAUTOEVALUACION</v>
      </c>
      <c r="Q937" t="str">
        <f>BASE[[#This Row],[NombresCalificado]]&amp;BASE[[#This Row],[TipoEvaluacion]]</f>
        <v>DIEGO RICARDO FERRARI CAMUSAUTOEVALUACION</v>
      </c>
      <c r="R937">
        <v>3</v>
      </c>
      <c r="S937" t="s">
        <v>5</v>
      </c>
      <c r="T937" t="s">
        <v>328</v>
      </c>
      <c r="U937" s="17">
        <v>3</v>
      </c>
      <c r="V937" s="17" t="str" cm="1">
        <f t="array" ref="V937">_xlfn.IFS(U937=0,"Prenovato",U937=1,"Novato",U937=2,"Principiante avanzado",U937=3,"Competente",U937=4,"Proficiente",U937=5,"Master")</f>
        <v>Competente</v>
      </c>
      <c r="W937" s="17">
        <v>4</v>
      </c>
      <c r="X937" s="17" t="str" cm="1">
        <f t="array" ref="X937">_xlfn.IFS(W937=0,"No evidenciado",W937=1,"Novato",W937=2,"Principiante avanzado",W937=3,"Competente",W937=4,"Proficiente",W937=5,"Master")</f>
        <v>Proficiente</v>
      </c>
      <c r="Y937" s="17">
        <v>4</v>
      </c>
      <c r="Z937" s="17" t="str" cm="1">
        <f t="array" ref="Z937">_xlfn.IFS(Y937=0,"No evidenciado",Y937=1,"Novato",Y937=2,"Principiante avanzado",Y937=3,"Competente",Y937=4,"Proficiente",Y937=5,"Master")</f>
        <v>Proficiente</v>
      </c>
      <c r="AA937" s="17">
        <v>5</v>
      </c>
      <c r="AB937" s="17" t="str" cm="1">
        <f t="array" ref="AB937">_xlfn.IFS(AA937=0,"No evidenciado",AA937=1,"Novato",AA937=2,"Principiante avanzado",AA937=3,"Competente",AA937=4,"Proficiente",AA937=5,"Master")</f>
        <v>Master</v>
      </c>
      <c r="AC937" s="17">
        <v>3</v>
      </c>
      <c r="AD937" s="17" t="str" cm="1">
        <f t="array" ref="AD937">_xlfn.IFS(AC937=0,"Prenovato",AC937=1,"Novato",AC937=2,"Principiante avanzado",AC937=3,"Competente",AC937=4,"Proficiente",AC937=5,"Master")</f>
        <v>Competente</v>
      </c>
      <c r="AE937" s="17" t="s">
        <v>331</v>
      </c>
    </row>
    <row r="938" spans="1:31" x14ac:dyDescent="0.25">
      <c r="A938" t="s">
        <v>282</v>
      </c>
      <c r="B938" t="s">
        <v>283</v>
      </c>
      <c r="C938" t="s">
        <v>217</v>
      </c>
      <c r="D938" t="s">
        <v>207</v>
      </c>
      <c r="E938" t="s">
        <v>282</v>
      </c>
      <c r="F938" t="s">
        <v>283</v>
      </c>
      <c r="G938" t="s">
        <v>284</v>
      </c>
      <c r="H938" s="4"/>
      <c r="I938" s="1">
        <f t="shared" ca="1" si="59"/>
        <v>1485</v>
      </c>
      <c r="J938" s="1" t="str">
        <f t="shared" ca="1" si="60"/>
        <v>3. Mayor a 6 meses</v>
      </c>
      <c r="K938" t="str">
        <f t="shared" si="61"/>
        <v>NO</v>
      </c>
      <c r="L938" t="s">
        <v>217</v>
      </c>
      <c r="M938" t="s">
        <v>319</v>
      </c>
      <c r="N938" t="s">
        <v>315</v>
      </c>
      <c r="O938" t="s">
        <v>315</v>
      </c>
      <c r="P938" t="str">
        <f t="shared" si="62"/>
        <v>PAMELA JEANETTE CASTILLO MARTÍNEZBCP Design SystemAUTOEVALUACION</v>
      </c>
      <c r="Q938" t="str">
        <f>BASE[[#This Row],[NombresCalificado]]&amp;BASE[[#This Row],[TipoEvaluacion]]</f>
        <v>PAMELA JEANETTE CASTILLO MARTÍNEZAUTOEVALUACION</v>
      </c>
      <c r="R938">
        <v>2</v>
      </c>
      <c r="S938" t="s">
        <v>4</v>
      </c>
      <c r="T938" t="s">
        <v>328</v>
      </c>
      <c r="U938" s="17">
        <v>2</v>
      </c>
      <c r="V938" s="17" t="str" cm="1">
        <f t="array" ref="V938">_xlfn.IFS(U938=0,"Prenovato",U938=1,"Novato",U938=2,"Principiante avanzado",U938=3,"Competente",U938=4,"Proficiente",U938=5,"Master")</f>
        <v>Principiante avanzado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3</v>
      </c>
      <c r="AB938" s="17" t="str" cm="1">
        <f t="array" ref="AB938">_xlfn.IFS(AA938=0,"No evidenciado",AA938=1,"Novato",AA938=2,"Principiante avanzado",AA938=3,"Competente",AA938=4,"Proficiente",AA938=5,"Master")</f>
        <v>Competente</v>
      </c>
      <c r="AC938" s="17">
        <v>2</v>
      </c>
      <c r="AD938" s="17" t="str" cm="1">
        <f t="array" ref="AD938">_xlfn.IFS(AC938=0,"Prenovato",AC938=1,"Novato",AC938=2,"Principiante avanzado",AC938=3,"Competente",AC938=4,"Proficiente",AC938=5,"Master")</f>
        <v>Principiante avanzado</v>
      </c>
      <c r="AE938" s="17" t="s">
        <v>331</v>
      </c>
    </row>
    <row r="939" spans="1:31" x14ac:dyDescent="0.25">
      <c r="A939" t="s">
        <v>282</v>
      </c>
      <c r="B939" t="s">
        <v>283</v>
      </c>
      <c r="C939" t="s">
        <v>217</v>
      </c>
      <c r="D939" t="s">
        <v>207</v>
      </c>
      <c r="E939" t="s">
        <v>282</v>
      </c>
      <c r="F939" t="s">
        <v>283</v>
      </c>
      <c r="G939" t="s">
        <v>284</v>
      </c>
      <c r="H939" s="4"/>
      <c r="I939" s="1">
        <f t="shared" ca="1" si="59"/>
        <v>1485</v>
      </c>
      <c r="J939" s="1" t="str">
        <f t="shared" ca="1" si="60"/>
        <v>3. Mayor a 6 meses</v>
      </c>
      <c r="K939" t="str">
        <f t="shared" si="61"/>
        <v>NO</v>
      </c>
      <c r="L939" t="s">
        <v>217</v>
      </c>
      <c r="M939" t="s">
        <v>56</v>
      </c>
      <c r="N939" t="s">
        <v>315</v>
      </c>
      <c r="O939" t="s">
        <v>315</v>
      </c>
      <c r="P939" t="str">
        <f t="shared" si="62"/>
        <v>PAMELA JEANETTE CASTILLO MARTÍNEZControl de versionesAUTOEVALUACION</v>
      </c>
      <c r="Q939" t="str">
        <f>BASE[[#This Row],[NombresCalificado]]&amp;BASE[[#This Row],[TipoEvaluacion]]</f>
        <v>PAMELA JEANETTE CASTILLO MARTÍNEZAUTOEVALUACION</v>
      </c>
      <c r="R939">
        <v>3</v>
      </c>
      <c r="S939" t="s">
        <v>5</v>
      </c>
      <c r="T939" t="s">
        <v>328</v>
      </c>
      <c r="U939" s="17">
        <v>2</v>
      </c>
      <c r="V939" s="17" t="str" cm="1">
        <f t="array" ref="V939">_xlfn.IFS(U939=0,"Prenovato",U939=1,"Novato",U939=2,"Principiante avanzado",U939=3,"Competente",U939=4,"Proficiente",U939=5,"Master")</f>
        <v>Principiante avanzado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3</v>
      </c>
      <c r="AB939" s="17" t="str" cm="1">
        <f t="array" ref="AB939">_xlfn.IFS(AA939=0,"No evidenciado",AA939=1,"Novato",AA939=2,"Principiante avanzado",AA939=3,"Competente",AA939=4,"Proficiente",AA939=5,"Master")</f>
        <v>Competente</v>
      </c>
      <c r="AC939" s="17">
        <v>2</v>
      </c>
      <c r="AD939" s="17" t="str" cm="1">
        <f t="array" ref="AD939">_xlfn.IFS(AC939=0,"Prenovato",AC939=1,"Novato",AC939=2,"Principiante avanzado",AC939=3,"Competente",AC939=4,"Proficiente",AC939=5,"Master")</f>
        <v>Principiante avanzado</v>
      </c>
      <c r="AE939" s="17" t="s">
        <v>331</v>
      </c>
    </row>
    <row r="940" spans="1:31" x14ac:dyDescent="0.25">
      <c r="A940" t="s">
        <v>282</v>
      </c>
      <c r="B940" t="s">
        <v>283</v>
      </c>
      <c r="C940" t="s">
        <v>217</v>
      </c>
      <c r="D940" t="s">
        <v>207</v>
      </c>
      <c r="E940" t="s">
        <v>282</v>
      </c>
      <c r="F940" t="s">
        <v>283</v>
      </c>
      <c r="G940" t="s">
        <v>284</v>
      </c>
      <c r="H940" s="4"/>
      <c r="I940" s="1">
        <f t="shared" ca="1" si="59"/>
        <v>1485</v>
      </c>
      <c r="J940" s="1" t="str">
        <f t="shared" ca="1" si="60"/>
        <v>3. Mayor a 6 meses</v>
      </c>
      <c r="K940" t="str">
        <f t="shared" si="61"/>
        <v>NO</v>
      </c>
      <c r="L940" t="s">
        <v>217</v>
      </c>
      <c r="M940" t="s">
        <v>326</v>
      </c>
      <c r="N940" t="s">
        <v>317</v>
      </c>
      <c r="O940" t="s">
        <v>314</v>
      </c>
      <c r="P940" t="str">
        <f t="shared" si="62"/>
        <v>PAMELA JEANETTE CASTILLO MARTÍNEZDesign ThinkingAUTOEVALUACION</v>
      </c>
      <c r="Q940" t="str">
        <f>BASE[[#This Row],[NombresCalificado]]&amp;BASE[[#This Row],[TipoEvaluacion]]</f>
        <v>PAMELA JEANETTE CASTILLO MARTÍNEZAUTOEVALUACION</v>
      </c>
      <c r="R940">
        <v>2</v>
      </c>
      <c r="S940" t="s">
        <v>4</v>
      </c>
      <c r="T940" t="s">
        <v>328</v>
      </c>
      <c r="U940" s="17">
        <v>2</v>
      </c>
      <c r="V940" s="17" t="str" cm="1">
        <f t="array" ref="V940">_xlfn.IFS(U940=0,"Prenovato",U940=1,"Novato",U940=2,"Principiante avanzado",U940=3,"Competente",U940=4,"Proficiente",U940=5,"Master")</f>
        <v>Principiante avanzado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3</v>
      </c>
      <c r="AB940" s="17" t="str" cm="1">
        <f t="array" ref="AB940">_xlfn.IFS(AA940=0,"No evidenciado",AA940=1,"Novato",AA940=2,"Principiante avanzado",AA940=3,"Competente",AA940=4,"Proficiente",AA940=5,"Master")</f>
        <v>Competente</v>
      </c>
      <c r="AC940" s="17">
        <v>2</v>
      </c>
      <c r="AD940" s="17" t="str" cm="1">
        <f t="array" ref="AD940">_xlfn.IFS(AC940=0,"Prenovato",AC940=1,"Novato",AC940=2,"Principiante avanzado",AC940=3,"Competente",AC940=4,"Proficiente",AC940=5,"Master")</f>
        <v>Principiante avanzado</v>
      </c>
      <c r="AE940" s="17" t="s">
        <v>331</v>
      </c>
    </row>
    <row r="941" spans="1:31" x14ac:dyDescent="0.25">
      <c r="A941" t="s">
        <v>282</v>
      </c>
      <c r="B941" t="s">
        <v>283</v>
      </c>
      <c r="C941" t="s">
        <v>217</v>
      </c>
      <c r="D941" t="s">
        <v>207</v>
      </c>
      <c r="E941" t="s">
        <v>282</v>
      </c>
      <c r="F941" t="s">
        <v>283</v>
      </c>
      <c r="G941" t="s">
        <v>284</v>
      </c>
      <c r="H941" s="4"/>
      <c r="I941" s="1">
        <f t="shared" ca="1" si="59"/>
        <v>1485</v>
      </c>
      <c r="J941" s="1" t="str">
        <f t="shared" ca="1" si="60"/>
        <v>3. Mayor a 6 meses</v>
      </c>
      <c r="K941" t="str">
        <f t="shared" si="61"/>
        <v>NO</v>
      </c>
      <c r="L941" t="s">
        <v>217</v>
      </c>
      <c r="M941" t="s">
        <v>321</v>
      </c>
      <c r="N941" t="s">
        <v>315</v>
      </c>
      <c r="O941" t="s">
        <v>315</v>
      </c>
      <c r="P941" t="str">
        <f t="shared" si="62"/>
        <v>PAMELA JEANETTE CASTILLO MARTÍNEZNativoAUTOEVALUACION</v>
      </c>
      <c r="Q941" t="str">
        <f>BASE[[#This Row],[NombresCalificado]]&amp;BASE[[#This Row],[TipoEvaluacion]]</f>
        <v>PAMELA JEANETTE CASTILLO MARTÍNEZAUTOEVALUACION</v>
      </c>
      <c r="R941">
        <v>3</v>
      </c>
      <c r="S941" t="s">
        <v>5</v>
      </c>
      <c r="T941" t="s">
        <v>328</v>
      </c>
      <c r="U941" s="17">
        <v>2</v>
      </c>
      <c r="V941" s="17" t="str" cm="1">
        <f t="array" ref="V941">_xlfn.IFS(U941=0,"Prenovato",U941=1,"Novato",U941=2,"Principiante avanzado",U941=3,"Competente",U941=4,"Proficiente",U941=5,"Master")</f>
        <v>Principiante avanzado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3</v>
      </c>
      <c r="AB941" s="17" t="str" cm="1">
        <f t="array" ref="AB941">_xlfn.IFS(AA941=0,"No evidenciado",AA941=1,"Novato",AA941=2,"Principiante avanzado",AA941=3,"Competente",AA941=4,"Proficiente",AA941=5,"Master")</f>
        <v>Competente</v>
      </c>
      <c r="AC941" s="17">
        <v>2</v>
      </c>
      <c r="AD941" s="17" t="str" cm="1">
        <f t="array" ref="AD941">_xlfn.IFS(AC941=0,"Prenovato",AC941=1,"Novato",AC941=2,"Principiante avanzado",AC941=3,"Competente",AC941=4,"Proficiente",AC941=5,"Master")</f>
        <v>Principiante avanzado</v>
      </c>
      <c r="AE941" s="17" t="s">
        <v>331</v>
      </c>
    </row>
    <row r="942" spans="1:31" x14ac:dyDescent="0.25">
      <c r="A942" t="s">
        <v>282</v>
      </c>
      <c r="B942" t="s">
        <v>283</v>
      </c>
      <c r="C942" t="s">
        <v>217</v>
      </c>
      <c r="D942" t="s">
        <v>207</v>
      </c>
      <c r="E942" t="s">
        <v>282</v>
      </c>
      <c r="F942" t="s">
        <v>283</v>
      </c>
      <c r="G942" t="s">
        <v>284</v>
      </c>
      <c r="H942" s="4"/>
      <c r="I942" s="1">
        <f t="shared" ca="1" si="59"/>
        <v>1485</v>
      </c>
      <c r="J942" s="1" t="str">
        <f t="shared" ca="1" si="60"/>
        <v>3. Mayor a 6 meses</v>
      </c>
      <c r="K942" t="str">
        <f t="shared" si="61"/>
        <v>NO</v>
      </c>
      <c r="L942" t="s">
        <v>217</v>
      </c>
      <c r="M942" t="s">
        <v>55</v>
      </c>
      <c r="N942" t="s">
        <v>315</v>
      </c>
      <c r="O942" t="s">
        <v>315</v>
      </c>
      <c r="P942" t="str">
        <f t="shared" si="62"/>
        <v>PAMELA JEANETTE CASTILLO MARTÍNEZProgramaciónAUTOEVALUACION</v>
      </c>
      <c r="Q942" t="str">
        <f>BASE[[#This Row],[NombresCalificado]]&amp;BASE[[#This Row],[TipoEvaluacion]]</f>
        <v>PAMELA JEANETTE CASTILLO MARTÍNEZAUTOEVALUACION</v>
      </c>
      <c r="R942">
        <v>3</v>
      </c>
      <c r="S942" t="s">
        <v>5</v>
      </c>
      <c r="T942" t="s">
        <v>328</v>
      </c>
      <c r="U942" s="17">
        <v>2</v>
      </c>
      <c r="V942" s="17" t="str" cm="1">
        <f t="array" ref="V942">_xlfn.IFS(U942=0,"Prenovato",U942=1,"Novato",U942=2,"Principiante avanzado",U942=3,"Competente",U942=4,"Proficiente",U942=5,"Master")</f>
        <v>Principiante avanzado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3</v>
      </c>
      <c r="AB942" s="17" t="str" cm="1">
        <f t="array" ref="AB942">_xlfn.IFS(AA942=0,"No evidenciado",AA942=1,"Novato",AA942=2,"Principiante avanzado",AA942=3,"Competente",AA942=4,"Proficiente",AA942=5,"Master")</f>
        <v>Competente</v>
      </c>
      <c r="AC942" s="17">
        <v>2</v>
      </c>
      <c r="AD942" s="17" t="str" cm="1">
        <f t="array" ref="AD942">_xlfn.IFS(AC942=0,"Prenovato",AC942=1,"Novato",AC942=2,"Principiante avanzado",AC942=3,"Competente",AC942=4,"Proficiente",AC942=5,"Master")</f>
        <v>Principiante avanzado</v>
      </c>
      <c r="AE942" s="17" t="s">
        <v>331</v>
      </c>
    </row>
    <row r="943" spans="1:31" x14ac:dyDescent="0.25">
      <c r="A943" t="s">
        <v>282</v>
      </c>
      <c r="B943" t="s">
        <v>283</v>
      </c>
      <c r="C943" t="s">
        <v>217</v>
      </c>
      <c r="D943" t="s">
        <v>207</v>
      </c>
      <c r="E943" t="s">
        <v>282</v>
      </c>
      <c r="F943" t="s">
        <v>283</v>
      </c>
      <c r="G943" t="s">
        <v>284</v>
      </c>
      <c r="H943" s="4"/>
      <c r="I943" s="1">
        <f t="shared" ca="1" si="59"/>
        <v>1485</v>
      </c>
      <c r="J943" s="1" t="str">
        <f t="shared" ca="1" si="60"/>
        <v>3. Mayor a 6 meses</v>
      </c>
      <c r="K943" t="str">
        <f t="shared" si="61"/>
        <v>NO</v>
      </c>
      <c r="L943" t="s">
        <v>217</v>
      </c>
      <c r="M943" t="s">
        <v>316</v>
      </c>
      <c r="N943" t="s">
        <v>315</v>
      </c>
      <c r="O943" t="s">
        <v>315</v>
      </c>
      <c r="P943" t="str">
        <f t="shared" si="62"/>
        <v>PAMELA JEANETTE CASTILLO MARTÍNEZRedes &amp; Integración de APIAUTOEVALUACION</v>
      </c>
      <c r="Q943" t="str">
        <f>BASE[[#This Row],[NombresCalificado]]&amp;BASE[[#This Row],[TipoEvaluacion]]</f>
        <v>PAMELA JEANETTE CASTILLO MARTÍNEZAUTOEVALUACION</v>
      </c>
      <c r="R943">
        <v>2</v>
      </c>
      <c r="S943" t="s">
        <v>4</v>
      </c>
      <c r="T943" t="s">
        <v>328</v>
      </c>
      <c r="U943" s="17">
        <v>2</v>
      </c>
      <c r="V943" s="17" t="str" cm="1">
        <f t="array" ref="V943">_xlfn.IFS(U943=0,"Prenovato",U943=1,"Novato",U943=2,"Principiante avanzado",U943=3,"Competente",U943=4,"Proficiente",U943=5,"Master")</f>
        <v>Principiante avanzado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3</v>
      </c>
      <c r="AB943" s="17" t="str" cm="1">
        <f t="array" ref="AB943">_xlfn.IFS(AA943=0,"No evidenciado",AA943=1,"Novato",AA943=2,"Principiante avanzado",AA943=3,"Competente",AA943=4,"Proficiente",AA943=5,"Master")</f>
        <v>Competente</v>
      </c>
      <c r="AC943" s="17">
        <v>2</v>
      </c>
      <c r="AD943" s="17" t="str" cm="1">
        <f t="array" ref="AD943">_xlfn.IFS(AC943=0,"Prenovato",AC943=1,"Novato",AC943=2,"Principiante avanzado",AC943=3,"Competente",AC943=4,"Proficiente",AC943=5,"Master")</f>
        <v>Principiante avanzado</v>
      </c>
      <c r="AE943" s="17" t="s">
        <v>331</v>
      </c>
    </row>
    <row r="944" spans="1:31" x14ac:dyDescent="0.25">
      <c r="A944" t="s">
        <v>282</v>
      </c>
      <c r="B944" t="s">
        <v>283</v>
      </c>
      <c r="C944" t="s">
        <v>217</v>
      </c>
      <c r="D944" t="s">
        <v>207</v>
      </c>
      <c r="E944" t="s">
        <v>282</v>
      </c>
      <c r="F944" t="s">
        <v>283</v>
      </c>
      <c r="G944" t="s">
        <v>284</v>
      </c>
      <c r="H944" s="4"/>
      <c r="I944" s="1">
        <f t="shared" ca="1" si="59"/>
        <v>1485</v>
      </c>
      <c r="J944" s="1" t="str">
        <f t="shared" ca="1" si="60"/>
        <v>3. Mayor a 6 meses</v>
      </c>
      <c r="K944" t="str">
        <f t="shared" si="61"/>
        <v>NO</v>
      </c>
      <c r="L944" t="s">
        <v>217</v>
      </c>
      <c r="M944" t="s">
        <v>320</v>
      </c>
      <c r="N944" t="s">
        <v>317</v>
      </c>
      <c r="O944" t="s">
        <v>314</v>
      </c>
      <c r="P944" t="str">
        <f t="shared" si="62"/>
        <v>PAMELA JEANETTE CASTILLO MARTÍNEZHuman InteractionAUTOEVALUACION</v>
      </c>
      <c r="Q944" t="str">
        <f>BASE[[#This Row],[NombresCalificado]]&amp;BASE[[#This Row],[TipoEvaluacion]]</f>
        <v>PAMELA JEANETTE CASTILLO MARTÍNEZAUTOEVALUACION</v>
      </c>
      <c r="R944">
        <v>2</v>
      </c>
      <c r="S944" t="s">
        <v>4</v>
      </c>
      <c r="T944" t="s">
        <v>328</v>
      </c>
      <c r="U944" s="17">
        <v>2</v>
      </c>
      <c r="V944" s="17" t="str" cm="1">
        <f t="array" ref="V944">_xlfn.IFS(U944=0,"Prenovato",U944=1,"Novato",U944=2,"Principiante avanzado",U944=3,"Competente",U944=4,"Proficiente",U944=5,"Master")</f>
        <v>Principiante avanzado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3</v>
      </c>
      <c r="AB944" s="17" t="str" cm="1">
        <f t="array" ref="AB944">_xlfn.IFS(AA944=0,"No evidenciado",AA944=1,"Novato",AA944=2,"Principiante avanzado",AA944=3,"Competente",AA944=4,"Proficiente",AA944=5,"Master")</f>
        <v>Competente</v>
      </c>
      <c r="AC944" s="17">
        <v>2</v>
      </c>
      <c r="AD944" s="17" t="str" cm="1">
        <f t="array" ref="AD944">_xlfn.IFS(AC944=0,"Prenovato",AC944=1,"Novato",AC944=2,"Principiante avanzado",AC944=3,"Competente",AC944=4,"Proficiente",AC944=5,"Master")</f>
        <v>Principiante avanzado</v>
      </c>
      <c r="AE944" s="17" t="s">
        <v>331</v>
      </c>
    </row>
    <row r="945" spans="1:31" x14ac:dyDescent="0.25">
      <c r="A945" t="s">
        <v>282</v>
      </c>
      <c r="B945" t="s">
        <v>283</v>
      </c>
      <c r="C945" t="s">
        <v>217</v>
      </c>
      <c r="D945" t="s">
        <v>207</v>
      </c>
      <c r="E945" t="s">
        <v>282</v>
      </c>
      <c r="F945" t="s">
        <v>283</v>
      </c>
      <c r="G945" t="s">
        <v>284</v>
      </c>
      <c r="H945" s="4"/>
      <c r="I945" s="1">
        <f t="shared" ca="1" si="59"/>
        <v>1485</v>
      </c>
      <c r="J945" s="1" t="str">
        <f t="shared" ca="1" si="60"/>
        <v>3. Mayor a 6 meses</v>
      </c>
      <c r="K945" t="str">
        <f t="shared" si="61"/>
        <v>NO</v>
      </c>
      <c r="L945" t="s">
        <v>217</v>
      </c>
      <c r="M945" t="s">
        <v>187</v>
      </c>
      <c r="N945" t="s">
        <v>315</v>
      </c>
      <c r="O945" t="s">
        <v>315</v>
      </c>
      <c r="P945" t="str">
        <f t="shared" si="62"/>
        <v>PAMELA JEANETTE CASTILLO MARTÍNEZPruebas para desarrolladoresAUTOEVALUACION</v>
      </c>
      <c r="Q945" t="str">
        <f>BASE[[#This Row],[NombresCalificado]]&amp;BASE[[#This Row],[TipoEvaluacion]]</f>
        <v>PAMELA JEANETTE CASTILLO MARTÍNEZAUTOEVALUACION</v>
      </c>
      <c r="R945">
        <v>3</v>
      </c>
      <c r="S945" t="s">
        <v>5</v>
      </c>
      <c r="T945" t="s">
        <v>328</v>
      </c>
      <c r="U945" s="17">
        <v>2</v>
      </c>
      <c r="V945" s="17" t="str" cm="1">
        <f t="array" ref="V945">_xlfn.IFS(U945=0,"Prenovato",U945=1,"Novato",U945=2,"Principiante avanzado",U945=3,"Competente",U945=4,"Proficiente",U945=5,"Master")</f>
        <v>Principiante avanzado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3</v>
      </c>
      <c r="AB945" s="17" t="str" cm="1">
        <f t="array" ref="AB945">_xlfn.IFS(AA945=0,"No evidenciado",AA945=1,"Novato",AA945=2,"Principiante avanzado",AA945=3,"Competente",AA945=4,"Proficiente",AA945=5,"Master")</f>
        <v>Competente</v>
      </c>
      <c r="AC945" s="17">
        <v>2</v>
      </c>
      <c r="AD945" s="17" t="str" cm="1">
        <f t="array" ref="AD945">_xlfn.IFS(AC945=0,"Prenovato",AC945=1,"Novato",AC945=2,"Principiante avanzado",AC945=3,"Competente",AC945=4,"Proficiente",AC945=5,"Master")</f>
        <v>Principiante avanzado</v>
      </c>
      <c r="AE945" s="17" t="s">
        <v>331</v>
      </c>
    </row>
    <row r="946" spans="1:31" x14ac:dyDescent="0.25">
      <c r="A946" t="s">
        <v>282</v>
      </c>
      <c r="B946" t="s">
        <v>283</v>
      </c>
      <c r="C946" t="s">
        <v>217</v>
      </c>
      <c r="D946" t="s">
        <v>207</v>
      </c>
      <c r="E946" t="s">
        <v>282</v>
      </c>
      <c r="F946" t="s">
        <v>283</v>
      </c>
      <c r="G946" t="s">
        <v>284</v>
      </c>
      <c r="H946" s="4"/>
      <c r="I946" s="1">
        <f t="shared" ca="1" si="59"/>
        <v>1485</v>
      </c>
      <c r="J946" s="1" t="str">
        <f t="shared" ca="1" si="60"/>
        <v>3. Mayor a 6 meses</v>
      </c>
      <c r="K946" t="str">
        <f t="shared" si="61"/>
        <v>NO</v>
      </c>
      <c r="L946" t="s">
        <v>217</v>
      </c>
      <c r="M946" t="s">
        <v>323</v>
      </c>
      <c r="N946" t="s">
        <v>317</v>
      </c>
      <c r="O946" t="s">
        <v>314</v>
      </c>
      <c r="P946" t="str">
        <f t="shared" si="62"/>
        <v>PAMELA JEANETTE CASTILLO MARTÍNEZGestión de datosAUTOEVALUACION</v>
      </c>
      <c r="Q946" t="str">
        <f>BASE[[#This Row],[NombresCalificado]]&amp;BASE[[#This Row],[TipoEvaluacion]]</f>
        <v>PAMELA JEANETTE CASTILLO MARTÍNEZAUTOEVALUACION</v>
      </c>
      <c r="R946">
        <v>2</v>
      </c>
      <c r="S946" t="s">
        <v>4</v>
      </c>
      <c r="T946" t="s">
        <v>328</v>
      </c>
      <c r="U946" s="17">
        <v>2</v>
      </c>
      <c r="V946" s="17" t="str" cm="1">
        <f t="array" ref="V946">_xlfn.IFS(U946=0,"Prenovato",U946=1,"Novato",U946=2,"Principiante avanzado",U946=3,"Competente",U946=4,"Proficiente",U946=5,"Master")</f>
        <v>Principiante avanzado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3</v>
      </c>
      <c r="AB946" s="17" t="str" cm="1">
        <f t="array" ref="AB946">_xlfn.IFS(AA946=0,"No evidenciado",AA946=1,"Novato",AA946=2,"Principiante avanzado",AA946=3,"Competente",AA946=4,"Proficiente",AA946=5,"Master")</f>
        <v>Competente</v>
      </c>
      <c r="AC946" s="17">
        <v>2</v>
      </c>
      <c r="AD946" s="17" t="str" cm="1">
        <f t="array" ref="AD946">_xlfn.IFS(AC946=0,"Prenovato",AC946=1,"Novato",AC946=2,"Principiante avanzado",AC946=3,"Competente",AC946=4,"Proficiente",AC946=5,"Master")</f>
        <v>Principiante avanzado</v>
      </c>
      <c r="AE946" s="17" t="s">
        <v>331</v>
      </c>
    </row>
    <row r="947" spans="1:31" x14ac:dyDescent="0.25">
      <c r="A947" t="s">
        <v>282</v>
      </c>
      <c r="B947" t="s">
        <v>283</v>
      </c>
      <c r="C947" t="s">
        <v>217</v>
      </c>
      <c r="D947" t="s">
        <v>207</v>
      </c>
      <c r="E947" t="s">
        <v>282</v>
      </c>
      <c r="F947" t="s">
        <v>283</v>
      </c>
      <c r="G947" t="s">
        <v>284</v>
      </c>
      <c r="H947" s="4"/>
      <c r="I947" s="1">
        <f t="shared" ca="1" si="59"/>
        <v>1485</v>
      </c>
      <c r="J947" s="1" t="str">
        <f t="shared" ca="1" si="60"/>
        <v>3. Mayor a 6 meses</v>
      </c>
      <c r="K947" t="str">
        <f t="shared" si="61"/>
        <v>NO</v>
      </c>
      <c r="L947" t="s">
        <v>217</v>
      </c>
      <c r="M947" t="s">
        <v>325</v>
      </c>
      <c r="N947" t="s">
        <v>317</v>
      </c>
      <c r="O947" t="s">
        <v>314</v>
      </c>
      <c r="P947" t="str">
        <f t="shared" si="62"/>
        <v>PAMELA JEANETTE CASTILLO MARTÍNEZFundamentos de diseño UXAUTOEVALUACION</v>
      </c>
      <c r="Q947" t="str">
        <f>BASE[[#This Row],[NombresCalificado]]&amp;BASE[[#This Row],[TipoEvaluacion]]</f>
        <v>PAMELA JEANETTE CASTILLO MARTÍNEZAUTOEVALUACION</v>
      </c>
      <c r="R947">
        <v>2</v>
      </c>
      <c r="S947" t="s">
        <v>4</v>
      </c>
      <c r="T947" t="s">
        <v>328</v>
      </c>
      <c r="U947" s="17">
        <v>2</v>
      </c>
      <c r="V947" s="17" t="str" cm="1">
        <f t="array" ref="V947">_xlfn.IFS(U947=0,"Prenovato",U947=1,"Novato",U947=2,"Principiante avanzado",U947=3,"Competente",U947=4,"Proficiente",U947=5,"Master")</f>
        <v>Principiante avanzado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3</v>
      </c>
      <c r="AB947" s="17" t="str" cm="1">
        <f t="array" ref="AB947">_xlfn.IFS(AA947=0,"No evidenciado",AA947=1,"Novato",AA947=2,"Principiante avanzado",AA947=3,"Competente",AA947=4,"Proficiente",AA947=5,"Master")</f>
        <v>Competente</v>
      </c>
      <c r="AC947" s="17">
        <v>2</v>
      </c>
      <c r="AD947" s="17" t="str" cm="1">
        <f t="array" ref="AD947">_xlfn.IFS(AC947=0,"Prenovato",AC947=1,"Novato",AC947=2,"Principiante avanzado",AC947=3,"Competente",AC947=4,"Proficiente",AC947=5,"Master")</f>
        <v>Principiante avanzado</v>
      </c>
      <c r="AE947" s="17" t="s">
        <v>331</v>
      </c>
    </row>
    <row r="948" spans="1:31" x14ac:dyDescent="0.25">
      <c r="A948" t="s">
        <v>282</v>
      </c>
      <c r="B948" t="s">
        <v>283</v>
      </c>
      <c r="C948" t="s">
        <v>217</v>
      </c>
      <c r="D948" t="s">
        <v>207</v>
      </c>
      <c r="E948" t="s">
        <v>282</v>
      </c>
      <c r="F948" t="s">
        <v>283</v>
      </c>
      <c r="G948" t="s">
        <v>284</v>
      </c>
      <c r="H948" s="4"/>
      <c r="I948" s="1">
        <f t="shared" ca="1" si="59"/>
        <v>1485</v>
      </c>
      <c r="J948" s="1" t="str">
        <f t="shared" ca="1" si="60"/>
        <v>3. Mayor a 6 meses</v>
      </c>
      <c r="K948" t="str">
        <f t="shared" si="61"/>
        <v>NO</v>
      </c>
      <c r="L948" t="s">
        <v>217</v>
      </c>
      <c r="M948" t="s">
        <v>324</v>
      </c>
      <c r="N948" t="s">
        <v>317</v>
      </c>
      <c r="O948" t="s">
        <v>314</v>
      </c>
      <c r="P948" t="str">
        <f t="shared" si="62"/>
        <v>PAMELA JEANETTE CASTILLO MARTÍNEZAccesibilidadAUTOEVALUACION</v>
      </c>
      <c r="Q948" t="str">
        <f>BASE[[#This Row],[NombresCalificado]]&amp;BASE[[#This Row],[TipoEvaluacion]]</f>
        <v>PAMELA JEANETTE CASTILLO MARTÍNEZAUTOEVALUACION</v>
      </c>
      <c r="R948">
        <v>0</v>
      </c>
      <c r="S948" t="s">
        <v>188</v>
      </c>
      <c r="T948" t="s">
        <v>328</v>
      </c>
      <c r="U948" s="17">
        <v>2</v>
      </c>
      <c r="V948" s="17" t="str" cm="1">
        <f t="array" ref="V948">_xlfn.IFS(U948=0,"Prenovato",U948=1,"Novato",U948=2,"Principiante avanzado",U948=3,"Competente",U948=4,"Proficiente",U948=5,"Master")</f>
        <v>Principiante avanzado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3</v>
      </c>
      <c r="AB948" s="17" t="str" cm="1">
        <f t="array" ref="AB948">_xlfn.IFS(AA948=0,"No evidenciado",AA948=1,"Novato",AA948=2,"Principiante avanzado",AA948=3,"Competente",AA948=4,"Proficiente",AA948=5,"Master")</f>
        <v>Competente</v>
      </c>
      <c r="AC948" s="17">
        <v>2</v>
      </c>
      <c r="AD948" s="17" t="str" cm="1">
        <f t="array" ref="AD948">_xlfn.IFS(AC948=0,"Prenovato",AC948=1,"Novato",AC948=2,"Principiante avanzado",AC948=3,"Competente",AC948=4,"Proficiente",AC948=5,"Master")</f>
        <v>Principiante avanzado</v>
      </c>
      <c r="AE948" s="17" t="s">
        <v>331</v>
      </c>
    </row>
    <row r="949" spans="1:31" x14ac:dyDescent="0.25">
      <c r="A949" t="s">
        <v>282</v>
      </c>
      <c r="B949" t="s">
        <v>283</v>
      </c>
      <c r="C949" t="s">
        <v>217</v>
      </c>
      <c r="D949" t="s">
        <v>207</v>
      </c>
      <c r="E949" t="s">
        <v>282</v>
      </c>
      <c r="F949" t="s">
        <v>283</v>
      </c>
      <c r="G949" t="s">
        <v>284</v>
      </c>
      <c r="H949" s="4"/>
      <c r="I949" s="1">
        <f t="shared" ca="1" si="59"/>
        <v>1485</v>
      </c>
      <c r="J949" s="1" t="str">
        <f t="shared" ca="1" si="60"/>
        <v>3. Mayor a 6 meses</v>
      </c>
      <c r="K949" t="str">
        <f t="shared" si="61"/>
        <v>NO</v>
      </c>
      <c r="L949" t="s">
        <v>217</v>
      </c>
      <c r="M949" t="s">
        <v>322</v>
      </c>
      <c r="N949" t="s">
        <v>317</v>
      </c>
      <c r="O949" t="s">
        <v>314</v>
      </c>
      <c r="P949" t="str">
        <f t="shared" si="62"/>
        <v>PAMELA JEANETTE CASTILLO MARTÍNEZPatrones de arquitecturaAUTOEVALUACION</v>
      </c>
      <c r="Q949" t="str">
        <f>BASE[[#This Row],[NombresCalificado]]&amp;BASE[[#This Row],[TipoEvaluacion]]</f>
        <v>PAMELA JEANETTE CASTILLO MARTÍNEZAUTOEVALUACION</v>
      </c>
      <c r="R949">
        <v>3</v>
      </c>
      <c r="S949" t="s">
        <v>5</v>
      </c>
      <c r="T949" t="s">
        <v>328</v>
      </c>
      <c r="U949" s="17">
        <v>2</v>
      </c>
      <c r="V949" s="17" t="str" cm="1">
        <f t="array" ref="V949">_xlfn.IFS(U949=0,"Prenovato",U949=1,"Novato",U949=2,"Principiante avanzado",U949=3,"Competente",U949=4,"Proficiente",U949=5,"Master")</f>
        <v>Principiante avanzado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3</v>
      </c>
      <c r="AB949" s="17" t="str" cm="1">
        <f t="array" ref="AB949">_xlfn.IFS(AA949=0,"No evidenciado",AA949=1,"Novato",AA949=2,"Principiante avanzado",AA949=3,"Competente",AA949=4,"Proficiente",AA949=5,"Master")</f>
        <v>Competente</v>
      </c>
      <c r="AC949" s="17">
        <v>2</v>
      </c>
      <c r="AD949" s="17" t="str" cm="1">
        <f t="array" ref="AD949">_xlfn.IFS(AC949=0,"Prenovato",AC949=1,"Novato",AC949=2,"Principiante avanzado",AC949=3,"Competente",AC949=4,"Proficiente",AC949=5,"Master")</f>
        <v>Principiante avanzado</v>
      </c>
      <c r="AE949" s="17" t="s">
        <v>331</v>
      </c>
    </row>
    <row r="950" spans="1:31" x14ac:dyDescent="0.25">
      <c r="A950" t="s">
        <v>282</v>
      </c>
      <c r="B950" t="s">
        <v>283</v>
      </c>
      <c r="C950" t="s">
        <v>217</v>
      </c>
      <c r="D950" t="s">
        <v>207</v>
      </c>
      <c r="E950" t="s">
        <v>282</v>
      </c>
      <c r="F950" t="s">
        <v>283</v>
      </c>
      <c r="G950" t="s">
        <v>284</v>
      </c>
      <c r="H950" s="4"/>
      <c r="I950" s="1">
        <f t="shared" ca="1" si="59"/>
        <v>1485</v>
      </c>
      <c r="J950" s="1" t="str">
        <f t="shared" ca="1" si="60"/>
        <v>3. Mayor a 6 meses</v>
      </c>
      <c r="K950" t="str">
        <f t="shared" si="61"/>
        <v>NO</v>
      </c>
      <c r="L950" t="s">
        <v>217</v>
      </c>
      <c r="M950" t="s">
        <v>185</v>
      </c>
      <c r="N950" t="s">
        <v>317</v>
      </c>
      <c r="O950" t="s">
        <v>314</v>
      </c>
      <c r="P950" t="str">
        <f t="shared" si="62"/>
        <v>PAMELA JEANETTE CASTILLO MARTÍNEZSeguridadAUTOEVALUACION</v>
      </c>
      <c r="Q950" t="str">
        <f>BASE[[#This Row],[NombresCalificado]]&amp;BASE[[#This Row],[TipoEvaluacion]]</f>
        <v>PAMELA JEANETTE CASTILLO MARTÍNEZAUTOEVALUACION</v>
      </c>
      <c r="R950">
        <v>2</v>
      </c>
      <c r="S950" t="s">
        <v>4</v>
      </c>
      <c r="T950" t="s">
        <v>328</v>
      </c>
      <c r="U950" s="17">
        <v>2</v>
      </c>
      <c r="V950" s="17" t="str" cm="1">
        <f t="array" ref="V950">_xlfn.IFS(U950=0,"Prenovato",U950=1,"Novato",U950=2,"Principiante avanzado",U950=3,"Competente",U950=4,"Proficiente",U950=5,"Master")</f>
        <v>Principiante avanzado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3</v>
      </c>
      <c r="AB950" s="17" t="str" cm="1">
        <f t="array" ref="AB950">_xlfn.IFS(AA950=0,"No evidenciado",AA950=1,"Novato",AA950=2,"Principiante avanzado",AA950=3,"Competente",AA950=4,"Proficiente",AA950=5,"Master")</f>
        <v>Competente</v>
      </c>
      <c r="AC950" s="17">
        <v>2</v>
      </c>
      <c r="AD950" s="17" t="str" cm="1">
        <f t="array" ref="AD950">_xlfn.IFS(AC950=0,"Prenovato",AC950=1,"Novato",AC950=2,"Principiante avanzado",AC950=3,"Competente",AC950=4,"Proficiente",AC950=5,"Master")</f>
        <v>Principiante avanzado</v>
      </c>
      <c r="AE950" s="17" t="s">
        <v>331</v>
      </c>
    </row>
    <row r="951" spans="1:31" x14ac:dyDescent="0.25">
      <c r="A951" t="s">
        <v>282</v>
      </c>
      <c r="B951" t="s">
        <v>283</v>
      </c>
      <c r="C951" t="s">
        <v>217</v>
      </c>
      <c r="D951" t="s">
        <v>207</v>
      </c>
      <c r="E951" t="s">
        <v>282</v>
      </c>
      <c r="F951" t="s">
        <v>283</v>
      </c>
      <c r="G951" t="s">
        <v>284</v>
      </c>
      <c r="H951" s="4"/>
      <c r="I951" s="1">
        <f t="shared" ca="1" si="59"/>
        <v>1485</v>
      </c>
      <c r="J951" s="1" t="str">
        <f t="shared" ca="1" si="60"/>
        <v>3. Mayor a 6 meses</v>
      </c>
      <c r="K951" t="str">
        <f t="shared" si="61"/>
        <v>NO</v>
      </c>
      <c r="L951" t="s">
        <v>217</v>
      </c>
      <c r="M951" t="s">
        <v>167</v>
      </c>
      <c r="N951" t="s">
        <v>317</v>
      </c>
      <c r="O951" t="s">
        <v>314</v>
      </c>
      <c r="P951" t="str">
        <f t="shared" si="62"/>
        <v>PAMELA JEANETTE CASTILLO MARTÍNEZCI-CDAUTOEVALUACION</v>
      </c>
      <c r="Q951" t="str">
        <f>BASE[[#This Row],[NombresCalificado]]&amp;BASE[[#This Row],[TipoEvaluacion]]</f>
        <v>PAMELA JEANETTE CASTILLO MARTÍNEZAUTOEVALUACION</v>
      </c>
      <c r="R951">
        <v>2</v>
      </c>
      <c r="S951" t="s">
        <v>4</v>
      </c>
      <c r="T951" t="s">
        <v>328</v>
      </c>
      <c r="U951" s="17">
        <v>2</v>
      </c>
      <c r="V951" s="17" t="str" cm="1">
        <f t="array" ref="V951">_xlfn.IFS(U951=0,"Prenovato",U951=1,"Novato",U951=2,"Principiante avanzado",U951=3,"Competente",U951=4,"Proficiente",U951=5,"Master")</f>
        <v>Principiante avanzado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3</v>
      </c>
      <c r="AB951" s="17" t="str" cm="1">
        <f t="array" ref="AB951">_xlfn.IFS(AA951=0,"No evidenciado",AA951=1,"Novato",AA951=2,"Principiante avanzado",AA951=3,"Competente",AA951=4,"Proficiente",AA951=5,"Master")</f>
        <v>Competente</v>
      </c>
      <c r="AC951" s="17">
        <v>2</v>
      </c>
      <c r="AD951" s="17" t="str" cm="1">
        <f t="array" ref="AD951">_xlfn.IFS(AC951=0,"Prenovato",AC951=1,"Novato",AC951=2,"Principiante avanzado",AC951=3,"Competente",AC951=4,"Proficiente",AC951=5,"Master")</f>
        <v>Principiante avanzado</v>
      </c>
      <c r="AE951" s="17" t="s">
        <v>331</v>
      </c>
    </row>
    <row r="952" spans="1:31" x14ac:dyDescent="0.25">
      <c r="A952" t="s">
        <v>282</v>
      </c>
      <c r="B952" t="s">
        <v>283</v>
      </c>
      <c r="C952" t="s">
        <v>217</v>
      </c>
      <c r="D952" t="s">
        <v>207</v>
      </c>
      <c r="E952" t="s">
        <v>282</v>
      </c>
      <c r="F952" t="s">
        <v>283</v>
      </c>
      <c r="G952" t="s">
        <v>284</v>
      </c>
      <c r="H952" s="4"/>
      <c r="I952" s="1">
        <f t="shared" ca="1" si="59"/>
        <v>1485</v>
      </c>
      <c r="J952" s="1" t="str">
        <f t="shared" ca="1" si="60"/>
        <v>3. Mayor a 6 meses</v>
      </c>
      <c r="K952" t="str">
        <f t="shared" si="61"/>
        <v>NO</v>
      </c>
      <c r="L952" t="s">
        <v>217</v>
      </c>
      <c r="M952" t="s">
        <v>186</v>
      </c>
      <c r="N952" t="s">
        <v>314</v>
      </c>
      <c r="O952" t="s">
        <v>314</v>
      </c>
      <c r="P952" t="str">
        <f t="shared" si="62"/>
        <v>PAMELA JEANETTE CASTILLO MARTÍNEZSREAUTOEVALUACION</v>
      </c>
      <c r="Q952" t="str">
        <f>BASE[[#This Row],[NombresCalificado]]&amp;BASE[[#This Row],[TipoEvaluacion]]</f>
        <v>PAMELA JEANETTE CASTILLO MARTÍNEZAUTOEVALUACION</v>
      </c>
      <c r="R952">
        <v>2</v>
      </c>
      <c r="S952" t="s">
        <v>4</v>
      </c>
      <c r="T952" t="s">
        <v>328</v>
      </c>
      <c r="U952" s="17">
        <v>2</v>
      </c>
      <c r="V952" s="17" t="str" cm="1">
        <f t="array" ref="V952">_xlfn.IFS(U952=0,"Prenovato",U952=1,"Novato",U952=2,"Principiante avanzado",U952=3,"Competente",U952=4,"Proficiente",U952=5,"Master")</f>
        <v>Principiante avanzado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3</v>
      </c>
      <c r="AB952" s="17" t="str" cm="1">
        <f t="array" ref="AB952">_xlfn.IFS(AA952=0,"No evidenciado",AA952=1,"Novato",AA952=2,"Principiante avanzado",AA952=3,"Competente",AA952=4,"Proficiente",AA952=5,"Master")</f>
        <v>Competente</v>
      </c>
      <c r="AC952" s="17">
        <v>2</v>
      </c>
      <c r="AD952" s="17" t="str" cm="1">
        <f t="array" ref="AD952">_xlfn.IFS(AC952=0,"Prenovato",AC952=1,"Novato",AC952=2,"Principiante avanzado",AC952=3,"Competente",AC952=4,"Proficiente",AC952=5,"Master")</f>
        <v>Principiante avanzado</v>
      </c>
      <c r="AE952" s="17" t="s">
        <v>331</v>
      </c>
    </row>
    <row r="953" spans="1:31" x14ac:dyDescent="0.25">
      <c r="A953" t="s">
        <v>282</v>
      </c>
      <c r="B953" t="s">
        <v>283</v>
      </c>
      <c r="C953" t="s">
        <v>217</v>
      </c>
      <c r="D953" t="s">
        <v>207</v>
      </c>
      <c r="E953" t="s">
        <v>282</v>
      </c>
      <c r="F953" t="s">
        <v>283</v>
      </c>
      <c r="G953" t="s">
        <v>284</v>
      </c>
      <c r="H953" s="4"/>
      <c r="I953" s="1">
        <f t="shared" ca="1" si="59"/>
        <v>1485</v>
      </c>
      <c r="J953" s="1" t="str">
        <f t="shared" ca="1" si="60"/>
        <v>3. Mayor a 6 meses</v>
      </c>
      <c r="K953" t="str">
        <f t="shared" si="61"/>
        <v>NO</v>
      </c>
      <c r="L953" t="s">
        <v>217</v>
      </c>
      <c r="M953" t="s">
        <v>318</v>
      </c>
      <c r="N953" t="s">
        <v>314</v>
      </c>
      <c r="O953" t="s">
        <v>314</v>
      </c>
      <c r="P953" t="str">
        <f t="shared" si="62"/>
        <v>PAMELA JEANETTE CASTILLO MARTÍNEZDistribución a tiendasAUTOEVALUACION</v>
      </c>
      <c r="Q953" t="str">
        <f>BASE[[#This Row],[NombresCalificado]]&amp;BASE[[#This Row],[TipoEvaluacion]]</f>
        <v>PAMELA JEANETTE CASTILLO MARTÍNEZAUTOEVALUACION</v>
      </c>
      <c r="R953">
        <v>2</v>
      </c>
      <c r="S953" t="s">
        <v>4</v>
      </c>
      <c r="T953" t="s">
        <v>328</v>
      </c>
      <c r="U953" s="17">
        <v>2</v>
      </c>
      <c r="V953" s="17" t="str" cm="1">
        <f t="array" ref="V953">_xlfn.IFS(U953=0,"Prenovato",U953=1,"Novato",U953=2,"Principiante avanzado",U953=3,"Competente",U953=4,"Proficiente",U953=5,"Master")</f>
        <v>Principiante avanzado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3</v>
      </c>
      <c r="AB953" s="17" t="str" cm="1">
        <f t="array" ref="AB953">_xlfn.IFS(AA953=0,"No evidenciado",AA953=1,"Novato",AA953=2,"Principiante avanzado",AA953=3,"Competente",AA953=4,"Proficiente",AA953=5,"Master")</f>
        <v>Competente</v>
      </c>
      <c r="AC953" s="17">
        <v>2</v>
      </c>
      <c r="AD953" s="17" t="str" cm="1">
        <f t="array" ref="AD953">_xlfn.IFS(AC953=0,"Prenovato",AC953=1,"Novato",AC953=2,"Principiante avanzado",AC953=3,"Competente",AC953=4,"Proficiente",AC953=5,"Master")</f>
        <v>Principiante avanzado</v>
      </c>
      <c r="AE953" s="17" t="s">
        <v>331</v>
      </c>
    </row>
    <row r="954" spans="1:31" x14ac:dyDescent="0.25">
      <c r="A954" t="s">
        <v>282</v>
      </c>
      <c r="B954" t="s">
        <v>283</v>
      </c>
      <c r="C954" t="s">
        <v>217</v>
      </c>
      <c r="D954" t="s">
        <v>207</v>
      </c>
      <c r="E954" t="s">
        <v>282</v>
      </c>
      <c r="F954" t="s">
        <v>283</v>
      </c>
      <c r="G954" t="s">
        <v>284</v>
      </c>
      <c r="H954" s="4"/>
      <c r="I954" s="1">
        <f t="shared" ca="1" si="59"/>
        <v>1485</v>
      </c>
      <c r="J954" s="1" t="str">
        <f t="shared" ca="1" si="60"/>
        <v>3. Mayor a 6 meses</v>
      </c>
      <c r="K954" t="str">
        <f t="shared" si="61"/>
        <v>NO</v>
      </c>
      <c r="L954" t="s">
        <v>217</v>
      </c>
      <c r="M954" t="s">
        <v>313</v>
      </c>
      <c r="N954" t="s">
        <v>314</v>
      </c>
      <c r="O954" t="s">
        <v>314</v>
      </c>
      <c r="P954" t="str">
        <f t="shared" si="62"/>
        <v>PAMELA JEANETTE CASTILLO MARTÍNEZHíbridoAUTOEVALUACION</v>
      </c>
      <c r="Q954" t="str">
        <f>BASE[[#This Row],[NombresCalificado]]&amp;BASE[[#This Row],[TipoEvaluacion]]</f>
        <v>PAMELA JEANETTE CASTILLO MARTÍNEZAUTOEVALUACION</v>
      </c>
      <c r="R954">
        <v>0</v>
      </c>
      <c r="S954" t="s">
        <v>188</v>
      </c>
      <c r="T954" t="s">
        <v>329</v>
      </c>
      <c r="U954" s="17">
        <v>2</v>
      </c>
      <c r="V954" s="17" t="str" cm="1">
        <f t="array" ref="V954">_xlfn.IFS(U954=0,"Prenovato",U954=1,"Novato",U954=2,"Principiante avanzado",U954=3,"Competente",U954=4,"Proficiente",U954=5,"Master")</f>
        <v>Principiante avanzado</v>
      </c>
      <c r="W954" s="17">
        <v>3</v>
      </c>
      <c r="X954" s="17" t="str" cm="1">
        <f t="array" ref="X954">_xlfn.IFS(W954=0,"No evidenciado",W954=1,"Novato",W954=2,"Principiante avanzado",W954=3,"Competente",W954=4,"Proficiente",W954=5,"Master")</f>
        <v>Competente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3</v>
      </c>
      <c r="AB954" s="17" t="str" cm="1">
        <f t="array" ref="AB954">_xlfn.IFS(AA954=0,"No evidenciado",AA954=1,"Novato",AA954=2,"Principiante avanzado",AA954=3,"Competente",AA954=4,"Proficiente",AA954=5,"Master")</f>
        <v>Competente</v>
      </c>
      <c r="AC954" s="17">
        <v>2</v>
      </c>
      <c r="AD954" s="17" t="str" cm="1">
        <f t="array" ref="AD954">_xlfn.IFS(AC954=0,"Prenovato",AC954=1,"Novato",AC954=2,"Principiante avanzado",AC954=3,"Competente",AC954=4,"Proficiente",AC954=5,"Master")</f>
        <v>Principiante avanzado</v>
      </c>
      <c r="AE954" s="17" t="s">
        <v>331</v>
      </c>
    </row>
    <row r="955" spans="1:31" x14ac:dyDescent="0.25">
      <c r="A955" t="s">
        <v>285</v>
      </c>
      <c r="B955" t="s">
        <v>286</v>
      </c>
      <c r="C955" t="s">
        <v>217</v>
      </c>
      <c r="D955" t="s">
        <v>207</v>
      </c>
      <c r="E955" t="s">
        <v>285</v>
      </c>
      <c r="F955" t="s">
        <v>286</v>
      </c>
      <c r="G955" t="s">
        <v>287</v>
      </c>
      <c r="H955" s="4"/>
      <c r="I955" s="1">
        <f t="shared" ca="1" si="59"/>
        <v>1485</v>
      </c>
      <c r="J955" s="1" t="str">
        <f t="shared" ca="1" si="60"/>
        <v>3. Mayor a 6 meses</v>
      </c>
      <c r="K955" t="str">
        <f t="shared" si="61"/>
        <v>NO</v>
      </c>
      <c r="L955" t="s">
        <v>217</v>
      </c>
      <c r="M955" t="s">
        <v>316</v>
      </c>
      <c r="N955" t="s">
        <v>315</v>
      </c>
      <c r="O955" t="s">
        <v>315</v>
      </c>
      <c r="P955" t="str">
        <f t="shared" si="62"/>
        <v>NICOLÁS ALEXANDER MADRID TELLORedes &amp; Integración de APIAUTOEVALUACION</v>
      </c>
      <c r="Q955" t="str">
        <f>BASE[[#This Row],[NombresCalificado]]&amp;BASE[[#This Row],[TipoEvaluacion]]</f>
        <v>NICOLÁS ALEXANDER MADRID TELLOAUTOEVALUACION</v>
      </c>
      <c r="R955">
        <v>2</v>
      </c>
      <c r="S955" t="s">
        <v>4</v>
      </c>
      <c r="T955" t="s">
        <v>328</v>
      </c>
      <c r="U955" s="17">
        <v>2</v>
      </c>
      <c r="V955" s="17" t="str" cm="1">
        <f t="array" ref="V955">_xlfn.IFS(U955=0,"Prenovato",U955=1,"Novato",U955=2,"Principiante avanzado",U955=3,"Competente",U955=4,"Proficiente",U955=5,"Master")</f>
        <v>Principiante avanzado</v>
      </c>
      <c r="W955" s="17">
        <v>3</v>
      </c>
      <c r="X955" s="17" t="str" cm="1">
        <f t="array" ref="X955">_xlfn.IFS(W955=0,"No evidenciado",W955=1,"Novato",W955=2,"Principiante avanzado",W955=3,"Competente",W955=4,"Proficiente",W955=5,"Master")</f>
        <v>Competente</v>
      </c>
      <c r="Y955" s="17">
        <v>1</v>
      </c>
      <c r="Z955" s="17" t="str" cm="1">
        <f t="array" ref="Z955">_xlfn.IFS(Y955=0,"No evidenciado",Y955=1,"Novato",Y955=2,"Principiante avanzado",Y955=3,"Competente",Y955=4,"Proficiente",Y955=5,"Master")</f>
        <v>Novato</v>
      </c>
      <c r="AA955" s="17">
        <v>3</v>
      </c>
      <c r="AB955" s="17" t="str" cm="1">
        <f t="array" ref="AB955">_xlfn.IFS(AA955=0,"No evidenciado",AA955=1,"Novato",AA955=2,"Principiante avanzado",AA955=3,"Competente",AA955=4,"Proficiente",AA955=5,"Master")</f>
        <v>Competente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331</v>
      </c>
    </row>
    <row r="956" spans="1:31" x14ac:dyDescent="0.25">
      <c r="A956" t="s">
        <v>285</v>
      </c>
      <c r="B956" t="s">
        <v>286</v>
      </c>
      <c r="C956" t="s">
        <v>217</v>
      </c>
      <c r="D956" t="s">
        <v>207</v>
      </c>
      <c r="E956" t="s">
        <v>285</v>
      </c>
      <c r="F956" t="s">
        <v>286</v>
      </c>
      <c r="G956" t="s">
        <v>287</v>
      </c>
      <c r="H956" s="4"/>
      <c r="I956" s="1">
        <f t="shared" ca="1" si="59"/>
        <v>1485</v>
      </c>
      <c r="J956" s="1" t="str">
        <f t="shared" ca="1" si="60"/>
        <v>3. Mayor a 6 meses</v>
      </c>
      <c r="K956" t="str">
        <f t="shared" si="61"/>
        <v>NO</v>
      </c>
      <c r="L956" t="s">
        <v>217</v>
      </c>
      <c r="M956" t="s">
        <v>321</v>
      </c>
      <c r="N956" t="s">
        <v>315</v>
      </c>
      <c r="O956" t="s">
        <v>315</v>
      </c>
      <c r="P956" t="str">
        <f t="shared" si="62"/>
        <v>NICOLÁS ALEXANDER MADRID TELLONativoAUTOEVALUACION</v>
      </c>
      <c r="Q956" t="str">
        <f>BASE[[#This Row],[NombresCalificado]]&amp;BASE[[#This Row],[TipoEvaluacion]]</f>
        <v>NICOLÁS ALEXANDER MADRID TELLOAUTOEVALUACION</v>
      </c>
      <c r="R956">
        <v>4</v>
      </c>
      <c r="S956" t="s">
        <v>7</v>
      </c>
      <c r="T956" t="s">
        <v>328</v>
      </c>
      <c r="U956" s="17">
        <v>2</v>
      </c>
      <c r="V956" s="17" t="str" cm="1">
        <f t="array" ref="V956">_xlfn.IFS(U956=0,"Prenovato",U956=1,"Novato",U956=2,"Principiante avanzado",U956=3,"Competente",U956=4,"Proficiente",U956=5,"Master")</f>
        <v>Principiante avanzado</v>
      </c>
      <c r="W956" s="17">
        <v>3</v>
      </c>
      <c r="X956" s="17" t="str" cm="1">
        <f t="array" ref="X956">_xlfn.IFS(W956=0,"No evidenciado",W956=1,"Novato",W956=2,"Principiante avanzado",W956=3,"Competente",W956=4,"Proficiente",W956=5,"Master")</f>
        <v>Competente</v>
      </c>
      <c r="Y956" s="17">
        <v>1</v>
      </c>
      <c r="Z956" s="17" t="str" cm="1">
        <f t="array" ref="Z956">_xlfn.IFS(Y956=0,"No evidenciado",Y956=1,"Novato",Y956=2,"Principiante avanzado",Y956=3,"Competente",Y956=4,"Proficiente",Y956=5,"Master")</f>
        <v>Novato</v>
      </c>
      <c r="AA956" s="17">
        <v>3</v>
      </c>
      <c r="AB956" s="17" t="str" cm="1">
        <f t="array" ref="AB956">_xlfn.IFS(AA956=0,"No evidenciado",AA956=1,"Novato",AA956=2,"Principiante avanzado",AA956=3,"Competente",AA956=4,"Proficiente",AA956=5,"Master")</f>
        <v>Competente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331</v>
      </c>
    </row>
    <row r="957" spans="1:31" x14ac:dyDescent="0.25">
      <c r="A957" t="s">
        <v>285</v>
      </c>
      <c r="B957" t="s">
        <v>286</v>
      </c>
      <c r="C957" t="s">
        <v>217</v>
      </c>
      <c r="D957" t="s">
        <v>207</v>
      </c>
      <c r="E957" t="s">
        <v>285</v>
      </c>
      <c r="F957" t="s">
        <v>286</v>
      </c>
      <c r="G957" t="s">
        <v>287</v>
      </c>
      <c r="H957" s="4"/>
      <c r="I957" s="1">
        <f t="shared" ca="1" si="59"/>
        <v>1485</v>
      </c>
      <c r="J957" s="1" t="str">
        <f t="shared" ca="1" si="60"/>
        <v>3. Mayor a 6 meses</v>
      </c>
      <c r="K957" t="str">
        <f t="shared" si="61"/>
        <v>NO</v>
      </c>
      <c r="L957" t="s">
        <v>217</v>
      </c>
      <c r="M957" t="s">
        <v>319</v>
      </c>
      <c r="N957" t="s">
        <v>315</v>
      </c>
      <c r="O957" t="s">
        <v>315</v>
      </c>
      <c r="P957" t="str">
        <f t="shared" si="62"/>
        <v>NICOLÁS ALEXANDER MADRID TELLOBCP Design SystemAUTOEVALUACION</v>
      </c>
      <c r="Q957" t="str">
        <f>BASE[[#This Row],[NombresCalificado]]&amp;BASE[[#This Row],[TipoEvaluacion]]</f>
        <v>NICOLÁS ALEXANDER MADRID TELLOAUTOEVALUACION</v>
      </c>
      <c r="R957">
        <v>2</v>
      </c>
      <c r="S957" t="s">
        <v>4</v>
      </c>
      <c r="T957" t="s">
        <v>328</v>
      </c>
      <c r="U957" s="17">
        <v>2</v>
      </c>
      <c r="V957" s="17" t="str" cm="1">
        <f t="array" ref="V957">_xlfn.IFS(U957=0,"Prenovato",U957=1,"Novato",U957=2,"Principiante avanzado",U957=3,"Competente",U957=4,"Proficiente",U957=5,"Master")</f>
        <v>Principiante avanzado</v>
      </c>
      <c r="W957" s="17">
        <v>3</v>
      </c>
      <c r="X957" s="17" t="str" cm="1">
        <f t="array" ref="X957">_xlfn.IFS(W957=0,"No evidenciado",W957=1,"Novato",W957=2,"Principiante avanzado",W957=3,"Competente",W957=4,"Proficiente",W957=5,"Master")</f>
        <v>Competente</v>
      </c>
      <c r="Y957" s="17">
        <v>1</v>
      </c>
      <c r="Z957" s="17" t="str" cm="1">
        <f t="array" ref="Z957">_xlfn.IFS(Y957=0,"No evidenciado",Y957=1,"Novato",Y957=2,"Principiante avanzado",Y957=3,"Competente",Y957=4,"Proficiente",Y957=5,"Master")</f>
        <v>Novato</v>
      </c>
      <c r="AA957" s="17">
        <v>3</v>
      </c>
      <c r="AB957" s="17" t="str" cm="1">
        <f t="array" ref="AB957">_xlfn.IFS(AA957=0,"No evidenciado",AA957=1,"Novato",AA957=2,"Principiante avanzado",AA957=3,"Competente",AA957=4,"Proficiente",AA957=5,"Master")</f>
        <v>Competente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331</v>
      </c>
    </row>
    <row r="958" spans="1:31" x14ac:dyDescent="0.25">
      <c r="A958" t="s">
        <v>285</v>
      </c>
      <c r="B958" t="s">
        <v>286</v>
      </c>
      <c r="C958" t="s">
        <v>217</v>
      </c>
      <c r="D958" t="s">
        <v>207</v>
      </c>
      <c r="E958" t="s">
        <v>285</v>
      </c>
      <c r="F958" t="s">
        <v>286</v>
      </c>
      <c r="G958" t="s">
        <v>287</v>
      </c>
      <c r="H958" s="4"/>
      <c r="I958" s="1">
        <f t="shared" ca="1" si="59"/>
        <v>1485</v>
      </c>
      <c r="J958" s="1" t="str">
        <f t="shared" ca="1" si="60"/>
        <v>3. Mayor a 6 meses</v>
      </c>
      <c r="K958" t="str">
        <f t="shared" si="61"/>
        <v>NO</v>
      </c>
      <c r="L958" t="s">
        <v>217</v>
      </c>
      <c r="M958" t="s">
        <v>55</v>
      </c>
      <c r="N958" t="s">
        <v>315</v>
      </c>
      <c r="O958" t="s">
        <v>315</v>
      </c>
      <c r="P958" t="str">
        <f t="shared" si="62"/>
        <v>NICOLÁS ALEXANDER MADRID TELLOProgramaciónAUTOEVALUACION</v>
      </c>
      <c r="Q958" t="str">
        <f>BASE[[#This Row],[NombresCalificado]]&amp;BASE[[#This Row],[TipoEvaluacion]]</f>
        <v>NICOLÁS ALEXANDER MADRID TELLOAUTOEVALUACION</v>
      </c>
      <c r="R958">
        <v>3</v>
      </c>
      <c r="S958" t="s">
        <v>5</v>
      </c>
      <c r="T958" t="s">
        <v>328</v>
      </c>
      <c r="U958" s="17">
        <v>2</v>
      </c>
      <c r="V958" s="17" t="str" cm="1">
        <f t="array" ref="V958">_xlfn.IFS(U958=0,"Prenovato",U958=1,"Novato",U958=2,"Principiante avanzado",U958=3,"Competente",U958=4,"Proficiente",U958=5,"Master")</f>
        <v>Principiante avanzado</v>
      </c>
      <c r="W958" s="17">
        <v>3</v>
      </c>
      <c r="X958" s="17" t="str" cm="1">
        <f t="array" ref="X958">_xlfn.IFS(W958=0,"No evidenciado",W958=1,"Novato",W958=2,"Principiante avanzado",W958=3,"Competente",W958=4,"Proficiente",W958=5,"Master")</f>
        <v>Competente</v>
      </c>
      <c r="Y958" s="17">
        <v>1</v>
      </c>
      <c r="Z958" s="17" t="str" cm="1">
        <f t="array" ref="Z958">_xlfn.IFS(Y958=0,"No evidenciado",Y958=1,"Novato",Y958=2,"Principiante avanzado",Y958=3,"Competente",Y958=4,"Proficiente",Y958=5,"Master")</f>
        <v>Novato</v>
      </c>
      <c r="AA958" s="17">
        <v>3</v>
      </c>
      <c r="AB958" s="17" t="str" cm="1">
        <f t="array" ref="AB958">_xlfn.IFS(AA958=0,"No evidenciado",AA958=1,"Novato",AA958=2,"Principiante avanzado",AA958=3,"Competente",AA958=4,"Proficiente",AA958=5,"Master")</f>
        <v>Competente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331</v>
      </c>
    </row>
    <row r="959" spans="1:31" x14ac:dyDescent="0.25">
      <c r="A959" t="s">
        <v>285</v>
      </c>
      <c r="B959" t="s">
        <v>286</v>
      </c>
      <c r="C959" t="s">
        <v>217</v>
      </c>
      <c r="D959" t="s">
        <v>207</v>
      </c>
      <c r="E959" t="s">
        <v>285</v>
      </c>
      <c r="F959" t="s">
        <v>286</v>
      </c>
      <c r="G959" t="s">
        <v>287</v>
      </c>
      <c r="H959" s="4"/>
      <c r="I959" s="1">
        <f t="shared" ca="1" si="59"/>
        <v>1485</v>
      </c>
      <c r="J959" s="1" t="str">
        <f t="shared" ca="1" si="60"/>
        <v>3. Mayor a 6 meses</v>
      </c>
      <c r="K959" t="str">
        <f t="shared" si="61"/>
        <v>NO</v>
      </c>
      <c r="L959" t="s">
        <v>217</v>
      </c>
      <c r="M959" t="s">
        <v>313</v>
      </c>
      <c r="N959" t="s">
        <v>314</v>
      </c>
      <c r="O959" t="s">
        <v>314</v>
      </c>
      <c r="P959" t="str">
        <f t="shared" si="62"/>
        <v>NICOLÁS ALEXANDER MADRID TELLOHíbridoAUTOEVALUACION</v>
      </c>
      <c r="Q959" t="str">
        <f>BASE[[#This Row],[NombresCalificado]]&amp;BASE[[#This Row],[TipoEvaluacion]]</f>
        <v>NICOLÁS ALEXANDER MADRID TELLOAUTOEVALUACION</v>
      </c>
      <c r="R959">
        <v>1</v>
      </c>
      <c r="S959" t="s">
        <v>6</v>
      </c>
      <c r="T959" t="s">
        <v>328</v>
      </c>
      <c r="U959" s="17">
        <v>2</v>
      </c>
      <c r="V959" s="17" t="str" cm="1">
        <f t="array" ref="V959">_xlfn.IFS(U959=0,"Prenovato",U959=1,"Novato",U959=2,"Principiante avanzado",U959=3,"Competente",U959=4,"Proficiente",U959=5,"Master")</f>
        <v>Principiante avanzado</v>
      </c>
      <c r="W959" s="17">
        <v>3</v>
      </c>
      <c r="X959" s="17" t="str" cm="1">
        <f t="array" ref="X959">_xlfn.IFS(W959=0,"No evidenciado",W959=1,"Novato",W959=2,"Principiante avanzado",W959=3,"Competente",W959=4,"Proficiente",W959=5,"Master")</f>
        <v>Competente</v>
      </c>
      <c r="Y959" s="17">
        <v>1</v>
      </c>
      <c r="Z959" s="17" t="str" cm="1">
        <f t="array" ref="Z959">_xlfn.IFS(Y959=0,"No evidenciado",Y959=1,"Novato",Y959=2,"Principiante avanzado",Y959=3,"Competente",Y959=4,"Proficiente",Y959=5,"Master")</f>
        <v>Novato</v>
      </c>
      <c r="AA959" s="17">
        <v>3</v>
      </c>
      <c r="AB959" s="17" t="str" cm="1">
        <f t="array" ref="AB959">_xlfn.IFS(AA959=0,"No evidenciado",AA959=1,"Novato",AA959=2,"Principiante avanzado",AA959=3,"Competente",AA959=4,"Proficiente",AA959=5,"Master")</f>
        <v>Competente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331</v>
      </c>
    </row>
    <row r="960" spans="1:31" x14ac:dyDescent="0.25">
      <c r="A960" t="s">
        <v>285</v>
      </c>
      <c r="B960" t="s">
        <v>286</v>
      </c>
      <c r="C960" t="s">
        <v>217</v>
      </c>
      <c r="D960" t="s">
        <v>207</v>
      </c>
      <c r="E960" t="s">
        <v>285</v>
      </c>
      <c r="F960" t="s">
        <v>286</v>
      </c>
      <c r="G960" t="s">
        <v>287</v>
      </c>
      <c r="H960" s="4"/>
      <c r="I960" s="1">
        <f t="shared" ca="1" si="59"/>
        <v>1485</v>
      </c>
      <c r="J960" s="1" t="str">
        <f t="shared" ca="1" si="60"/>
        <v>3. Mayor a 6 meses</v>
      </c>
      <c r="K960" t="str">
        <f t="shared" si="61"/>
        <v>NO</v>
      </c>
      <c r="L960" t="s">
        <v>217</v>
      </c>
      <c r="M960" t="s">
        <v>187</v>
      </c>
      <c r="N960" t="s">
        <v>315</v>
      </c>
      <c r="O960" t="s">
        <v>315</v>
      </c>
      <c r="P960" t="str">
        <f t="shared" si="62"/>
        <v>NICOLÁS ALEXANDER MADRID TELLOPruebas para desarrolladoresAUTOEVALUACION</v>
      </c>
      <c r="Q960" t="str">
        <f>BASE[[#This Row],[NombresCalificado]]&amp;BASE[[#This Row],[TipoEvaluacion]]</f>
        <v>NICOLÁS ALEXANDER MADRID TELLOAUTOEVALUACION</v>
      </c>
      <c r="R960">
        <v>2</v>
      </c>
      <c r="S960" t="s">
        <v>4</v>
      </c>
      <c r="T960" t="s">
        <v>328</v>
      </c>
      <c r="U960" s="17">
        <v>2</v>
      </c>
      <c r="V960" s="17" t="str" cm="1">
        <f t="array" ref="V960">_xlfn.IFS(U960=0,"Prenovato",U960=1,"Novato",U960=2,"Principiante avanzado",U960=3,"Competente",U960=4,"Proficiente",U960=5,"Master")</f>
        <v>Principiante avanzado</v>
      </c>
      <c r="W960" s="17">
        <v>3</v>
      </c>
      <c r="X960" s="17" t="str" cm="1">
        <f t="array" ref="X960">_xlfn.IFS(W960=0,"No evidenciado",W960=1,"Novato",W960=2,"Principiante avanzado",W960=3,"Competente",W960=4,"Proficiente",W960=5,"Master")</f>
        <v>Competente</v>
      </c>
      <c r="Y960" s="17">
        <v>1</v>
      </c>
      <c r="Z960" s="17" t="str" cm="1">
        <f t="array" ref="Z960">_xlfn.IFS(Y960=0,"No evidenciado",Y960=1,"Novato",Y960=2,"Principiante avanzado",Y960=3,"Competente",Y960=4,"Proficiente",Y960=5,"Master")</f>
        <v>Novato</v>
      </c>
      <c r="AA960" s="17">
        <v>3</v>
      </c>
      <c r="AB960" s="17" t="str" cm="1">
        <f t="array" ref="AB960">_xlfn.IFS(AA960=0,"No evidenciado",AA960=1,"Novato",AA960=2,"Principiante avanzado",AA960=3,"Competente",AA960=4,"Proficiente",AA960=5,"Master")</f>
        <v>Competente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331</v>
      </c>
    </row>
    <row r="961" spans="1:31" x14ac:dyDescent="0.25">
      <c r="A961" t="s">
        <v>285</v>
      </c>
      <c r="B961" t="s">
        <v>286</v>
      </c>
      <c r="C961" t="s">
        <v>217</v>
      </c>
      <c r="D961" t="s">
        <v>207</v>
      </c>
      <c r="E961" t="s">
        <v>285</v>
      </c>
      <c r="F961" t="s">
        <v>286</v>
      </c>
      <c r="G961" t="s">
        <v>287</v>
      </c>
      <c r="H961" s="4"/>
      <c r="I961" s="1">
        <f t="shared" ca="1" si="59"/>
        <v>1485</v>
      </c>
      <c r="J961" s="1" t="str">
        <f t="shared" ca="1" si="60"/>
        <v>3. Mayor a 6 meses</v>
      </c>
      <c r="K961" t="str">
        <f t="shared" si="61"/>
        <v>NO</v>
      </c>
      <c r="L961" t="s">
        <v>217</v>
      </c>
      <c r="M961" t="s">
        <v>56</v>
      </c>
      <c r="N961" t="s">
        <v>315</v>
      </c>
      <c r="O961" t="s">
        <v>315</v>
      </c>
      <c r="P961" t="str">
        <f t="shared" si="62"/>
        <v>NICOLÁS ALEXANDER MADRID TELLOControl de versionesAUTOEVALUACION</v>
      </c>
      <c r="Q961" t="str">
        <f>BASE[[#This Row],[NombresCalificado]]&amp;BASE[[#This Row],[TipoEvaluacion]]</f>
        <v>NICOLÁS ALEXANDER MADRID TELLOAUTOEVALUACION</v>
      </c>
      <c r="R961">
        <v>3</v>
      </c>
      <c r="S961" t="s">
        <v>5</v>
      </c>
      <c r="T961" t="s">
        <v>328</v>
      </c>
      <c r="U961" s="17">
        <v>2</v>
      </c>
      <c r="V961" s="17" t="str" cm="1">
        <f t="array" ref="V961">_xlfn.IFS(U961=0,"Prenovato",U961=1,"Novato",U961=2,"Principiante avanzado",U961=3,"Competente",U961=4,"Proficiente",U961=5,"Master")</f>
        <v>Principiante avanzado</v>
      </c>
      <c r="W961" s="17">
        <v>3</v>
      </c>
      <c r="X961" s="17" t="str" cm="1">
        <f t="array" ref="X961">_xlfn.IFS(W961=0,"No evidenciado",W961=1,"Novato",W961=2,"Principiante avanzado",W961=3,"Competente",W961=4,"Proficiente",W961=5,"Master")</f>
        <v>Competente</v>
      </c>
      <c r="Y961" s="17">
        <v>1</v>
      </c>
      <c r="Z961" s="17" t="str" cm="1">
        <f t="array" ref="Z961">_xlfn.IFS(Y961=0,"No evidenciado",Y961=1,"Novato",Y961=2,"Principiante avanzado",Y961=3,"Competente",Y961=4,"Proficiente",Y961=5,"Master")</f>
        <v>Novato</v>
      </c>
      <c r="AA961" s="17">
        <v>3</v>
      </c>
      <c r="AB961" s="17" t="str" cm="1">
        <f t="array" ref="AB961">_xlfn.IFS(AA961=0,"No evidenciado",AA961=1,"Novato",AA961=2,"Principiante avanzado",AA961=3,"Competente",AA961=4,"Proficiente",AA961=5,"Master")</f>
        <v>Competente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331</v>
      </c>
    </row>
    <row r="962" spans="1:31" x14ac:dyDescent="0.25">
      <c r="A962" t="s">
        <v>285</v>
      </c>
      <c r="B962" t="s">
        <v>286</v>
      </c>
      <c r="C962" t="s">
        <v>217</v>
      </c>
      <c r="D962" t="s">
        <v>207</v>
      </c>
      <c r="E962" t="s">
        <v>285</v>
      </c>
      <c r="F962" t="s">
        <v>286</v>
      </c>
      <c r="G962" t="s">
        <v>287</v>
      </c>
      <c r="H962" s="4"/>
      <c r="I962" s="1">
        <f t="shared" ca="1" si="59"/>
        <v>1485</v>
      </c>
      <c r="J962" s="1" t="str">
        <f t="shared" ca="1" si="60"/>
        <v>3. Mayor a 6 meses</v>
      </c>
      <c r="K962" t="str">
        <f t="shared" si="61"/>
        <v>NO</v>
      </c>
      <c r="L962" t="s">
        <v>217</v>
      </c>
      <c r="M962" t="s">
        <v>185</v>
      </c>
      <c r="N962" t="s">
        <v>317</v>
      </c>
      <c r="O962" t="s">
        <v>314</v>
      </c>
      <c r="P962" t="str">
        <f t="shared" si="62"/>
        <v>NICOLÁS ALEXANDER MADRID TELLOSeguridadAUTOEVALUACION</v>
      </c>
      <c r="Q962" t="str">
        <f>BASE[[#This Row],[NombresCalificado]]&amp;BASE[[#This Row],[TipoEvaluacion]]</f>
        <v>NICOLÁS ALEXANDER MADRID TELLOAUTOEVALUACION</v>
      </c>
      <c r="R962">
        <v>2</v>
      </c>
      <c r="S962" t="s">
        <v>4</v>
      </c>
      <c r="T962" t="s">
        <v>328</v>
      </c>
      <c r="U962" s="17">
        <v>2</v>
      </c>
      <c r="V962" s="17" t="str" cm="1">
        <f t="array" ref="V962">_xlfn.IFS(U962=0,"Prenovato",U962=1,"Novato",U962=2,"Principiante avanzado",U962=3,"Competente",U962=4,"Proficiente",U962=5,"Master")</f>
        <v>Principiante avanzado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1</v>
      </c>
      <c r="Z962" s="17" t="str" cm="1">
        <f t="array" ref="Z962">_xlfn.IFS(Y962=0,"No evidenciado",Y962=1,"Novato",Y962=2,"Principiante avanzado",Y962=3,"Competente",Y962=4,"Proficiente",Y962=5,"Master")</f>
        <v>Novato</v>
      </c>
      <c r="AA962" s="17">
        <v>3</v>
      </c>
      <c r="AB962" s="17" t="str" cm="1">
        <f t="array" ref="AB962">_xlfn.IFS(AA962=0,"No evidenciado",AA962=1,"Novato",AA962=2,"Principiante avanzado",AA962=3,"Competente",AA962=4,"Proficiente",AA962=5,"Master")</f>
        <v>Competente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331</v>
      </c>
    </row>
    <row r="963" spans="1:31" x14ac:dyDescent="0.25">
      <c r="A963" t="s">
        <v>285</v>
      </c>
      <c r="B963" t="s">
        <v>286</v>
      </c>
      <c r="C963" t="s">
        <v>217</v>
      </c>
      <c r="D963" t="s">
        <v>207</v>
      </c>
      <c r="E963" t="s">
        <v>285</v>
      </c>
      <c r="F963" t="s">
        <v>286</v>
      </c>
      <c r="G963" t="s">
        <v>287</v>
      </c>
      <c r="H963" s="4"/>
      <c r="I963" s="1">
        <f t="shared" ref="I963:I1026" ca="1" si="63">DATEDIF(H963,TODAY(),"m")</f>
        <v>1485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IF(COUNTIFS($E$2:$E$1566,E963,$O$2:$O$1566,"PRINCIPAL",$R$2:$R$1566,0)&gt;0,"SI","NO")</f>
        <v>NO</v>
      </c>
      <c r="L963" t="s">
        <v>217</v>
      </c>
      <c r="M963" t="s">
        <v>322</v>
      </c>
      <c r="N963" t="s">
        <v>317</v>
      </c>
      <c r="O963" t="s">
        <v>314</v>
      </c>
      <c r="P963" t="str">
        <f t="shared" ref="P963:P1026" si="66">F963&amp;M963&amp;AE963</f>
        <v>NICOLÁS ALEXANDER MADRID TELLOPatrones de arquitecturaAUTOEVALUACION</v>
      </c>
      <c r="Q963" t="str">
        <f>BASE[[#This Row],[NombresCalificado]]&amp;BASE[[#This Row],[TipoEvaluacion]]</f>
        <v>NICOLÁS ALEXANDER MADRID TELLOAUTOEVALUACION</v>
      </c>
      <c r="R963">
        <v>3</v>
      </c>
      <c r="S963" t="s">
        <v>5</v>
      </c>
      <c r="T963" t="s">
        <v>328</v>
      </c>
      <c r="U963" s="17">
        <v>2</v>
      </c>
      <c r="V963" s="17" t="str" cm="1">
        <f t="array" ref="V963">_xlfn.IFS(U963=0,"Prenovato",U963=1,"Novato",U963=2,"Principiante avanzado",U963=3,"Competente",U963=4,"Proficiente",U963=5,"Master")</f>
        <v>Principiante avanzado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1</v>
      </c>
      <c r="Z963" s="17" t="str" cm="1">
        <f t="array" ref="Z963">_xlfn.IFS(Y963=0,"No evidenciado",Y963=1,"Novato",Y963=2,"Principiante avanzado",Y963=3,"Competente",Y963=4,"Proficiente",Y963=5,"Master")</f>
        <v>Novato</v>
      </c>
      <c r="AA963" s="17">
        <v>3</v>
      </c>
      <c r="AB963" s="17" t="str" cm="1">
        <f t="array" ref="AB963">_xlfn.IFS(AA963=0,"No evidenciado",AA963=1,"Novato",AA963=2,"Principiante avanzado",AA963=3,"Competente",AA963=4,"Proficiente",AA963=5,"Master")</f>
        <v>Competente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331</v>
      </c>
    </row>
    <row r="964" spans="1:31" x14ac:dyDescent="0.25">
      <c r="A964" t="s">
        <v>285</v>
      </c>
      <c r="B964" t="s">
        <v>286</v>
      </c>
      <c r="C964" t="s">
        <v>217</v>
      </c>
      <c r="D964" t="s">
        <v>207</v>
      </c>
      <c r="E964" t="s">
        <v>285</v>
      </c>
      <c r="F964" t="s">
        <v>286</v>
      </c>
      <c r="G964" t="s">
        <v>287</v>
      </c>
      <c r="H964" s="4"/>
      <c r="I964" s="1">
        <f t="shared" ca="1" si="63"/>
        <v>1485</v>
      </c>
      <c r="J964" s="1" t="str">
        <f t="shared" ca="1" si="64"/>
        <v>3. Mayor a 6 meses</v>
      </c>
      <c r="K964" t="str">
        <f t="shared" si="65"/>
        <v>NO</v>
      </c>
      <c r="L964" t="s">
        <v>217</v>
      </c>
      <c r="M964" t="s">
        <v>324</v>
      </c>
      <c r="N964" t="s">
        <v>317</v>
      </c>
      <c r="O964" t="s">
        <v>314</v>
      </c>
      <c r="P964" t="str">
        <f t="shared" si="66"/>
        <v>NICOLÁS ALEXANDER MADRID TELLOAccesibilidadAUTOEVALUACION</v>
      </c>
      <c r="Q964" t="str">
        <f>BASE[[#This Row],[NombresCalificado]]&amp;BASE[[#This Row],[TipoEvaluacion]]</f>
        <v>NICOLÁS ALEXANDER MADRID TELLOAUTOEVALUACION</v>
      </c>
      <c r="R964">
        <v>2</v>
      </c>
      <c r="S964" t="s">
        <v>4</v>
      </c>
      <c r="T964" t="s">
        <v>328</v>
      </c>
      <c r="U964" s="17">
        <v>2</v>
      </c>
      <c r="V964" s="17" t="str" cm="1">
        <f t="array" ref="V964">_xlfn.IFS(U964=0,"Prenovato",U964=1,"Novato",U964=2,"Principiante avanzado",U964=3,"Competente",U964=4,"Proficiente",U964=5,"Master")</f>
        <v>Principiante avanzado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1</v>
      </c>
      <c r="Z964" s="17" t="str" cm="1">
        <f t="array" ref="Z964">_xlfn.IFS(Y964=0,"No evidenciado",Y964=1,"Novato",Y964=2,"Principiante avanzado",Y964=3,"Competente",Y964=4,"Proficiente",Y964=5,"Master")</f>
        <v>Novato</v>
      </c>
      <c r="AA964" s="17">
        <v>3</v>
      </c>
      <c r="AB964" s="17" t="str" cm="1">
        <f t="array" ref="AB964">_xlfn.IFS(AA964=0,"No evidenciado",AA964=1,"Novato",AA964=2,"Principiante avanzado",AA964=3,"Competente",AA964=4,"Proficiente",AA964=5,"Master")</f>
        <v>Competente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331</v>
      </c>
    </row>
    <row r="965" spans="1:31" x14ac:dyDescent="0.25">
      <c r="A965" t="s">
        <v>285</v>
      </c>
      <c r="B965" t="s">
        <v>286</v>
      </c>
      <c r="C965" t="s">
        <v>217</v>
      </c>
      <c r="D965" t="s">
        <v>207</v>
      </c>
      <c r="E965" t="s">
        <v>285</v>
      </c>
      <c r="F965" t="s">
        <v>286</v>
      </c>
      <c r="G965" t="s">
        <v>287</v>
      </c>
      <c r="H965" s="4"/>
      <c r="I965" s="1">
        <f t="shared" ca="1" si="63"/>
        <v>1485</v>
      </c>
      <c r="J965" s="1" t="str">
        <f t="shared" ca="1" si="64"/>
        <v>3. Mayor a 6 meses</v>
      </c>
      <c r="K965" t="str">
        <f t="shared" si="65"/>
        <v>NO</v>
      </c>
      <c r="L965" t="s">
        <v>217</v>
      </c>
      <c r="M965" t="s">
        <v>326</v>
      </c>
      <c r="N965" t="s">
        <v>317</v>
      </c>
      <c r="O965" t="s">
        <v>314</v>
      </c>
      <c r="P965" t="str">
        <f t="shared" si="66"/>
        <v>NICOLÁS ALEXANDER MADRID TELLODesign ThinkingAUTOEVALUACION</v>
      </c>
      <c r="Q965" t="str">
        <f>BASE[[#This Row],[NombresCalificado]]&amp;BASE[[#This Row],[TipoEvaluacion]]</f>
        <v>NICOLÁS ALEXANDER MADRID TELLOAUTOEVALUACION</v>
      </c>
      <c r="R965">
        <v>2</v>
      </c>
      <c r="S965" t="s">
        <v>4</v>
      </c>
      <c r="T965" t="s">
        <v>328</v>
      </c>
      <c r="U965" s="17">
        <v>2</v>
      </c>
      <c r="V965" s="17" t="str" cm="1">
        <f t="array" ref="V965">_xlfn.IFS(U965=0,"Prenovato",U965=1,"Novato",U965=2,"Principiante avanzado",U965=3,"Competente",U965=4,"Proficiente",U965=5,"Master")</f>
        <v>Principiante avanzado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1</v>
      </c>
      <c r="Z965" s="17" t="str" cm="1">
        <f t="array" ref="Z965">_xlfn.IFS(Y965=0,"No evidenciado",Y965=1,"Novato",Y965=2,"Principiante avanzado",Y965=3,"Competente",Y965=4,"Proficiente",Y965=5,"Master")</f>
        <v>Novato</v>
      </c>
      <c r="AA965" s="17">
        <v>3</v>
      </c>
      <c r="AB965" s="17" t="str" cm="1">
        <f t="array" ref="AB965">_xlfn.IFS(AA965=0,"No evidenciado",AA965=1,"Novato",AA965=2,"Principiante avanzado",AA965=3,"Competente",AA965=4,"Proficiente",AA965=5,"Master")</f>
        <v>Competente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331</v>
      </c>
    </row>
    <row r="966" spans="1:31" x14ac:dyDescent="0.25">
      <c r="A966" t="s">
        <v>285</v>
      </c>
      <c r="B966" t="s">
        <v>286</v>
      </c>
      <c r="C966" t="s">
        <v>217</v>
      </c>
      <c r="D966" t="s">
        <v>207</v>
      </c>
      <c r="E966" t="s">
        <v>285</v>
      </c>
      <c r="F966" t="s">
        <v>286</v>
      </c>
      <c r="G966" t="s">
        <v>287</v>
      </c>
      <c r="H966" s="4"/>
      <c r="I966" s="1">
        <f t="shared" ca="1" si="63"/>
        <v>1485</v>
      </c>
      <c r="J966" s="1" t="str">
        <f t="shared" ca="1" si="64"/>
        <v>3. Mayor a 6 meses</v>
      </c>
      <c r="K966" t="str">
        <f t="shared" si="65"/>
        <v>NO</v>
      </c>
      <c r="L966" t="s">
        <v>217</v>
      </c>
      <c r="M966" t="s">
        <v>323</v>
      </c>
      <c r="N966" t="s">
        <v>317</v>
      </c>
      <c r="O966" t="s">
        <v>314</v>
      </c>
      <c r="P966" t="str">
        <f t="shared" si="66"/>
        <v>NICOLÁS ALEXANDER MADRID TELLOGestión de datosAUTOEVALUACION</v>
      </c>
      <c r="Q966" t="str">
        <f>BASE[[#This Row],[NombresCalificado]]&amp;BASE[[#This Row],[TipoEvaluacion]]</f>
        <v>NICOLÁS ALEXANDER MADRID TELLOAUTOEVALUACION</v>
      </c>
      <c r="R966">
        <v>2</v>
      </c>
      <c r="S966" t="s">
        <v>4</v>
      </c>
      <c r="T966" t="s">
        <v>328</v>
      </c>
      <c r="U966" s="17">
        <v>2</v>
      </c>
      <c r="V966" s="17" t="str" cm="1">
        <f t="array" ref="V966">_xlfn.IFS(U966=0,"Prenovato",U966=1,"Novato",U966=2,"Principiante avanzado",U966=3,"Competente",U966=4,"Proficiente",U966=5,"Master")</f>
        <v>Principiante avanzado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1</v>
      </c>
      <c r="Z966" s="17" t="str" cm="1">
        <f t="array" ref="Z966">_xlfn.IFS(Y966=0,"No evidenciado",Y966=1,"Novato",Y966=2,"Principiante avanzado",Y966=3,"Competente",Y966=4,"Proficiente",Y966=5,"Master")</f>
        <v>Novato</v>
      </c>
      <c r="AA966" s="17">
        <v>3</v>
      </c>
      <c r="AB966" s="17" t="str" cm="1">
        <f t="array" ref="AB966">_xlfn.IFS(AA966=0,"No evidenciado",AA966=1,"Novato",AA966=2,"Principiante avanzado",AA966=3,"Competente",AA966=4,"Proficiente",AA966=5,"Master")</f>
        <v>Competente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331</v>
      </c>
    </row>
    <row r="967" spans="1:31" x14ac:dyDescent="0.25">
      <c r="A967" t="s">
        <v>285</v>
      </c>
      <c r="B967" t="s">
        <v>286</v>
      </c>
      <c r="C967" t="s">
        <v>217</v>
      </c>
      <c r="D967" t="s">
        <v>207</v>
      </c>
      <c r="E967" t="s">
        <v>285</v>
      </c>
      <c r="F967" t="s">
        <v>286</v>
      </c>
      <c r="G967" t="s">
        <v>287</v>
      </c>
      <c r="H967" s="4"/>
      <c r="I967" s="1">
        <f t="shared" ca="1" si="63"/>
        <v>1485</v>
      </c>
      <c r="J967" s="1" t="str">
        <f t="shared" ca="1" si="64"/>
        <v>3. Mayor a 6 meses</v>
      </c>
      <c r="K967" t="str">
        <f t="shared" si="65"/>
        <v>NO</v>
      </c>
      <c r="L967" t="s">
        <v>217</v>
      </c>
      <c r="M967" t="s">
        <v>325</v>
      </c>
      <c r="N967" t="s">
        <v>317</v>
      </c>
      <c r="O967" t="s">
        <v>314</v>
      </c>
      <c r="P967" t="str">
        <f t="shared" si="66"/>
        <v>NICOLÁS ALEXANDER MADRID TELLOFundamentos de diseño UXAUTOEVALUACION</v>
      </c>
      <c r="Q967" t="str">
        <f>BASE[[#This Row],[NombresCalificado]]&amp;BASE[[#This Row],[TipoEvaluacion]]</f>
        <v>NICOLÁS ALEXANDER MADRID TELLOAUTOEVALUACION</v>
      </c>
      <c r="R967">
        <v>1</v>
      </c>
      <c r="S967" t="s">
        <v>6</v>
      </c>
      <c r="T967" t="s">
        <v>328</v>
      </c>
      <c r="U967" s="17">
        <v>2</v>
      </c>
      <c r="V967" s="17" t="str" cm="1">
        <f t="array" ref="V967">_xlfn.IFS(U967=0,"Prenovato",U967=1,"Novato",U967=2,"Principiante avanzado",U967=3,"Competente",U967=4,"Proficiente",U967=5,"Master")</f>
        <v>Principiante avanzado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1</v>
      </c>
      <c r="Z967" s="17" t="str" cm="1">
        <f t="array" ref="Z967">_xlfn.IFS(Y967=0,"No evidenciado",Y967=1,"Novato",Y967=2,"Principiante avanzado",Y967=3,"Competente",Y967=4,"Proficiente",Y967=5,"Master")</f>
        <v>Novato</v>
      </c>
      <c r="AA967" s="17">
        <v>3</v>
      </c>
      <c r="AB967" s="17" t="str" cm="1">
        <f t="array" ref="AB967">_xlfn.IFS(AA967=0,"No evidenciado",AA967=1,"Novato",AA967=2,"Principiante avanzado",AA967=3,"Competente",AA967=4,"Proficiente",AA967=5,"Master")</f>
        <v>Competente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331</v>
      </c>
    </row>
    <row r="968" spans="1:31" x14ac:dyDescent="0.25">
      <c r="A968" t="s">
        <v>285</v>
      </c>
      <c r="B968" t="s">
        <v>286</v>
      </c>
      <c r="C968" t="s">
        <v>217</v>
      </c>
      <c r="D968" t="s">
        <v>207</v>
      </c>
      <c r="E968" t="s">
        <v>285</v>
      </c>
      <c r="F968" t="s">
        <v>286</v>
      </c>
      <c r="G968" t="s">
        <v>287</v>
      </c>
      <c r="H968" s="4"/>
      <c r="I968" s="1">
        <f t="shared" ca="1" si="63"/>
        <v>1485</v>
      </c>
      <c r="J968" s="1" t="str">
        <f t="shared" ca="1" si="64"/>
        <v>3. Mayor a 6 meses</v>
      </c>
      <c r="K968" t="str">
        <f t="shared" si="65"/>
        <v>NO</v>
      </c>
      <c r="L968" t="s">
        <v>217</v>
      </c>
      <c r="M968" t="s">
        <v>318</v>
      </c>
      <c r="N968" t="s">
        <v>314</v>
      </c>
      <c r="O968" t="s">
        <v>314</v>
      </c>
      <c r="P968" t="str">
        <f t="shared" si="66"/>
        <v>NICOLÁS ALEXANDER MADRID TELLODistribución a tiendasAUTOEVALUACION</v>
      </c>
      <c r="Q968" t="str">
        <f>BASE[[#This Row],[NombresCalificado]]&amp;BASE[[#This Row],[TipoEvaluacion]]</f>
        <v>NICOLÁS ALEXANDER MADRID TELLOAUTOEVALUACION</v>
      </c>
      <c r="R968">
        <v>3</v>
      </c>
      <c r="S968" t="s">
        <v>5</v>
      </c>
      <c r="T968" t="s">
        <v>328</v>
      </c>
      <c r="U968" s="17">
        <v>2</v>
      </c>
      <c r="V968" s="17" t="str" cm="1">
        <f t="array" ref="V968">_xlfn.IFS(U968=0,"Prenovato",U968=1,"Novato",U968=2,"Principiante avanzado",U968=3,"Competente",U968=4,"Proficiente",U968=5,"Master")</f>
        <v>Principiante avanzado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1</v>
      </c>
      <c r="Z968" s="17" t="str" cm="1">
        <f t="array" ref="Z968">_xlfn.IFS(Y968=0,"No evidenciado",Y968=1,"Novato",Y968=2,"Principiante avanzado",Y968=3,"Competente",Y968=4,"Proficiente",Y968=5,"Master")</f>
        <v>Novato</v>
      </c>
      <c r="AA968" s="17">
        <v>3</v>
      </c>
      <c r="AB968" s="17" t="str" cm="1">
        <f t="array" ref="AB968">_xlfn.IFS(AA968=0,"No evidenciado",AA968=1,"Novato",AA968=2,"Principiante avanzado",AA968=3,"Competente",AA968=4,"Proficiente",AA968=5,"Master")</f>
        <v>Competente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331</v>
      </c>
    </row>
    <row r="969" spans="1:31" x14ac:dyDescent="0.25">
      <c r="A969" t="s">
        <v>285</v>
      </c>
      <c r="B969" t="s">
        <v>286</v>
      </c>
      <c r="C969" t="s">
        <v>217</v>
      </c>
      <c r="D969" t="s">
        <v>207</v>
      </c>
      <c r="E969" t="s">
        <v>285</v>
      </c>
      <c r="F969" t="s">
        <v>286</v>
      </c>
      <c r="G969" t="s">
        <v>287</v>
      </c>
      <c r="H969" s="4"/>
      <c r="I969" s="1">
        <f t="shared" ca="1" si="63"/>
        <v>1485</v>
      </c>
      <c r="J969" s="1" t="str">
        <f t="shared" ca="1" si="64"/>
        <v>3. Mayor a 6 meses</v>
      </c>
      <c r="K969" t="str">
        <f t="shared" si="65"/>
        <v>NO</v>
      </c>
      <c r="L969" t="s">
        <v>217</v>
      </c>
      <c r="M969" t="s">
        <v>167</v>
      </c>
      <c r="N969" t="s">
        <v>317</v>
      </c>
      <c r="O969" t="s">
        <v>314</v>
      </c>
      <c r="P969" t="str">
        <f t="shared" si="66"/>
        <v>NICOLÁS ALEXANDER MADRID TELLOCI-CDAUTOEVALUACION</v>
      </c>
      <c r="Q969" t="str">
        <f>BASE[[#This Row],[NombresCalificado]]&amp;BASE[[#This Row],[TipoEvaluacion]]</f>
        <v>NICOLÁS ALEXANDER MADRID TELLOAUTOEVALUACION</v>
      </c>
      <c r="R969">
        <v>1</v>
      </c>
      <c r="S969" t="s">
        <v>6</v>
      </c>
      <c r="T969" t="s">
        <v>328</v>
      </c>
      <c r="U969" s="17">
        <v>2</v>
      </c>
      <c r="V969" s="17" t="str" cm="1">
        <f t="array" ref="V969">_xlfn.IFS(U969=0,"Prenovato",U969=1,"Novato",U969=2,"Principiante avanzado",U969=3,"Competente",U969=4,"Proficiente",U969=5,"Master")</f>
        <v>Principiante avanzado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1</v>
      </c>
      <c r="Z969" s="17" t="str" cm="1">
        <f t="array" ref="Z969">_xlfn.IFS(Y969=0,"No evidenciado",Y969=1,"Novato",Y969=2,"Principiante avanzado",Y969=3,"Competente",Y969=4,"Proficiente",Y969=5,"Master")</f>
        <v>Novato</v>
      </c>
      <c r="AA969" s="17">
        <v>3</v>
      </c>
      <c r="AB969" s="17" t="str" cm="1">
        <f t="array" ref="AB969">_xlfn.IFS(AA969=0,"No evidenciado",AA969=1,"Novato",AA969=2,"Principiante avanzado",AA969=3,"Competente",AA969=4,"Proficiente",AA969=5,"Master")</f>
        <v>Competente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331</v>
      </c>
    </row>
    <row r="970" spans="1:31" x14ac:dyDescent="0.25">
      <c r="A970" t="s">
        <v>285</v>
      </c>
      <c r="B970" t="s">
        <v>286</v>
      </c>
      <c r="C970" t="s">
        <v>217</v>
      </c>
      <c r="D970" t="s">
        <v>207</v>
      </c>
      <c r="E970" t="s">
        <v>285</v>
      </c>
      <c r="F970" t="s">
        <v>286</v>
      </c>
      <c r="G970" t="s">
        <v>287</v>
      </c>
      <c r="H970" s="4"/>
      <c r="I970" s="1">
        <f t="shared" ca="1" si="63"/>
        <v>1485</v>
      </c>
      <c r="J970" s="1" t="str">
        <f t="shared" ca="1" si="64"/>
        <v>3. Mayor a 6 meses</v>
      </c>
      <c r="K970" t="str">
        <f t="shared" si="65"/>
        <v>NO</v>
      </c>
      <c r="L970" t="s">
        <v>217</v>
      </c>
      <c r="M970" t="s">
        <v>186</v>
      </c>
      <c r="N970" t="s">
        <v>314</v>
      </c>
      <c r="O970" t="s">
        <v>314</v>
      </c>
      <c r="P970" t="str">
        <f t="shared" si="66"/>
        <v>NICOLÁS ALEXANDER MADRID TELLOSREAUTOEVALUACION</v>
      </c>
      <c r="Q970" t="str">
        <f>BASE[[#This Row],[NombresCalificado]]&amp;BASE[[#This Row],[TipoEvaluacion]]</f>
        <v>NICOLÁS ALEXANDER MADRID TELLOAUTOEVALUACION</v>
      </c>
      <c r="R970">
        <v>3</v>
      </c>
      <c r="S970" t="s">
        <v>5</v>
      </c>
      <c r="T970" t="s">
        <v>328</v>
      </c>
      <c r="U970" s="17">
        <v>2</v>
      </c>
      <c r="V970" s="17" t="str" cm="1">
        <f t="array" ref="V970">_xlfn.IFS(U970=0,"Prenovato",U970=1,"Novato",U970=2,"Principiante avanzado",U970=3,"Competente",U970=4,"Proficiente",U970=5,"Master")</f>
        <v>Principiante avanzado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1</v>
      </c>
      <c r="Z970" s="17" t="str" cm="1">
        <f t="array" ref="Z970">_xlfn.IFS(Y970=0,"No evidenciado",Y970=1,"Novato",Y970=2,"Principiante avanzado",Y970=3,"Competente",Y970=4,"Proficiente",Y970=5,"Master")</f>
        <v>Novato</v>
      </c>
      <c r="AA970" s="17">
        <v>3</v>
      </c>
      <c r="AB970" s="17" t="str" cm="1">
        <f t="array" ref="AB970">_xlfn.IFS(AA970=0,"No evidenciado",AA970=1,"Novato",AA970=2,"Principiante avanzado",AA970=3,"Competente",AA970=4,"Proficiente",AA970=5,"Master")</f>
        <v>Competente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331</v>
      </c>
    </row>
    <row r="971" spans="1:31" x14ac:dyDescent="0.25">
      <c r="A971" t="s">
        <v>285</v>
      </c>
      <c r="B971" t="s">
        <v>286</v>
      </c>
      <c r="C971" t="s">
        <v>217</v>
      </c>
      <c r="D971" t="s">
        <v>207</v>
      </c>
      <c r="E971" t="s">
        <v>285</v>
      </c>
      <c r="F971" t="s">
        <v>286</v>
      </c>
      <c r="G971" t="s">
        <v>287</v>
      </c>
      <c r="H971" s="4"/>
      <c r="I971" s="1">
        <f t="shared" ca="1" si="63"/>
        <v>1485</v>
      </c>
      <c r="J971" s="1" t="str">
        <f t="shared" ca="1" si="64"/>
        <v>3. Mayor a 6 meses</v>
      </c>
      <c r="K971" t="str">
        <f t="shared" si="65"/>
        <v>NO</v>
      </c>
      <c r="L971" t="s">
        <v>217</v>
      </c>
      <c r="M971" t="s">
        <v>320</v>
      </c>
      <c r="N971" t="s">
        <v>317</v>
      </c>
      <c r="O971" t="s">
        <v>314</v>
      </c>
      <c r="P971" t="str">
        <f t="shared" si="66"/>
        <v>NICOLÁS ALEXANDER MADRID TELLOHuman InteractionAUTOEVALUACION</v>
      </c>
      <c r="Q971" t="str">
        <f>BASE[[#This Row],[NombresCalificado]]&amp;BASE[[#This Row],[TipoEvaluacion]]</f>
        <v>NICOLÁS ALEXANDER MADRID TELLOAUTOEVALUACION</v>
      </c>
      <c r="R971">
        <v>2</v>
      </c>
      <c r="S971" t="s">
        <v>4</v>
      </c>
      <c r="T971" t="s">
        <v>328</v>
      </c>
      <c r="U971" s="17">
        <v>2</v>
      </c>
      <c r="V971" s="17" t="str" cm="1">
        <f t="array" ref="V971">_xlfn.IFS(U971=0,"Prenovato",U971=1,"Novato",U971=2,"Principiante avanzado",U971=3,"Competente",U971=4,"Proficiente",U971=5,"Master")</f>
        <v>Principiante avanzado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1</v>
      </c>
      <c r="Z971" s="17" t="str" cm="1">
        <f t="array" ref="Z971">_xlfn.IFS(Y971=0,"No evidenciado",Y971=1,"Novato",Y971=2,"Principiante avanzado",Y971=3,"Competente",Y971=4,"Proficiente",Y971=5,"Master")</f>
        <v>Novato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331</v>
      </c>
    </row>
    <row r="972" spans="1:31" x14ac:dyDescent="0.25">
      <c r="A972" t="s">
        <v>304</v>
      </c>
      <c r="B972" t="s">
        <v>305</v>
      </c>
      <c r="C972" t="s">
        <v>217</v>
      </c>
      <c r="D972" t="s">
        <v>207</v>
      </c>
      <c r="E972" t="s">
        <v>304</v>
      </c>
      <c r="F972" t="s">
        <v>305</v>
      </c>
      <c r="G972" t="s">
        <v>306</v>
      </c>
      <c r="H972" s="4"/>
      <c r="I972" s="1">
        <f t="shared" ca="1" si="63"/>
        <v>1485</v>
      </c>
      <c r="J972" s="1" t="str">
        <f t="shared" ca="1" si="64"/>
        <v>3. Mayor a 6 meses</v>
      </c>
      <c r="K972" t="str">
        <f t="shared" si="65"/>
        <v>SI</v>
      </c>
      <c r="L972" t="s">
        <v>217</v>
      </c>
      <c r="M972" t="s">
        <v>326</v>
      </c>
      <c r="N972" t="s">
        <v>317</v>
      </c>
      <c r="O972" t="s">
        <v>314</v>
      </c>
      <c r="P972" t="str">
        <f t="shared" si="66"/>
        <v>EDWAR MARTIN NOVELO CHIDesign ThinkingAUTOEVALUACION</v>
      </c>
      <c r="Q972" t="str">
        <f>BASE[[#This Row],[NombresCalificado]]&amp;BASE[[#This Row],[TipoEvaluacion]]</f>
        <v>EDWAR MARTIN NOVELO CHIAUTOEVALUACION</v>
      </c>
      <c r="R972">
        <v>2</v>
      </c>
      <c r="S972" t="s">
        <v>4</v>
      </c>
      <c r="T972" t="s">
        <v>328</v>
      </c>
      <c r="U972" s="17">
        <v>2</v>
      </c>
      <c r="V972" s="17" t="str" cm="1">
        <f t="array" ref="V972">_xlfn.IFS(U972=0,"Prenovato",U972=1,"Novato",U972=2,"Principiante avanzado",U972=3,"Competente",U972=4,"Proficiente",U972=5,"Master")</f>
        <v>Principiante avanzado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2</v>
      </c>
      <c r="AB972" s="17" t="str" cm="1">
        <f t="array" ref="AB972">_xlfn.IFS(AA972=0,"No evidenciado",AA972=1,"Novato",AA972=2,"Principiante avanzado",AA972=3,"Competente",AA972=4,"Proficiente",AA972=5,"Master")</f>
        <v>Principiante avanzado</v>
      </c>
      <c r="AC972" s="17">
        <v>2</v>
      </c>
      <c r="AD972" s="17" t="str" cm="1">
        <f t="array" ref="AD972">_xlfn.IFS(AC972=0,"Prenovato",AC972=1,"Novato",AC972=2,"Principiante avanzado",AC972=3,"Competente",AC972=4,"Proficiente",AC972=5,"Master")</f>
        <v>Principiante avanzado</v>
      </c>
      <c r="AE972" s="17" t="s">
        <v>331</v>
      </c>
    </row>
    <row r="973" spans="1:31" x14ac:dyDescent="0.25">
      <c r="A973" t="s">
        <v>304</v>
      </c>
      <c r="B973" t="s">
        <v>305</v>
      </c>
      <c r="C973" t="s">
        <v>217</v>
      </c>
      <c r="D973" t="s">
        <v>207</v>
      </c>
      <c r="E973" t="s">
        <v>304</v>
      </c>
      <c r="F973" t="s">
        <v>305</v>
      </c>
      <c r="G973" t="s">
        <v>306</v>
      </c>
      <c r="H973" s="4"/>
      <c r="I973" s="1">
        <f t="shared" ca="1" si="63"/>
        <v>1485</v>
      </c>
      <c r="J973" s="1" t="str">
        <f t="shared" ca="1" si="64"/>
        <v>3. Mayor a 6 meses</v>
      </c>
      <c r="K973" t="str">
        <f t="shared" si="65"/>
        <v>SI</v>
      </c>
      <c r="L973" t="s">
        <v>217</v>
      </c>
      <c r="M973" t="s">
        <v>56</v>
      </c>
      <c r="N973" t="s">
        <v>315</v>
      </c>
      <c r="O973" t="s">
        <v>315</v>
      </c>
      <c r="P973" t="str">
        <f t="shared" si="66"/>
        <v>EDWAR MARTIN NOVELO CHIControl de versionesAUTOEVALUACION</v>
      </c>
      <c r="Q973" t="str">
        <f>BASE[[#This Row],[NombresCalificado]]&amp;BASE[[#This Row],[TipoEvaluacion]]</f>
        <v>EDWAR MARTIN NOVELO CHIAUTOEVALUACION</v>
      </c>
      <c r="R973">
        <v>3</v>
      </c>
      <c r="S973" t="s">
        <v>5</v>
      </c>
      <c r="T973" t="s">
        <v>328</v>
      </c>
      <c r="U973" s="17">
        <v>2</v>
      </c>
      <c r="V973" s="17" t="str" cm="1">
        <f t="array" ref="V973">_xlfn.IFS(U973=0,"Prenovato",U973=1,"Novato",U973=2,"Principiante avanzado",U973=3,"Competente",U973=4,"Proficiente",U973=5,"Master")</f>
        <v>Principiante avanzado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2</v>
      </c>
      <c r="AB973" s="17" t="str" cm="1">
        <f t="array" ref="AB973">_xlfn.IFS(AA973=0,"No evidenciado",AA973=1,"Novato",AA973=2,"Principiante avanzado",AA973=3,"Competente",AA973=4,"Proficiente",AA973=5,"Master")</f>
        <v>Principiante avanzado</v>
      </c>
      <c r="AC973" s="17">
        <v>2</v>
      </c>
      <c r="AD973" s="17" t="str" cm="1">
        <f t="array" ref="AD973">_xlfn.IFS(AC973=0,"Prenovato",AC973=1,"Novato",AC973=2,"Principiante avanzado",AC973=3,"Competente",AC973=4,"Proficiente",AC973=5,"Master")</f>
        <v>Principiante avanzado</v>
      </c>
      <c r="AE973" s="17" t="s">
        <v>331</v>
      </c>
    </row>
    <row r="974" spans="1:31" x14ac:dyDescent="0.25">
      <c r="A974" t="s">
        <v>304</v>
      </c>
      <c r="B974" t="s">
        <v>305</v>
      </c>
      <c r="C974" t="s">
        <v>217</v>
      </c>
      <c r="D974" t="s">
        <v>207</v>
      </c>
      <c r="E974" t="s">
        <v>304</v>
      </c>
      <c r="F974" t="s">
        <v>305</v>
      </c>
      <c r="G974" t="s">
        <v>306</v>
      </c>
      <c r="H974" s="4"/>
      <c r="I974" s="1">
        <f t="shared" ca="1" si="63"/>
        <v>1485</v>
      </c>
      <c r="J974" s="1" t="str">
        <f t="shared" ca="1" si="64"/>
        <v>3. Mayor a 6 meses</v>
      </c>
      <c r="K974" t="str">
        <f t="shared" si="65"/>
        <v>SI</v>
      </c>
      <c r="L974" t="s">
        <v>217</v>
      </c>
      <c r="M974" t="s">
        <v>55</v>
      </c>
      <c r="N974" t="s">
        <v>315</v>
      </c>
      <c r="O974" t="s">
        <v>315</v>
      </c>
      <c r="P974" t="str">
        <f t="shared" si="66"/>
        <v>EDWAR MARTIN NOVELO CHIProgramaciónAUTOEVALUACION</v>
      </c>
      <c r="Q974" t="str">
        <f>BASE[[#This Row],[NombresCalificado]]&amp;BASE[[#This Row],[TipoEvaluacion]]</f>
        <v>EDWAR MARTIN NOVELO CHIAUTOEVALUACION</v>
      </c>
      <c r="R974">
        <v>2</v>
      </c>
      <c r="S974" t="s">
        <v>4</v>
      </c>
      <c r="T974" t="s">
        <v>328</v>
      </c>
      <c r="U974" s="17">
        <v>2</v>
      </c>
      <c r="V974" s="17" t="str" cm="1">
        <f t="array" ref="V974">_xlfn.IFS(U974=0,"Prenovato",U974=1,"Novato",U974=2,"Principiante avanzado",U974=3,"Competente",U974=4,"Proficiente",U974=5,"Master")</f>
        <v>Principiante avanzado</v>
      </c>
      <c r="W974" s="17">
        <v>3</v>
      </c>
      <c r="X974" s="17" t="str" cm="1">
        <f t="array" ref="X974">_xlfn.IFS(W974=0,"No evidenciado",W974=1,"Novato",W974=2,"Principiante avanzado",W974=3,"Competente",W974=4,"Proficiente",W974=5,"Master")</f>
        <v>Competente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2</v>
      </c>
      <c r="AB974" s="17" t="str" cm="1">
        <f t="array" ref="AB974">_xlfn.IFS(AA974=0,"No evidenciado",AA974=1,"Novato",AA974=2,"Principiante avanzado",AA974=3,"Competente",AA974=4,"Proficiente",AA974=5,"Master")</f>
        <v>Principiante avanzado</v>
      </c>
      <c r="AC974" s="17">
        <v>2</v>
      </c>
      <c r="AD974" s="17" t="str" cm="1">
        <f t="array" ref="AD974">_xlfn.IFS(AC974=0,"Prenovato",AC974=1,"Novato",AC974=2,"Principiante avanzado",AC974=3,"Competente",AC974=4,"Proficiente",AC974=5,"Master")</f>
        <v>Principiante avanzado</v>
      </c>
      <c r="AE974" s="17" t="s">
        <v>331</v>
      </c>
    </row>
    <row r="975" spans="1:31" x14ac:dyDescent="0.25">
      <c r="A975" t="s">
        <v>304</v>
      </c>
      <c r="B975" t="s">
        <v>305</v>
      </c>
      <c r="C975" t="s">
        <v>217</v>
      </c>
      <c r="D975" t="s">
        <v>207</v>
      </c>
      <c r="E975" t="s">
        <v>304</v>
      </c>
      <c r="F975" t="s">
        <v>305</v>
      </c>
      <c r="G975" t="s">
        <v>306</v>
      </c>
      <c r="H975" s="4"/>
      <c r="I975" s="1">
        <f t="shared" ca="1" si="63"/>
        <v>1485</v>
      </c>
      <c r="J975" s="1" t="str">
        <f t="shared" ca="1" si="64"/>
        <v>3. Mayor a 6 meses</v>
      </c>
      <c r="K975" t="str">
        <f t="shared" si="65"/>
        <v>SI</v>
      </c>
      <c r="L975" t="s">
        <v>217</v>
      </c>
      <c r="M975" t="s">
        <v>316</v>
      </c>
      <c r="N975" t="s">
        <v>315</v>
      </c>
      <c r="O975" t="s">
        <v>315</v>
      </c>
      <c r="P975" t="str">
        <f t="shared" si="66"/>
        <v>EDWAR MARTIN NOVELO CHIRedes &amp; Integración de APIAUTOEVALUACION</v>
      </c>
      <c r="Q975" t="str">
        <f>BASE[[#This Row],[NombresCalificado]]&amp;BASE[[#This Row],[TipoEvaluacion]]</f>
        <v>EDWAR MARTIN NOVELO CHIAUTOEVALUACION</v>
      </c>
      <c r="R975">
        <v>3</v>
      </c>
      <c r="S975" t="s">
        <v>5</v>
      </c>
      <c r="T975" t="s">
        <v>328</v>
      </c>
      <c r="U975" s="17">
        <v>2</v>
      </c>
      <c r="V975" s="17" t="str" cm="1">
        <f t="array" ref="V975">_xlfn.IFS(U975=0,"Prenovato",U975=1,"Novato",U975=2,"Principiante avanzado",U975=3,"Competente",U975=4,"Proficiente",U975=5,"Master")</f>
        <v>Principiante avanzado</v>
      </c>
      <c r="W975" s="17">
        <v>3</v>
      </c>
      <c r="X975" s="17" t="str" cm="1">
        <f t="array" ref="X975">_xlfn.IFS(W975=0,"No evidenciado",W975=1,"Novato",W975=2,"Principiante avanzado",W975=3,"Competente",W975=4,"Proficiente",W975=5,"Master")</f>
        <v>Competente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2</v>
      </c>
      <c r="AB975" s="17" t="str" cm="1">
        <f t="array" ref="AB975">_xlfn.IFS(AA975=0,"No evidenciado",AA975=1,"Novato",AA975=2,"Principiante avanzado",AA975=3,"Competente",AA975=4,"Proficiente",AA975=5,"Master")</f>
        <v>Principiante avanzado</v>
      </c>
      <c r="AC975" s="17">
        <v>2</v>
      </c>
      <c r="AD975" s="17" t="str" cm="1">
        <f t="array" ref="AD975">_xlfn.IFS(AC975=0,"Prenovato",AC975=1,"Novato",AC975=2,"Principiante avanzado",AC975=3,"Competente",AC975=4,"Proficiente",AC975=5,"Master")</f>
        <v>Principiante avanzado</v>
      </c>
      <c r="AE975" s="17" t="s">
        <v>331</v>
      </c>
    </row>
    <row r="976" spans="1:31" x14ac:dyDescent="0.25">
      <c r="A976" t="s">
        <v>304</v>
      </c>
      <c r="B976" t="s">
        <v>305</v>
      </c>
      <c r="C976" t="s">
        <v>217</v>
      </c>
      <c r="D976" t="s">
        <v>207</v>
      </c>
      <c r="E976" t="s">
        <v>304</v>
      </c>
      <c r="F976" t="s">
        <v>305</v>
      </c>
      <c r="G976" t="s">
        <v>306</v>
      </c>
      <c r="H976" s="4"/>
      <c r="I976" s="1">
        <f t="shared" ca="1" si="63"/>
        <v>1485</v>
      </c>
      <c r="J976" s="1" t="str">
        <f t="shared" ca="1" si="64"/>
        <v>3. Mayor a 6 meses</v>
      </c>
      <c r="K976" t="str">
        <f t="shared" si="65"/>
        <v>SI</v>
      </c>
      <c r="L976" t="s">
        <v>217</v>
      </c>
      <c r="M976" t="s">
        <v>319</v>
      </c>
      <c r="N976" t="s">
        <v>315</v>
      </c>
      <c r="O976" t="s">
        <v>315</v>
      </c>
      <c r="P976" t="str">
        <f t="shared" si="66"/>
        <v>EDWAR MARTIN NOVELO CHIBCP Design SystemAUTOEVALUACION</v>
      </c>
      <c r="Q976" t="str">
        <f>BASE[[#This Row],[NombresCalificado]]&amp;BASE[[#This Row],[TipoEvaluacion]]</f>
        <v>EDWAR MARTIN NOVELO CHIAUTOEVALUACION</v>
      </c>
      <c r="R976">
        <v>2</v>
      </c>
      <c r="S976" t="s">
        <v>4</v>
      </c>
      <c r="T976" t="s">
        <v>328</v>
      </c>
      <c r="U976" s="17">
        <v>2</v>
      </c>
      <c r="V976" s="17" t="str" cm="1">
        <f t="array" ref="V976">_xlfn.IFS(U976=0,"Prenovato",U976=1,"Novato",U976=2,"Principiante avanzado",U976=3,"Competente",U976=4,"Proficiente",U976=5,"Master")</f>
        <v>Principiante avanzado</v>
      </c>
      <c r="W976" s="17">
        <v>3</v>
      </c>
      <c r="X976" s="17" t="str" cm="1">
        <f t="array" ref="X976">_xlfn.IFS(W976=0,"No evidenciado",W976=1,"Novato",W976=2,"Principiante avanzado",W976=3,"Competente",W976=4,"Proficiente",W976=5,"Master")</f>
        <v>Competente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2</v>
      </c>
      <c r="AB976" s="17" t="str" cm="1">
        <f t="array" ref="AB976">_xlfn.IFS(AA976=0,"No evidenciado",AA976=1,"Novato",AA976=2,"Principiante avanzado",AA976=3,"Competente",AA976=4,"Proficiente",AA976=5,"Master")</f>
        <v>Principiante avanzado</v>
      </c>
      <c r="AC976" s="17">
        <v>2</v>
      </c>
      <c r="AD976" s="17" t="str" cm="1">
        <f t="array" ref="AD976">_xlfn.IFS(AC976=0,"Prenovato",AC976=1,"Novato",AC976=2,"Principiante avanzado",AC976=3,"Competente",AC976=4,"Proficiente",AC976=5,"Master")</f>
        <v>Principiante avanzado</v>
      </c>
      <c r="AE976" s="17" t="s">
        <v>331</v>
      </c>
    </row>
    <row r="977" spans="1:31" x14ac:dyDescent="0.25">
      <c r="A977" t="s">
        <v>304</v>
      </c>
      <c r="B977" t="s">
        <v>305</v>
      </c>
      <c r="C977" t="s">
        <v>217</v>
      </c>
      <c r="D977" t="s">
        <v>207</v>
      </c>
      <c r="E977" t="s">
        <v>304</v>
      </c>
      <c r="F977" t="s">
        <v>305</v>
      </c>
      <c r="G977" t="s">
        <v>306</v>
      </c>
      <c r="H977" s="4"/>
      <c r="I977" s="1">
        <f t="shared" ca="1" si="63"/>
        <v>1485</v>
      </c>
      <c r="J977" s="1" t="str">
        <f t="shared" ca="1" si="64"/>
        <v>3. Mayor a 6 meses</v>
      </c>
      <c r="K977" t="str">
        <f t="shared" si="65"/>
        <v>SI</v>
      </c>
      <c r="L977" t="s">
        <v>217</v>
      </c>
      <c r="M977" t="s">
        <v>321</v>
      </c>
      <c r="N977" t="s">
        <v>315</v>
      </c>
      <c r="O977" t="s">
        <v>315</v>
      </c>
      <c r="P977" t="str">
        <f t="shared" si="66"/>
        <v>EDWAR MARTIN NOVELO CHINativoAUTOEVALUACION</v>
      </c>
      <c r="Q977" t="str">
        <f>BASE[[#This Row],[NombresCalificado]]&amp;BASE[[#This Row],[TipoEvaluacion]]</f>
        <v>EDWAR MARTIN NOVELO CHIAUTOEVALUACION</v>
      </c>
      <c r="R977">
        <v>3</v>
      </c>
      <c r="S977" t="s">
        <v>5</v>
      </c>
      <c r="T977" t="s">
        <v>328</v>
      </c>
      <c r="U977" s="17">
        <v>2</v>
      </c>
      <c r="V977" s="17" t="str" cm="1">
        <f t="array" ref="V977">_xlfn.IFS(U977=0,"Prenovato",U977=1,"Novato",U977=2,"Principiante avanzado",U977=3,"Competente",U977=4,"Proficiente",U977=5,"Master")</f>
        <v>Principiante avanzado</v>
      </c>
      <c r="W977" s="17">
        <v>3</v>
      </c>
      <c r="X977" s="17" t="str" cm="1">
        <f t="array" ref="X977">_xlfn.IFS(W977=0,"No evidenciado",W977=1,"Novato",W977=2,"Principiante avanzado",W977=3,"Competente",W977=4,"Proficiente",W977=5,"Master")</f>
        <v>Competente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2</v>
      </c>
      <c r="AB977" s="17" t="str" cm="1">
        <f t="array" ref="AB977">_xlfn.IFS(AA977=0,"No evidenciado",AA977=1,"Novato",AA977=2,"Principiante avanzado",AA977=3,"Competente",AA977=4,"Proficiente",AA977=5,"Master")</f>
        <v>Principiante avanzado</v>
      </c>
      <c r="AC977" s="17">
        <v>2</v>
      </c>
      <c r="AD977" s="17" t="str" cm="1">
        <f t="array" ref="AD977">_xlfn.IFS(AC977=0,"Prenovato",AC977=1,"Novato",AC977=2,"Principiante avanzado",AC977=3,"Competente",AC977=4,"Proficiente",AC977=5,"Master")</f>
        <v>Principiante avanzado</v>
      </c>
      <c r="AE977" s="17" t="s">
        <v>331</v>
      </c>
    </row>
    <row r="978" spans="1:31" x14ac:dyDescent="0.25">
      <c r="A978" t="s">
        <v>304</v>
      </c>
      <c r="B978" t="s">
        <v>305</v>
      </c>
      <c r="C978" t="s">
        <v>217</v>
      </c>
      <c r="D978" t="s">
        <v>207</v>
      </c>
      <c r="E978" t="s">
        <v>304</v>
      </c>
      <c r="F978" t="s">
        <v>305</v>
      </c>
      <c r="G978" t="s">
        <v>306</v>
      </c>
      <c r="H978" s="4"/>
      <c r="I978" s="1">
        <f t="shared" ca="1" si="63"/>
        <v>1485</v>
      </c>
      <c r="J978" s="1" t="str">
        <f t="shared" ca="1" si="64"/>
        <v>3. Mayor a 6 meses</v>
      </c>
      <c r="K978" t="str">
        <f t="shared" si="65"/>
        <v>SI</v>
      </c>
      <c r="L978" t="s">
        <v>217</v>
      </c>
      <c r="M978" t="s">
        <v>187</v>
      </c>
      <c r="N978" t="s">
        <v>315</v>
      </c>
      <c r="O978" t="s">
        <v>315</v>
      </c>
      <c r="P978" t="str">
        <f t="shared" si="66"/>
        <v>EDWAR MARTIN NOVELO CHIPruebas para desarrolladoresAUTOEVALUACION</v>
      </c>
      <c r="Q978" t="str">
        <f>BASE[[#This Row],[NombresCalificado]]&amp;BASE[[#This Row],[TipoEvaluacion]]</f>
        <v>EDWAR MARTIN NOVELO CHIAUTOEVALUACION</v>
      </c>
      <c r="R978">
        <v>2</v>
      </c>
      <c r="S978" t="s">
        <v>4</v>
      </c>
      <c r="T978" t="s">
        <v>328</v>
      </c>
      <c r="U978" s="17">
        <v>2</v>
      </c>
      <c r="V978" s="17" t="str" cm="1">
        <f t="array" ref="V978">_xlfn.IFS(U978=0,"Prenovato",U978=1,"Novato",U978=2,"Principiante avanzado",U978=3,"Competente",U978=4,"Proficiente",U978=5,"Master")</f>
        <v>Principiante avanzado</v>
      </c>
      <c r="W978" s="17">
        <v>3</v>
      </c>
      <c r="X978" s="17" t="str" cm="1">
        <f t="array" ref="X978">_xlfn.IFS(W978=0,"No evidenciado",W978=1,"Novato",W978=2,"Principiante avanzado",W978=3,"Competente",W978=4,"Proficiente",W978=5,"Master")</f>
        <v>Competente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2</v>
      </c>
      <c r="AB978" s="17" t="str" cm="1">
        <f t="array" ref="AB978">_xlfn.IFS(AA978=0,"No evidenciado",AA978=1,"Novato",AA978=2,"Principiante avanzado",AA978=3,"Competente",AA978=4,"Proficiente",AA978=5,"Master")</f>
        <v>Principiante avanzado</v>
      </c>
      <c r="AC978" s="17">
        <v>2</v>
      </c>
      <c r="AD978" s="17" t="str" cm="1">
        <f t="array" ref="AD978">_xlfn.IFS(AC978=0,"Prenovato",AC978=1,"Novato",AC978=2,"Principiante avanzado",AC978=3,"Competente",AC978=4,"Proficiente",AC978=5,"Master")</f>
        <v>Principiante avanzado</v>
      </c>
      <c r="AE978" s="17" t="s">
        <v>331</v>
      </c>
    </row>
    <row r="979" spans="1:31" x14ac:dyDescent="0.25">
      <c r="A979" t="s">
        <v>304</v>
      </c>
      <c r="B979" t="s">
        <v>305</v>
      </c>
      <c r="C979" t="s">
        <v>217</v>
      </c>
      <c r="D979" t="s">
        <v>207</v>
      </c>
      <c r="E979" t="s">
        <v>304</v>
      </c>
      <c r="F979" t="s">
        <v>305</v>
      </c>
      <c r="G979" t="s">
        <v>306</v>
      </c>
      <c r="H979" s="4"/>
      <c r="I979" s="1">
        <f t="shared" ca="1" si="63"/>
        <v>1485</v>
      </c>
      <c r="J979" s="1" t="str">
        <f t="shared" ca="1" si="64"/>
        <v>3. Mayor a 6 meses</v>
      </c>
      <c r="K979" t="str">
        <f t="shared" si="65"/>
        <v>SI</v>
      </c>
      <c r="L979" t="s">
        <v>217</v>
      </c>
      <c r="M979" t="s">
        <v>320</v>
      </c>
      <c r="N979" t="s">
        <v>317</v>
      </c>
      <c r="O979" t="s">
        <v>314</v>
      </c>
      <c r="P979" t="str">
        <f t="shared" si="66"/>
        <v>EDWAR MARTIN NOVELO CHIHuman InteractionAUTOEVALUACION</v>
      </c>
      <c r="Q979" t="str">
        <f>BASE[[#This Row],[NombresCalificado]]&amp;BASE[[#This Row],[TipoEvaluacion]]</f>
        <v>EDWAR MARTIN NOVELO CHIAUTOEVALUACION</v>
      </c>
      <c r="R979">
        <v>3</v>
      </c>
      <c r="S979" t="s">
        <v>5</v>
      </c>
      <c r="T979" t="s">
        <v>328</v>
      </c>
      <c r="U979" s="17">
        <v>2</v>
      </c>
      <c r="V979" s="17" t="str" cm="1">
        <f t="array" ref="V979">_xlfn.IFS(U979=0,"Prenovato",U979=1,"Novato",U979=2,"Principiante avanzado",U979=3,"Competente",U979=4,"Proficiente",U979=5,"Master")</f>
        <v>Principiante avanzado</v>
      </c>
      <c r="W979" s="17">
        <v>3</v>
      </c>
      <c r="X979" s="17" t="str" cm="1">
        <f t="array" ref="X979">_xlfn.IFS(W979=0,"No evidenciado",W979=1,"Novato",W979=2,"Principiante avanzado",W979=3,"Competente",W979=4,"Proficiente",W979=5,"Master")</f>
        <v>Competente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2</v>
      </c>
      <c r="AB979" s="17" t="str" cm="1">
        <f t="array" ref="AB979">_xlfn.IFS(AA979=0,"No evidenciado",AA979=1,"Novato",AA979=2,"Principiante avanzado",AA979=3,"Competente",AA979=4,"Proficiente",AA979=5,"Master")</f>
        <v>Principiante avanzado</v>
      </c>
      <c r="AC979" s="17">
        <v>2</v>
      </c>
      <c r="AD979" s="17" t="str" cm="1">
        <f t="array" ref="AD979">_xlfn.IFS(AC979=0,"Prenovato",AC979=1,"Novato",AC979=2,"Principiante avanzado",AC979=3,"Competente",AC979=4,"Proficiente",AC979=5,"Master")</f>
        <v>Principiante avanzado</v>
      </c>
      <c r="AE979" s="17" t="s">
        <v>331</v>
      </c>
    </row>
    <row r="980" spans="1:31" x14ac:dyDescent="0.25">
      <c r="A980" t="s">
        <v>304</v>
      </c>
      <c r="B980" t="s">
        <v>305</v>
      </c>
      <c r="C980" t="s">
        <v>217</v>
      </c>
      <c r="D980" t="s">
        <v>207</v>
      </c>
      <c r="E980" t="s">
        <v>304</v>
      </c>
      <c r="F980" t="s">
        <v>305</v>
      </c>
      <c r="G980" t="s">
        <v>306</v>
      </c>
      <c r="H980" s="4"/>
      <c r="I980" s="1">
        <f t="shared" ca="1" si="63"/>
        <v>1485</v>
      </c>
      <c r="J980" s="1" t="str">
        <f t="shared" ca="1" si="64"/>
        <v>3. Mayor a 6 meses</v>
      </c>
      <c r="K980" t="str">
        <f t="shared" si="65"/>
        <v>SI</v>
      </c>
      <c r="L980" t="s">
        <v>217</v>
      </c>
      <c r="M980" t="s">
        <v>167</v>
      </c>
      <c r="N980" t="s">
        <v>317</v>
      </c>
      <c r="O980" t="s">
        <v>314</v>
      </c>
      <c r="P980" t="str">
        <f t="shared" si="66"/>
        <v>EDWAR MARTIN NOVELO CHICI-CDAUTOEVALUACION</v>
      </c>
      <c r="Q980" t="str">
        <f>BASE[[#This Row],[NombresCalificado]]&amp;BASE[[#This Row],[TipoEvaluacion]]</f>
        <v>EDWAR MARTIN NOVELO CHIAUTOEVALUACION</v>
      </c>
      <c r="R980">
        <v>2</v>
      </c>
      <c r="S980" t="s">
        <v>4</v>
      </c>
      <c r="T980" t="s">
        <v>328</v>
      </c>
      <c r="U980" s="17">
        <v>2</v>
      </c>
      <c r="V980" s="17" t="str" cm="1">
        <f t="array" ref="V980">_xlfn.IFS(U980=0,"Prenovato",U980=1,"Novato",U980=2,"Principiante avanzado",U980=3,"Competente",U980=4,"Proficiente",U980=5,"Master")</f>
        <v>Principiante avanzado</v>
      </c>
      <c r="W980" s="17">
        <v>3</v>
      </c>
      <c r="X980" s="17" t="str" cm="1">
        <f t="array" ref="X980">_xlfn.IFS(W980=0,"No evidenciado",W980=1,"Novato",W980=2,"Principiante avanzado",W980=3,"Competente",W980=4,"Proficiente",W980=5,"Master")</f>
        <v>Competente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2</v>
      </c>
      <c r="AB980" s="17" t="str" cm="1">
        <f t="array" ref="AB980">_xlfn.IFS(AA980=0,"No evidenciado",AA980=1,"Novato",AA980=2,"Principiante avanzado",AA980=3,"Competente",AA980=4,"Proficiente",AA980=5,"Master")</f>
        <v>Principiante avanzado</v>
      </c>
      <c r="AC980" s="17">
        <v>2</v>
      </c>
      <c r="AD980" s="17" t="str" cm="1">
        <f t="array" ref="AD980">_xlfn.IFS(AC980=0,"Prenovato",AC980=1,"Novato",AC980=2,"Principiante avanzado",AC980=3,"Competente",AC980=4,"Proficiente",AC980=5,"Master")</f>
        <v>Principiante avanzado</v>
      </c>
      <c r="AE980" s="17" t="s">
        <v>331</v>
      </c>
    </row>
    <row r="981" spans="1:31" x14ac:dyDescent="0.25">
      <c r="A981" t="s">
        <v>304</v>
      </c>
      <c r="B981" t="s">
        <v>305</v>
      </c>
      <c r="C981" t="s">
        <v>217</v>
      </c>
      <c r="D981" t="s">
        <v>207</v>
      </c>
      <c r="E981" t="s">
        <v>304</v>
      </c>
      <c r="F981" t="s">
        <v>305</v>
      </c>
      <c r="G981" t="s">
        <v>306</v>
      </c>
      <c r="H981" s="4"/>
      <c r="I981" s="1">
        <f t="shared" ca="1" si="63"/>
        <v>1485</v>
      </c>
      <c r="J981" s="1" t="str">
        <f t="shared" ca="1" si="64"/>
        <v>3. Mayor a 6 meses</v>
      </c>
      <c r="K981" t="str">
        <f t="shared" si="65"/>
        <v>SI</v>
      </c>
      <c r="L981" t="s">
        <v>217</v>
      </c>
      <c r="M981" t="s">
        <v>324</v>
      </c>
      <c r="N981" t="s">
        <v>317</v>
      </c>
      <c r="O981" t="s">
        <v>314</v>
      </c>
      <c r="P981" t="str">
        <f t="shared" si="66"/>
        <v>EDWAR MARTIN NOVELO CHIAccesibilidadAUTOEVALUACION</v>
      </c>
      <c r="Q981" t="str">
        <f>BASE[[#This Row],[NombresCalificado]]&amp;BASE[[#This Row],[TipoEvaluacion]]</f>
        <v>EDWAR MARTIN NOVELO CHIAUTOEVALUACION</v>
      </c>
      <c r="R981">
        <v>2</v>
      </c>
      <c r="S981" t="s">
        <v>4</v>
      </c>
      <c r="T981" t="s">
        <v>328</v>
      </c>
      <c r="U981" s="17">
        <v>2</v>
      </c>
      <c r="V981" s="17" t="str" cm="1">
        <f t="array" ref="V981">_xlfn.IFS(U981=0,"Prenovato",U981=1,"Novato",U981=2,"Principiante avanzado",U981=3,"Competente",U981=4,"Proficiente",U981=5,"Master")</f>
        <v>Principiante avanzado</v>
      </c>
      <c r="W981" s="17">
        <v>3</v>
      </c>
      <c r="X981" s="17" t="str" cm="1">
        <f t="array" ref="X981">_xlfn.IFS(W981=0,"No evidenciado",W981=1,"Novato",W981=2,"Principiante avanzado",W981=3,"Competente",W981=4,"Proficiente",W981=5,"Master")</f>
        <v>Competente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2</v>
      </c>
      <c r="AB981" s="17" t="str" cm="1">
        <f t="array" ref="AB981">_xlfn.IFS(AA981=0,"No evidenciado",AA981=1,"Novato",AA981=2,"Principiante avanzado",AA981=3,"Competente",AA981=4,"Proficiente",AA981=5,"Master")</f>
        <v>Principiante avanzado</v>
      </c>
      <c r="AC981" s="17">
        <v>2</v>
      </c>
      <c r="AD981" s="17" t="str" cm="1">
        <f t="array" ref="AD981">_xlfn.IFS(AC981=0,"Prenovato",AC981=1,"Novato",AC981=2,"Principiante avanzado",AC981=3,"Competente",AC981=4,"Proficiente",AC981=5,"Master")</f>
        <v>Principiante avanzado</v>
      </c>
      <c r="AE981" s="17" t="s">
        <v>331</v>
      </c>
    </row>
    <row r="982" spans="1:31" x14ac:dyDescent="0.25">
      <c r="A982" t="s">
        <v>304</v>
      </c>
      <c r="B982" t="s">
        <v>305</v>
      </c>
      <c r="C982" t="s">
        <v>217</v>
      </c>
      <c r="D982" t="s">
        <v>207</v>
      </c>
      <c r="E982" t="s">
        <v>304</v>
      </c>
      <c r="F982" t="s">
        <v>305</v>
      </c>
      <c r="G982" t="s">
        <v>306</v>
      </c>
      <c r="H982" s="4"/>
      <c r="I982" s="1">
        <f t="shared" ca="1" si="63"/>
        <v>1485</v>
      </c>
      <c r="J982" s="1" t="str">
        <f t="shared" ca="1" si="64"/>
        <v>3. Mayor a 6 meses</v>
      </c>
      <c r="K982" t="str">
        <f t="shared" si="65"/>
        <v>SI</v>
      </c>
      <c r="L982" t="s">
        <v>217</v>
      </c>
      <c r="M982" t="s">
        <v>325</v>
      </c>
      <c r="N982" t="s">
        <v>317</v>
      </c>
      <c r="O982" t="s">
        <v>314</v>
      </c>
      <c r="P982" t="str">
        <f t="shared" si="66"/>
        <v>EDWAR MARTIN NOVELO CHIFundamentos de diseño UXAUTOEVALUACION</v>
      </c>
      <c r="Q982" t="str">
        <f>BASE[[#This Row],[NombresCalificado]]&amp;BASE[[#This Row],[TipoEvaluacion]]</f>
        <v>EDWAR MARTIN NOVELO CHIAUTOEVALUACION</v>
      </c>
      <c r="R982">
        <v>1</v>
      </c>
      <c r="S982" t="s">
        <v>6</v>
      </c>
      <c r="T982" t="s">
        <v>328</v>
      </c>
      <c r="U982" s="17">
        <v>2</v>
      </c>
      <c r="V982" s="17" t="str" cm="1">
        <f t="array" ref="V982">_xlfn.IFS(U982=0,"Prenovato",U982=1,"Novato",U982=2,"Principiante avanzado",U982=3,"Competente",U982=4,"Proficiente",U982=5,"Master")</f>
        <v>Principiante avanzado</v>
      </c>
      <c r="W982" s="17">
        <v>3</v>
      </c>
      <c r="X982" s="17" t="str" cm="1">
        <f t="array" ref="X982">_xlfn.IFS(W982=0,"No evidenciado",W982=1,"Novato",W982=2,"Principiante avanzado",W982=3,"Competente",W982=4,"Proficiente",W982=5,"Master")</f>
        <v>Competente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2</v>
      </c>
      <c r="AB982" s="17" t="str" cm="1">
        <f t="array" ref="AB982">_xlfn.IFS(AA982=0,"No evidenciado",AA982=1,"Novato",AA982=2,"Principiante avanzado",AA982=3,"Competente",AA982=4,"Proficiente",AA982=5,"Master")</f>
        <v>Principiante avanzado</v>
      </c>
      <c r="AC982" s="17">
        <v>2</v>
      </c>
      <c r="AD982" s="17" t="str" cm="1">
        <f t="array" ref="AD982">_xlfn.IFS(AC982=0,"Prenovato",AC982=1,"Novato",AC982=2,"Principiante avanzado",AC982=3,"Competente",AC982=4,"Proficiente",AC982=5,"Master")</f>
        <v>Principiante avanzado</v>
      </c>
      <c r="AE982" s="17" t="s">
        <v>331</v>
      </c>
    </row>
    <row r="983" spans="1:31" x14ac:dyDescent="0.25">
      <c r="A983" t="s">
        <v>304</v>
      </c>
      <c r="B983" t="s">
        <v>305</v>
      </c>
      <c r="C983" t="s">
        <v>217</v>
      </c>
      <c r="D983" t="s">
        <v>207</v>
      </c>
      <c r="E983" t="s">
        <v>304</v>
      </c>
      <c r="F983" t="s">
        <v>305</v>
      </c>
      <c r="G983" t="s">
        <v>306</v>
      </c>
      <c r="H983" s="4"/>
      <c r="I983" s="1">
        <f t="shared" ca="1" si="63"/>
        <v>1485</v>
      </c>
      <c r="J983" s="1" t="str">
        <f t="shared" ca="1" si="64"/>
        <v>3. Mayor a 6 meses</v>
      </c>
      <c r="K983" t="str">
        <f t="shared" si="65"/>
        <v>SI</v>
      </c>
      <c r="L983" t="s">
        <v>217</v>
      </c>
      <c r="M983" t="s">
        <v>185</v>
      </c>
      <c r="N983" t="s">
        <v>317</v>
      </c>
      <c r="O983" t="s">
        <v>314</v>
      </c>
      <c r="P983" t="str">
        <f t="shared" si="66"/>
        <v>EDWAR MARTIN NOVELO CHISeguridadAUTOEVALUACION</v>
      </c>
      <c r="Q983" t="str">
        <f>BASE[[#This Row],[NombresCalificado]]&amp;BASE[[#This Row],[TipoEvaluacion]]</f>
        <v>EDWAR MARTIN NOVELO CHIAUTOEVALUACION</v>
      </c>
      <c r="R983">
        <v>1</v>
      </c>
      <c r="S983" t="s">
        <v>6</v>
      </c>
      <c r="T983" t="s">
        <v>328</v>
      </c>
      <c r="U983" s="17">
        <v>2</v>
      </c>
      <c r="V983" s="17" t="str" cm="1">
        <f t="array" ref="V983">_xlfn.IFS(U983=0,"Prenovato",U983=1,"Novato",U983=2,"Principiante avanzado",U983=3,"Competente",U983=4,"Proficiente",U983=5,"Master")</f>
        <v>Principiante avanzado</v>
      </c>
      <c r="W983" s="17">
        <v>3</v>
      </c>
      <c r="X983" s="17" t="str" cm="1">
        <f t="array" ref="X983">_xlfn.IFS(W983=0,"No evidenciado",W983=1,"Novato",W983=2,"Principiante avanzado",W983=3,"Competente",W983=4,"Proficiente",W983=5,"Master")</f>
        <v>Competente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2</v>
      </c>
      <c r="AB983" s="17" t="str" cm="1">
        <f t="array" ref="AB983">_xlfn.IFS(AA983=0,"No evidenciado",AA983=1,"Novato",AA983=2,"Principiante avanzado",AA983=3,"Competente",AA983=4,"Proficiente",AA983=5,"Master")</f>
        <v>Principiante avanzado</v>
      </c>
      <c r="AC983" s="17">
        <v>2</v>
      </c>
      <c r="AD983" s="17" t="str" cm="1">
        <f t="array" ref="AD983">_xlfn.IFS(AC983=0,"Prenovato",AC983=1,"Novato",AC983=2,"Principiante avanzado",AC983=3,"Competente",AC983=4,"Proficiente",AC983=5,"Master")</f>
        <v>Principiante avanzado</v>
      </c>
      <c r="AE983" s="17" t="s">
        <v>331</v>
      </c>
    </row>
    <row r="984" spans="1:31" x14ac:dyDescent="0.25">
      <c r="A984" t="s">
        <v>304</v>
      </c>
      <c r="B984" t="s">
        <v>305</v>
      </c>
      <c r="C984" t="s">
        <v>217</v>
      </c>
      <c r="D984" t="s">
        <v>207</v>
      </c>
      <c r="E984" t="s">
        <v>304</v>
      </c>
      <c r="F984" t="s">
        <v>305</v>
      </c>
      <c r="G984" t="s">
        <v>306</v>
      </c>
      <c r="H984" s="4"/>
      <c r="I984" s="1">
        <f t="shared" ca="1" si="63"/>
        <v>1485</v>
      </c>
      <c r="J984" s="1" t="str">
        <f t="shared" ca="1" si="64"/>
        <v>3. Mayor a 6 meses</v>
      </c>
      <c r="K984" t="str">
        <f t="shared" si="65"/>
        <v>SI</v>
      </c>
      <c r="L984" t="s">
        <v>217</v>
      </c>
      <c r="M984" t="s">
        <v>322</v>
      </c>
      <c r="N984" t="s">
        <v>317</v>
      </c>
      <c r="O984" t="s">
        <v>314</v>
      </c>
      <c r="P984" t="str">
        <f t="shared" si="66"/>
        <v>EDWAR MARTIN NOVELO CHIPatrones de arquitecturaAUTOEVALUACION</v>
      </c>
      <c r="Q984" t="str">
        <f>BASE[[#This Row],[NombresCalificado]]&amp;BASE[[#This Row],[TipoEvaluacion]]</f>
        <v>EDWAR MARTIN NOVELO CHIAUTOEVALUACION</v>
      </c>
      <c r="R984">
        <v>3</v>
      </c>
      <c r="S984" t="s">
        <v>5</v>
      </c>
      <c r="T984" t="s">
        <v>328</v>
      </c>
      <c r="U984" s="17">
        <v>2</v>
      </c>
      <c r="V984" s="17" t="str" cm="1">
        <f t="array" ref="V984">_xlfn.IFS(U984=0,"Prenovato",U984=1,"Novato",U984=2,"Principiante avanzado",U984=3,"Competente",U984=4,"Proficiente",U984=5,"Master")</f>
        <v>Principiante avanzado</v>
      </c>
      <c r="W984" s="17">
        <v>3</v>
      </c>
      <c r="X984" s="17" t="str" cm="1">
        <f t="array" ref="X984">_xlfn.IFS(W984=0,"No evidenciado",W984=1,"Novato",W984=2,"Principiante avanzado",W984=3,"Competente",W984=4,"Proficiente",W984=5,"Master")</f>
        <v>Competente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2</v>
      </c>
      <c r="AB984" s="17" t="str" cm="1">
        <f t="array" ref="AB984">_xlfn.IFS(AA984=0,"No evidenciado",AA984=1,"Novato",AA984=2,"Principiante avanzado",AA984=3,"Competente",AA984=4,"Proficiente",AA984=5,"Master")</f>
        <v>Principiante avanzado</v>
      </c>
      <c r="AC984" s="17">
        <v>2</v>
      </c>
      <c r="AD984" s="17" t="str" cm="1">
        <f t="array" ref="AD984">_xlfn.IFS(AC984=0,"Prenovato",AC984=1,"Novato",AC984=2,"Principiante avanzado",AC984=3,"Competente",AC984=4,"Proficiente",AC984=5,"Master")</f>
        <v>Principiante avanzado</v>
      </c>
      <c r="AE984" s="17" t="s">
        <v>331</v>
      </c>
    </row>
    <row r="985" spans="1:31" x14ac:dyDescent="0.25">
      <c r="A985" t="s">
        <v>304</v>
      </c>
      <c r="B985" t="s">
        <v>305</v>
      </c>
      <c r="C985" t="s">
        <v>217</v>
      </c>
      <c r="D985" t="s">
        <v>207</v>
      </c>
      <c r="E985" t="s">
        <v>304</v>
      </c>
      <c r="F985" t="s">
        <v>305</v>
      </c>
      <c r="G985" t="s">
        <v>306</v>
      </c>
      <c r="H985" s="4"/>
      <c r="I985" s="1">
        <f t="shared" ca="1" si="63"/>
        <v>1485</v>
      </c>
      <c r="J985" s="1" t="str">
        <f t="shared" ca="1" si="64"/>
        <v>3. Mayor a 6 meses</v>
      </c>
      <c r="K985" t="str">
        <f t="shared" si="65"/>
        <v>SI</v>
      </c>
      <c r="L985" t="s">
        <v>217</v>
      </c>
      <c r="M985" t="s">
        <v>323</v>
      </c>
      <c r="N985" t="s">
        <v>317</v>
      </c>
      <c r="O985" t="s">
        <v>314</v>
      </c>
      <c r="P985" t="str">
        <f t="shared" si="66"/>
        <v>EDWAR MARTIN NOVELO CHIGestión de datosAUTOEVALUACION</v>
      </c>
      <c r="Q985" t="str">
        <f>BASE[[#This Row],[NombresCalificado]]&amp;BASE[[#This Row],[TipoEvaluacion]]</f>
        <v>EDWAR MARTIN NOVELO CHIAUTOEVALUACION</v>
      </c>
      <c r="R985">
        <v>2</v>
      </c>
      <c r="S985" t="s">
        <v>4</v>
      </c>
      <c r="T985" t="s">
        <v>328</v>
      </c>
      <c r="U985" s="17">
        <v>2</v>
      </c>
      <c r="V985" s="17" t="str" cm="1">
        <f t="array" ref="V985">_xlfn.IFS(U985=0,"Prenovato",U985=1,"Novato",U985=2,"Principiante avanzado",U985=3,"Competente",U985=4,"Proficiente",U985=5,"Master")</f>
        <v>Principiante avanzado</v>
      </c>
      <c r="W985" s="17">
        <v>3</v>
      </c>
      <c r="X985" s="17" t="str" cm="1">
        <f t="array" ref="X985">_xlfn.IFS(W985=0,"No evidenciado",W985=1,"Novato",W985=2,"Principiante avanzado",W985=3,"Competente",W985=4,"Proficiente",W985=5,"Master")</f>
        <v>Competente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2</v>
      </c>
      <c r="AB985" s="17" t="str" cm="1">
        <f t="array" ref="AB985">_xlfn.IFS(AA985=0,"No evidenciado",AA985=1,"Novato",AA985=2,"Principiante avanzado",AA985=3,"Competente",AA985=4,"Proficiente",AA985=5,"Master")</f>
        <v>Principiante avanzado</v>
      </c>
      <c r="AC985" s="17">
        <v>2</v>
      </c>
      <c r="AD985" s="17" t="str" cm="1">
        <f t="array" ref="AD985">_xlfn.IFS(AC985=0,"Prenovato",AC985=1,"Novato",AC985=2,"Principiante avanzado",AC985=3,"Competente",AC985=4,"Proficiente",AC985=5,"Master")</f>
        <v>Principiante avanzado</v>
      </c>
      <c r="AE985" s="17" t="s">
        <v>331</v>
      </c>
    </row>
    <row r="986" spans="1:31" x14ac:dyDescent="0.25">
      <c r="A986" t="s">
        <v>304</v>
      </c>
      <c r="B986" t="s">
        <v>305</v>
      </c>
      <c r="C986" t="s">
        <v>217</v>
      </c>
      <c r="D986" t="s">
        <v>207</v>
      </c>
      <c r="E986" t="s">
        <v>304</v>
      </c>
      <c r="F986" t="s">
        <v>305</v>
      </c>
      <c r="G986" t="s">
        <v>306</v>
      </c>
      <c r="H986" s="4"/>
      <c r="I986" s="1">
        <f t="shared" ca="1" si="63"/>
        <v>1485</v>
      </c>
      <c r="J986" s="1" t="str">
        <f t="shared" ca="1" si="64"/>
        <v>3. Mayor a 6 meses</v>
      </c>
      <c r="K986" t="str">
        <f t="shared" si="65"/>
        <v>SI</v>
      </c>
      <c r="L986" t="s">
        <v>217</v>
      </c>
      <c r="M986" t="s">
        <v>313</v>
      </c>
      <c r="N986" t="s">
        <v>314</v>
      </c>
      <c r="O986" t="s">
        <v>314</v>
      </c>
      <c r="P986" t="str">
        <f t="shared" si="66"/>
        <v>EDWAR MARTIN NOVELO CHIHíbridoAUTOEVALUACION</v>
      </c>
      <c r="Q986" t="str">
        <f>BASE[[#This Row],[NombresCalificado]]&amp;BASE[[#This Row],[TipoEvaluacion]]</f>
        <v>EDWAR MARTIN NOVELO CHIAUTOEVALUACION</v>
      </c>
      <c r="R986">
        <v>2</v>
      </c>
      <c r="S986" t="s">
        <v>4</v>
      </c>
      <c r="T986" t="s">
        <v>328</v>
      </c>
      <c r="U986" s="17">
        <v>2</v>
      </c>
      <c r="V986" s="17" t="str" cm="1">
        <f t="array" ref="V986">_xlfn.IFS(U986=0,"Prenovato",U986=1,"Novato",U986=2,"Principiante avanzado",U986=3,"Competente",U986=4,"Proficiente",U986=5,"Master")</f>
        <v>Principiante avanzado</v>
      </c>
      <c r="W986" s="17">
        <v>3</v>
      </c>
      <c r="X986" s="17" t="str" cm="1">
        <f t="array" ref="X986">_xlfn.IFS(W986=0,"No evidenciado",W986=1,"Novato",W986=2,"Principiante avanzado",W986=3,"Competente",W986=4,"Proficiente",W986=5,"Master")</f>
        <v>Competente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2</v>
      </c>
      <c r="AB986" s="17" t="str" cm="1">
        <f t="array" ref="AB986">_xlfn.IFS(AA986=0,"No evidenciado",AA986=1,"Novato",AA986=2,"Principiante avanzado",AA986=3,"Competente",AA986=4,"Proficiente",AA986=5,"Master")</f>
        <v>Principiante avanzado</v>
      </c>
      <c r="AC986" s="17">
        <v>2</v>
      </c>
      <c r="AD986" s="17" t="str" cm="1">
        <f t="array" ref="AD986">_xlfn.IFS(AC986=0,"Prenovato",AC986=1,"Novato",AC986=2,"Principiante avanzado",AC986=3,"Competente",AC986=4,"Proficiente",AC986=5,"Master")</f>
        <v>Principiante avanzado</v>
      </c>
      <c r="AE986" s="17" t="s">
        <v>331</v>
      </c>
    </row>
    <row r="987" spans="1:31" x14ac:dyDescent="0.25">
      <c r="A987" t="s">
        <v>304</v>
      </c>
      <c r="B987" t="s">
        <v>305</v>
      </c>
      <c r="C987" t="s">
        <v>217</v>
      </c>
      <c r="D987" t="s">
        <v>207</v>
      </c>
      <c r="E987" t="s">
        <v>304</v>
      </c>
      <c r="F987" t="s">
        <v>305</v>
      </c>
      <c r="G987" t="s">
        <v>306</v>
      </c>
      <c r="H987" s="4"/>
      <c r="I987" s="1">
        <f t="shared" ca="1" si="63"/>
        <v>1485</v>
      </c>
      <c r="J987" s="1" t="str">
        <f t="shared" ca="1" si="64"/>
        <v>3. Mayor a 6 meses</v>
      </c>
      <c r="K987" t="str">
        <f t="shared" si="65"/>
        <v>SI</v>
      </c>
      <c r="L987" t="s">
        <v>217</v>
      </c>
      <c r="M987" t="s">
        <v>186</v>
      </c>
      <c r="N987" t="s">
        <v>314</v>
      </c>
      <c r="O987" t="s">
        <v>314</v>
      </c>
      <c r="P987" t="str">
        <f t="shared" si="66"/>
        <v>EDWAR MARTIN NOVELO CHISREAUTOEVALUACION</v>
      </c>
      <c r="Q987" t="str">
        <f>BASE[[#This Row],[NombresCalificado]]&amp;BASE[[#This Row],[TipoEvaluacion]]</f>
        <v>EDWAR MARTIN NOVELO CHIAUTOEVALUACION</v>
      </c>
      <c r="R987">
        <v>2</v>
      </c>
      <c r="S987" t="s">
        <v>4</v>
      </c>
      <c r="T987" t="s">
        <v>328</v>
      </c>
      <c r="U987" s="17">
        <v>2</v>
      </c>
      <c r="V987" s="17" t="str" cm="1">
        <f t="array" ref="V987">_xlfn.IFS(U987=0,"Prenovato",U987=1,"Novato",U987=2,"Principiante avanzado",U987=3,"Competente",U987=4,"Proficiente",U987=5,"Master")</f>
        <v>Principiante avanzado</v>
      </c>
      <c r="W987" s="17">
        <v>3</v>
      </c>
      <c r="X987" s="17" t="str" cm="1">
        <f t="array" ref="X987">_xlfn.IFS(W987=0,"No evidenciado",W987=1,"Novato",W987=2,"Principiante avanzado",W987=3,"Competente",W987=4,"Proficiente",W987=5,"Master")</f>
        <v>Competente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2</v>
      </c>
      <c r="AB987" s="17" t="str" cm="1">
        <f t="array" ref="AB987">_xlfn.IFS(AA987=0,"No evidenciado",AA987=1,"Novato",AA987=2,"Principiante avanzado",AA987=3,"Competente",AA987=4,"Proficiente",AA987=5,"Master")</f>
        <v>Principiante avanzado</v>
      </c>
      <c r="AC987" s="17">
        <v>2</v>
      </c>
      <c r="AD987" s="17" t="str" cm="1">
        <f t="array" ref="AD987">_xlfn.IFS(AC987=0,"Prenovato",AC987=1,"Novato",AC987=2,"Principiante avanzado",AC987=3,"Competente",AC987=4,"Proficiente",AC987=5,"Master")</f>
        <v>Principiante avanzado</v>
      </c>
      <c r="AE987" s="17" t="s">
        <v>331</v>
      </c>
    </row>
    <row r="988" spans="1:31" x14ac:dyDescent="0.25">
      <c r="A988" t="s">
        <v>304</v>
      </c>
      <c r="B988" t="s">
        <v>305</v>
      </c>
      <c r="C988" t="s">
        <v>217</v>
      </c>
      <c r="D988" t="s">
        <v>207</v>
      </c>
      <c r="E988" t="s">
        <v>304</v>
      </c>
      <c r="F988" t="s">
        <v>305</v>
      </c>
      <c r="G988" t="s">
        <v>306</v>
      </c>
      <c r="H988" s="4"/>
      <c r="I988" s="1">
        <f t="shared" ca="1" si="63"/>
        <v>1485</v>
      </c>
      <c r="J988" s="1" t="str">
        <f t="shared" ca="1" si="64"/>
        <v>3. Mayor a 6 meses</v>
      </c>
      <c r="K988" t="str">
        <f t="shared" si="65"/>
        <v>SI</v>
      </c>
      <c r="L988" t="s">
        <v>217</v>
      </c>
      <c r="M988" t="s">
        <v>318</v>
      </c>
      <c r="N988" t="s">
        <v>314</v>
      </c>
      <c r="O988" t="s">
        <v>314</v>
      </c>
      <c r="P988" t="str">
        <f t="shared" si="66"/>
        <v>EDWAR MARTIN NOVELO CHIDistribución a tiendasAUTOEVALUACION</v>
      </c>
      <c r="Q988" t="str">
        <f>BASE[[#This Row],[NombresCalificado]]&amp;BASE[[#This Row],[TipoEvaluacion]]</f>
        <v>EDWAR MARTIN NOVELO CHIAUTOEVALUACION</v>
      </c>
      <c r="R988">
        <v>3</v>
      </c>
      <c r="S988" t="s">
        <v>5</v>
      </c>
      <c r="T988" t="s">
        <v>328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2</v>
      </c>
      <c r="Z988" s="17" t="str" cm="1">
        <f t="array" ref="Z988">_xlfn.IFS(Y988=0,"No evidenciado",Y988=1,"Novato",Y988=2,"Principiante avanzado",Y988=3,"Competente",Y988=4,"Proficiente",Y988=5,"Master")</f>
        <v>Principiante avanzado</v>
      </c>
      <c r="AA988" s="17">
        <v>2</v>
      </c>
      <c r="AB988" s="17" t="str" cm="1">
        <f t="array" ref="AB988">_xlfn.IFS(AA988=0,"No evidenciado",AA988=1,"Novato",AA988=2,"Principiante avanzado",AA988=3,"Competente",AA988=4,"Proficiente",AA988=5,"Master")</f>
        <v>Principiante avanzado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331</v>
      </c>
    </row>
    <row r="989" spans="1:31" x14ac:dyDescent="0.25">
      <c r="A989" t="s">
        <v>307</v>
      </c>
      <c r="B989" t="s">
        <v>308</v>
      </c>
      <c r="C989" t="s">
        <v>206</v>
      </c>
      <c r="D989" t="s">
        <v>207</v>
      </c>
      <c r="E989" t="s">
        <v>307</v>
      </c>
      <c r="F989" t="s">
        <v>308</v>
      </c>
      <c r="G989" t="s">
        <v>309</v>
      </c>
      <c r="H989" s="4"/>
      <c r="I989" s="1">
        <f t="shared" ca="1" si="63"/>
        <v>1485</v>
      </c>
      <c r="J989" s="1" t="str">
        <f t="shared" ca="1" si="64"/>
        <v>3. Mayor a 6 meses</v>
      </c>
      <c r="K989" t="str">
        <f t="shared" si="65"/>
        <v>NO</v>
      </c>
      <c r="L989" t="s">
        <v>206</v>
      </c>
      <c r="M989" t="s">
        <v>55</v>
      </c>
      <c r="N989" t="s">
        <v>315</v>
      </c>
      <c r="O989" t="s">
        <v>315</v>
      </c>
      <c r="P989" t="str">
        <f t="shared" si="66"/>
        <v>DANIEL ENRIQUE ANAYA CASTROProgramaciónAUTOEVALUACION</v>
      </c>
      <c r="Q989" t="str">
        <f>BASE[[#This Row],[NombresCalificado]]&amp;BASE[[#This Row],[TipoEvaluacion]]</f>
        <v>DANIEL ENRIQUE ANAYA CASTROAUTOEVALUACION</v>
      </c>
      <c r="R989">
        <v>4</v>
      </c>
      <c r="S989" t="s">
        <v>7</v>
      </c>
      <c r="T989" t="s">
        <v>328</v>
      </c>
      <c r="U989" s="17">
        <v>3</v>
      </c>
      <c r="V989" s="17" t="str" cm="1">
        <f t="array" ref="V989">_xlfn.IFS(U989=0,"Prenovato",U989=1,"Novato",U989=2,"Principiante avanzado",U989=3,"Competente",U989=4,"Proficiente",U989=5,"Master")</f>
        <v>Competente</v>
      </c>
      <c r="W989" s="17">
        <v>4</v>
      </c>
      <c r="X989" s="17" t="str" cm="1">
        <f t="array" ref="X989">_xlfn.IFS(W989=0,"No evidenciado",W989=1,"Novato",W989=2,"Principiante avanzado",W989=3,"Competente",W989=4,"Proficiente",W989=5,"Master")</f>
        <v>Proficiente</v>
      </c>
      <c r="Y989" s="17">
        <v>4</v>
      </c>
      <c r="Z989" s="17" t="str" cm="1">
        <f t="array" ref="Z989">_xlfn.IFS(Y989=0,"No evidenciado",Y989=1,"Novato",Y989=2,"Principiante avanzado",Y989=3,"Competente",Y989=4,"Proficiente",Y989=5,"Master")</f>
        <v>Proficiente</v>
      </c>
      <c r="AA989" s="17">
        <v>4</v>
      </c>
      <c r="AB989" s="17" t="str" cm="1">
        <f t="array" ref="AB989">_xlfn.IFS(AA989=0,"No evidenciado",AA989=1,"Novato",AA989=2,"Principiante avanzado",AA989=3,"Competente",AA989=4,"Proficiente",AA989=5,"Master")</f>
        <v>Proficiente</v>
      </c>
      <c r="AC989" s="17">
        <v>3</v>
      </c>
      <c r="AD989" s="17" t="str" cm="1">
        <f t="array" ref="AD989">_xlfn.IFS(AC989=0,"Prenovato",AC989=1,"Novato",AC989=2,"Principiante avanzado",AC989=3,"Competente",AC989=4,"Proficiente",AC989=5,"Master")</f>
        <v>Competente</v>
      </c>
      <c r="AE989" s="17" t="s">
        <v>331</v>
      </c>
    </row>
    <row r="990" spans="1:31" x14ac:dyDescent="0.25">
      <c r="A990" t="s">
        <v>307</v>
      </c>
      <c r="B990" t="s">
        <v>308</v>
      </c>
      <c r="C990" t="s">
        <v>206</v>
      </c>
      <c r="D990" t="s">
        <v>207</v>
      </c>
      <c r="E990" t="s">
        <v>307</v>
      </c>
      <c r="F990" t="s">
        <v>308</v>
      </c>
      <c r="G990" t="s">
        <v>309</v>
      </c>
      <c r="H990" s="4"/>
      <c r="I990" s="1">
        <f t="shared" ca="1" si="63"/>
        <v>1485</v>
      </c>
      <c r="J990" s="1" t="str">
        <f t="shared" ca="1" si="64"/>
        <v>3. Mayor a 6 meses</v>
      </c>
      <c r="K990" t="str">
        <f t="shared" si="65"/>
        <v>NO</v>
      </c>
      <c r="L990" t="s">
        <v>206</v>
      </c>
      <c r="M990" t="s">
        <v>321</v>
      </c>
      <c r="N990" t="s">
        <v>315</v>
      </c>
      <c r="O990" t="s">
        <v>315</v>
      </c>
      <c r="P990" t="str">
        <f t="shared" si="66"/>
        <v>DANIEL ENRIQUE ANAYA CASTRONativoAUTOEVALUACION</v>
      </c>
      <c r="Q990" t="str">
        <f>BASE[[#This Row],[NombresCalificado]]&amp;BASE[[#This Row],[TipoEvaluacion]]</f>
        <v>DANIEL ENRIQUE ANAYA CASTROAUTOEVALUACION</v>
      </c>
      <c r="R990">
        <v>4</v>
      </c>
      <c r="S990" t="s">
        <v>7</v>
      </c>
      <c r="T990" t="s">
        <v>328</v>
      </c>
      <c r="U990" s="17">
        <v>3</v>
      </c>
      <c r="V990" s="17" t="str" cm="1">
        <f t="array" ref="V990">_xlfn.IFS(U990=0,"Prenovato",U990=1,"Novato",U990=2,"Principiante avanzado",U990=3,"Competente",U990=4,"Proficiente",U990=5,"Master")</f>
        <v>Competente</v>
      </c>
      <c r="W990" s="17">
        <v>4</v>
      </c>
      <c r="X990" s="17" t="str" cm="1">
        <f t="array" ref="X990">_xlfn.IFS(W990=0,"No evidenciado",W990=1,"Novato",W990=2,"Principiante avanzado",W990=3,"Competente",W990=4,"Proficiente",W990=5,"Master")</f>
        <v>Proficiente</v>
      </c>
      <c r="Y990" s="17">
        <v>4</v>
      </c>
      <c r="Z990" s="17" t="str" cm="1">
        <f t="array" ref="Z990">_xlfn.IFS(Y990=0,"No evidenciado",Y990=1,"Novato",Y990=2,"Principiante avanzado",Y990=3,"Competente",Y990=4,"Proficiente",Y990=5,"Master")</f>
        <v>Proficiente</v>
      </c>
      <c r="AA990" s="17">
        <v>4</v>
      </c>
      <c r="AB990" s="17" t="str" cm="1">
        <f t="array" ref="AB990">_xlfn.IFS(AA990=0,"No evidenciado",AA990=1,"Novato",AA990=2,"Principiante avanzado",AA990=3,"Competente",AA990=4,"Proficiente",AA990=5,"Master")</f>
        <v>Proficiente</v>
      </c>
      <c r="AC990" s="17">
        <v>3</v>
      </c>
      <c r="AD990" s="17" t="str" cm="1">
        <f t="array" ref="AD990">_xlfn.IFS(AC990=0,"Prenovato",AC990=1,"Novato",AC990=2,"Principiante avanzado",AC990=3,"Competente",AC990=4,"Proficiente",AC990=5,"Master")</f>
        <v>Competente</v>
      </c>
      <c r="AE990" s="17" t="s">
        <v>331</v>
      </c>
    </row>
    <row r="991" spans="1:31" x14ac:dyDescent="0.25">
      <c r="A991" t="s">
        <v>307</v>
      </c>
      <c r="B991" t="s">
        <v>308</v>
      </c>
      <c r="C991" t="s">
        <v>206</v>
      </c>
      <c r="D991" t="s">
        <v>207</v>
      </c>
      <c r="E991" t="s">
        <v>307</v>
      </c>
      <c r="F991" t="s">
        <v>308</v>
      </c>
      <c r="G991" t="s">
        <v>309</v>
      </c>
      <c r="H991" s="4"/>
      <c r="I991" s="1">
        <f t="shared" ca="1" si="63"/>
        <v>1485</v>
      </c>
      <c r="J991" s="1" t="str">
        <f t="shared" ca="1" si="64"/>
        <v>3. Mayor a 6 meses</v>
      </c>
      <c r="K991" t="str">
        <f t="shared" si="65"/>
        <v>NO</v>
      </c>
      <c r="L991" t="s">
        <v>206</v>
      </c>
      <c r="M991" t="s">
        <v>316</v>
      </c>
      <c r="N991" t="s">
        <v>315</v>
      </c>
      <c r="O991" t="s">
        <v>315</v>
      </c>
      <c r="P991" t="str">
        <f t="shared" si="66"/>
        <v>DANIEL ENRIQUE ANAYA CASTRORedes &amp; Integración de APIAUTOEVALUACION</v>
      </c>
      <c r="Q991" t="str">
        <f>BASE[[#This Row],[NombresCalificado]]&amp;BASE[[#This Row],[TipoEvaluacion]]</f>
        <v>DANIEL ENRIQUE ANAYA CASTROAUTOEVALUACION</v>
      </c>
      <c r="R991">
        <v>3</v>
      </c>
      <c r="S991" t="s">
        <v>5</v>
      </c>
      <c r="T991" t="s">
        <v>328</v>
      </c>
      <c r="U991" s="17">
        <v>3</v>
      </c>
      <c r="V991" s="17" t="str" cm="1">
        <f t="array" ref="V991">_xlfn.IFS(U991=0,"Prenovato",U991=1,"Novato",U991=2,"Principiante avanzado",U991=3,"Competente",U991=4,"Proficiente",U991=5,"Master")</f>
        <v>Competente</v>
      </c>
      <c r="W991" s="17">
        <v>4</v>
      </c>
      <c r="X991" s="17" t="str" cm="1">
        <f t="array" ref="X991">_xlfn.IFS(W991=0,"No evidenciado",W991=1,"Novato",W991=2,"Principiante avanzado",W991=3,"Competente",W991=4,"Proficiente",W991=5,"Master")</f>
        <v>Proficiente</v>
      </c>
      <c r="Y991" s="17">
        <v>4</v>
      </c>
      <c r="Z991" s="17" t="str" cm="1">
        <f t="array" ref="Z991">_xlfn.IFS(Y991=0,"No evidenciado",Y991=1,"Novato",Y991=2,"Principiante avanzado",Y991=3,"Competente",Y991=4,"Proficiente",Y991=5,"Master")</f>
        <v>Proficiente</v>
      </c>
      <c r="AA991" s="17">
        <v>4</v>
      </c>
      <c r="AB991" s="17" t="str" cm="1">
        <f t="array" ref="AB991">_xlfn.IFS(AA991=0,"No evidenciado",AA991=1,"Novato",AA991=2,"Principiante avanzado",AA991=3,"Competente",AA991=4,"Proficiente",AA991=5,"Master")</f>
        <v>Proficiente</v>
      </c>
      <c r="AC991" s="17">
        <v>3</v>
      </c>
      <c r="AD991" s="17" t="str" cm="1">
        <f t="array" ref="AD991">_xlfn.IFS(AC991=0,"Prenovato",AC991=1,"Novato",AC991=2,"Principiante avanzado",AC991=3,"Competente",AC991=4,"Proficiente",AC991=5,"Master")</f>
        <v>Competente</v>
      </c>
      <c r="AE991" s="17" t="s">
        <v>331</v>
      </c>
    </row>
    <row r="992" spans="1:31" x14ac:dyDescent="0.25">
      <c r="A992" t="s">
        <v>307</v>
      </c>
      <c r="B992" t="s">
        <v>308</v>
      </c>
      <c r="C992" t="s">
        <v>206</v>
      </c>
      <c r="D992" t="s">
        <v>207</v>
      </c>
      <c r="E992" t="s">
        <v>307</v>
      </c>
      <c r="F992" t="s">
        <v>308</v>
      </c>
      <c r="G992" t="s">
        <v>309</v>
      </c>
      <c r="H992" s="4"/>
      <c r="I992" s="1">
        <f t="shared" ca="1" si="63"/>
        <v>1485</v>
      </c>
      <c r="J992" s="1" t="str">
        <f t="shared" ca="1" si="64"/>
        <v>3. Mayor a 6 meses</v>
      </c>
      <c r="K992" t="str">
        <f t="shared" si="65"/>
        <v>NO</v>
      </c>
      <c r="L992" t="s">
        <v>206</v>
      </c>
      <c r="M992" t="s">
        <v>326</v>
      </c>
      <c r="N992" t="s">
        <v>317</v>
      </c>
      <c r="O992" t="s">
        <v>314</v>
      </c>
      <c r="P992" t="str">
        <f t="shared" si="66"/>
        <v>DANIEL ENRIQUE ANAYA CASTRODesign ThinkingAUTOEVALUACION</v>
      </c>
      <c r="Q992" t="str">
        <f>BASE[[#This Row],[NombresCalificado]]&amp;BASE[[#This Row],[TipoEvaluacion]]</f>
        <v>DANIEL ENRIQUE ANAYA CASTROAUTOEVALUACION</v>
      </c>
      <c r="R992">
        <v>3</v>
      </c>
      <c r="S992" t="s">
        <v>5</v>
      </c>
      <c r="T992" t="s">
        <v>328</v>
      </c>
      <c r="U992" s="17">
        <v>3</v>
      </c>
      <c r="V992" s="17" t="str" cm="1">
        <f t="array" ref="V992">_xlfn.IFS(U992=0,"Prenovato",U992=1,"Novato",U992=2,"Principiante avanzado",U992=3,"Competente",U992=4,"Proficiente",U992=5,"Master")</f>
        <v>Competente</v>
      </c>
      <c r="W992" s="17">
        <v>4</v>
      </c>
      <c r="X992" s="17" t="str" cm="1">
        <f t="array" ref="X992">_xlfn.IFS(W992=0,"No evidenciado",W992=1,"Novato",W992=2,"Principiante avanzado",W992=3,"Competente",W992=4,"Proficiente",W992=5,"Master")</f>
        <v>Proficiente</v>
      </c>
      <c r="Y992" s="17">
        <v>4</v>
      </c>
      <c r="Z992" s="17" t="str" cm="1">
        <f t="array" ref="Z992">_xlfn.IFS(Y992=0,"No evidenciado",Y992=1,"Novato",Y992=2,"Principiante avanzado",Y992=3,"Competente",Y992=4,"Proficiente",Y992=5,"Master")</f>
        <v>Proficiente</v>
      </c>
      <c r="AA992" s="17">
        <v>4</v>
      </c>
      <c r="AB992" s="17" t="str" cm="1">
        <f t="array" ref="AB992">_xlfn.IFS(AA992=0,"No evidenciado",AA992=1,"Novato",AA992=2,"Principiante avanzado",AA992=3,"Competente",AA992=4,"Proficiente",AA992=5,"Master")</f>
        <v>Proficiente</v>
      </c>
      <c r="AC992" s="17">
        <v>3</v>
      </c>
      <c r="AD992" s="17" t="str" cm="1">
        <f t="array" ref="AD992">_xlfn.IFS(AC992=0,"Prenovato",AC992=1,"Novato",AC992=2,"Principiante avanzado",AC992=3,"Competente",AC992=4,"Proficiente",AC992=5,"Master")</f>
        <v>Competente</v>
      </c>
      <c r="AE992" s="17" t="s">
        <v>331</v>
      </c>
    </row>
    <row r="993" spans="1:31" x14ac:dyDescent="0.25">
      <c r="A993" t="s">
        <v>307</v>
      </c>
      <c r="B993" t="s">
        <v>308</v>
      </c>
      <c r="C993" t="s">
        <v>206</v>
      </c>
      <c r="D993" t="s">
        <v>207</v>
      </c>
      <c r="E993" t="s">
        <v>307</v>
      </c>
      <c r="F993" t="s">
        <v>308</v>
      </c>
      <c r="G993" t="s">
        <v>309</v>
      </c>
      <c r="H993" s="4"/>
      <c r="I993" s="1">
        <f t="shared" ca="1" si="63"/>
        <v>1485</v>
      </c>
      <c r="J993" s="1" t="str">
        <f t="shared" ca="1" si="64"/>
        <v>3. Mayor a 6 meses</v>
      </c>
      <c r="K993" t="str">
        <f t="shared" si="65"/>
        <v>NO</v>
      </c>
      <c r="L993" t="s">
        <v>206</v>
      </c>
      <c r="M993" t="s">
        <v>319</v>
      </c>
      <c r="N993" t="s">
        <v>317</v>
      </c>
      <c r="O993" t="s">
        <v>314</v>
      </c>
      <c r="P993" t="str">
        <f t="shared" si="66"/>
        <v>DANIEL ENRIQUE ANAYA CASTROBCP Design SystemAUTOEVALUACION</v>
      </c>
      <c r="Q993" t="str">
        <f>BASE[[#This Row],[NombresCalificado]]&amp;BASE[[#This Row],[TipoEvaluacion]]</f>
        <v>DANIEL ENRIQUE ANAYA CASTROAUTOEVALUACION</v>
      </c>
      <c r="R993">
        <v>3</v>
      </c>
      <c r="S993" t="s">
        <v>5</v>
      </c>
      <c r="T993" t="s">
        <v>328</v>
      </c>
      <c r="U993" s="17">
        <v>3</v>
      </c>
      <c r="V993" s="17" t="str" cm="1">
        <f t="array" ref="V993">_xlfn.IFS(U993=0,"Prenovato",U993=1,"Novato",U993=2,"Principiante avanzado",U993=3,"Competente",U993=4,"Proficiente",U993=5,"Master")</f>
        <v>Competente</v>
      </c>
      <c r="W993" s="17">
        <v>4</v>
      </c>
      <c r="X993" s="17" t="str" cm="1">
        <f t="array" ref="X993">_xlfn.IFS(W993=0,"No evidenciado",W993=1,"Novato",W993=2,"Principiante avanzado",W993=3,"Competente",W993=4,"Proficiente",W993=5,"Master")</f>
        <v>Proficiente</v>
      </c>
      <c r="Y993" s="17">
        <v>4</v>
      </c>
      <c r="Z993" s="17" t="str" cm="1">
        <f t="array" ref="Z993">_xlfn.IFS(Y993=0,"No evidenciado",Y993=1,"Novato",Y993=2,"Principiante avanzado",Y993=3,"Competente",Y993=4,"Proficiente",Y993=5,"Master")</f>
        <v>Proficiente</v>
      </c>
      <c r="AA993" s="17">
        <v>4</v>
      </c>
      <c r="AB993" s="17" t="str" cm="1">
        <f t="array" ref="AB993">_xlfn.IFS(AA993=0,"No evidenciado",AA993=1,"Novato",AA993=2,"Principiante avanzado",AA993=3,"Competente",AA993=4,"Proficiente",AA993=5,"Master")</f>
        <v>Proficiente</v>
      </c>
      <c r="AC993" s="17">
        <v>3</v>
      </c>
      <c r="AD993" s="17" t="str" cm="1">
        <f t="array" ref="AD993">_xlfn.IFS(AC993=0,"Prenovato",AC993=1,"Novato",AC993=2,"Principiante avanzado",AC993=3,"Competente",AC993=4,"Proficiente",AC993=5,"Master")</f>
        <v>Competente</v>
      </c>
      <c r="AE993" s="17" t="s">
        <v>331</v>
      </c>
    </row>
    <row r="994" spans="1:31" x14ac:dyDescent="0.25">
      <c r="A994" t="s">
        <v>307</v>
      </c>
      <c r="B994" t="s">
        <v>308</v>
      </c>
      <c r="C994" t="s">
        <v>206</v>
      </c>
      <c r="D994" t="s">
        <v>207</v>
      </c>
      <c r="E994" t="s">
        <v>307</v>
      </c>
      <c r="F994" t="s">
        <v>308</v>
      </c>
      <c r="G994" t="s">
        <v>309</v>
      </c>
      <c r="H994" s="4"/>
      <c r="I994" s="1">
        <f t="shared" ca="1" si="63"/>
        <v>1485</v>
      </c>
      <c r="J994" s="1" t="str">
        <f t="shared" ca="1" si="64"/>
        <v>3. Mayor a 6 meses</v>
      </c>
      <c r="K994" t="str">
        <f t="shared" si="65"/>
        <v>NO</v>
      </c>
      <c r="L994" t="s">
        <v>206</v>
      </c>
      <c r="M994" t="s">
        <v>320</v>
      </c>
      <c r="N994" t="s">
        <v>317</v>
      </c>
      <c r="O994" t="s">
        <v>314</v>
      </c>
      <c r="P994" t="str">
        <f t="shared" si="66"/>
        <v>DANIEL ENRIQUE ANAYA CASTROHuman InteractionAUTOEVALUACION</v>
      </c>
      <c r="Q994" t="str">
        <f>BASE[[#This Row],[NombresCalificado]]&amp;BASE[[#This Row],[TipoEvaluacion]]</f>
        <v>DANIEL ENRIQUE ANAYA CASTROAUTOEVALUACION</v>
      </c>
      <c r="R994">
        <v>3</v>
      </c>
      <c r="S994" t="s">
        <v>5</v>
      </c>
      <c r="T994" t="s">
        <v>328</v>
      </c>
      <c r="U994" s="17">
        <v>3</v>
      </c>
      <c r="V994" s="17" t="str" cm="1">
        <f t="array" ref="V994">_xlfn.IFS(U994=0,"Prenovato",U994=1,"Novato",U994=2,"Principiante avanzado",U994=3,"Competente",U994=4,"Proficiente",U994=5,"Master")</f>
        <v>Competente</v>
      </c>
      <c r="W994" s="17">
        <v>4</v>
      </c>
      <c r="X994" s="17" t="str" cm="1">
        <f t="array" ref="X994">_xlfn.IFS(W994=0,"No evidenciado",W994=1,"Novato",W994=2,"Principiante avanzado",W994=3,"Competente",W994=4,"Proficiente",W994=5,"Master")</f>
        <v>Proficiente</v>
      </c>
      <c r="Y994" s="17">
        <v>4</v>
      </c>
      <c r="Z994" s="17" t="str" cm="1">
        <f t="array" ref="Z994">_xlfn.IFS(Y994=0,"No evidenciado",Y994=1,"Novato",Y994=2,"Principiante avanzado",Y994=3,"Competente",Y994=4,"Proficiente",Y994=5,"Master")</f>
        <v>Proficiente</v>
      </c>
      <c r="AA994" s="17">
        <v>4</v>
      </c>
      <c r="AB994" s="17" t="str" cm="1">
        <f t="array" ref="AB994">_xlfn.IFS(AA994=0,"No evidenciado",AA994=1,"Novato",AA994=2,"Principiante avanzado",AA994=3,"Competente",AA994=4,"Proficiente",AA994=5,"Master")</f>
        <v>Proficiente</v>
      </c>
      <c r="AC994" s="17">
        <v>3</v>
      </c>
      <c r="AD994" s="17" t="str" cm="1">
        <f t="array" ref="AD994">_xlfn.IFS(AC994=0,"Prenovato",AC994=1,"Novato",AC994=2,"Principiante avanzado",AC994=3,"Competente",AC994=4,"Proficiente",AC994=5,"Master")</f>
        <v>Competente</v>
      </c>
      <c r="AE994" s="17" t="s">
        <v>331</v>
      </c>
    </row>
    <row r="995" spans="1:31" x14ac:dyDescent="0.25">
      <c r="A995" t="s">
        <v>307</v>
      </c>
      <c r="B995" t="s">
        <v>308</v>
      </c>
      <c r="C995" t="s">
        <v>206</v>
      </c>
      <c r="D995" t="s">
        <v>207</v>
      </c>
      <c r="E995" t="s">
        <v>307</v>
      </c>
      <c r="F995" t="s">
        <v>308</v>
      </c>
      <c r="G995" t="s">
        <v>309</v>
      </c>
      <c r="H995" s="4"/>
      <c r="I995" s="1">
        <f t="shared" ca="1" si="63"/>
        <v>1485</v>
      </c>
      <c r="J995" s="1" t="str">
        <f t="shared" ca="1" si="64"/>
        <v>3. Mayor a 6 meses</v>
      </c>
      <c r="K995" t="str">
        <f t="shared" si="65"/>
        <v>NO</v>
      </c>
      <c r="L995" t="s">
        <v>206</v>
      </c>
      <c r="M995" t="s">
        <v>325</v>
      </c>
      <c r="N995" t="s">
        <v>317</v>
      </c>
      <c r="O995" t="s">
        <v>314</v>
      </c>
      <c r="P995" t="str">
        <f t="shared" si="66"/>
        <v>DANIEL ENRIQUE ANAYA CASTROFundamentos de diseño UXAUTOEVALUACION</v>
      </c>
      <c r="Q995" t="str">
        <f>BASE[[#This Row],[NombresCalificado]]&amp;BASE[[#This Row],[TipoEvaluacion]]</f>
        <v>DANIEL ENRIQUE ANAYA CASTROAUTOEVALUACION</v>
      </c>
      <c r="R995">
        <v>3</v>
      </c>
      <c r="S995" t="s">
        <v>5</v>
      </c>
      <c r="T995" t="s">
        <v>328</v>
      </c>
      <c r="U995" s="17">
        <v>3</v>
      </c>
      <c r="V995" s="17" t="str" cm="1">
        <f t="array" ref="V995">_xlfn.IFS(U995=0,"Prenovato",U995=1,"Novato",U995=2,"Principiante avanzado",U995=3,"Competente",U995=4,"Proficiente",U995=5,"Master")</f>
        <v>Competente</v>
      </c>
      <c r="W995" s="17">
        <v>4</v>
      </c>
      <c r="X995" s="17" t="str" cm="1">
        <f t="array" ref="X995">_xlfn.IFS(W995=0,"No evidenciado",W995=1,"Novato",W995=2,"Principiante avanzado",W995=3,"Competente",W995=4,"Proficiente",W995=5,"Master")</f>
        <v>Proficiente</v>
      </c>
      <c r="Y995" s="17">
        <v>4</v>
      </c>
      <c r="Z995" s="17" t="str" cm="1">
        <f t="array" ref="Z995">_xlfn.IFS(Y995=0,"No evidenciado",Y995=1,"Novato",Y995=2,"Principiante avanzado",Y995=3,"Competente",Y995=4,"Proficiente",Y995=5,"Master")</f>
        <v>Proficiente</v>
      </c>
      <c r="AA995" s="17">
        <v>4</v>
      </c>
      <c r="AB995" s="17" t="str" cm="1">
        <f t="array" ref="AB995">_xlfn.IFS(AA995=0,"No evidenciado",AA995=1,"Novato",AA995=2,"Principiante avanzado",AA995=3,"Competente",AA995=4,"Proficiente",AA995=5,"Master")</f>
        <v>Proficiente</v>
      </c>
      <c r="AC995" s="17">
        <v>3</v>
      </c>
      <c r="AD995" s="17" t="str" cm="1">
        <f t="array" ref="AD995">_xlfn.IFS(AC995=0,"Prenovato",AC995=1,"Novato",AC995=2,"Principiante avanzado",AC995=3,"Competente",AC995=4,"Proficiente",AC995=5,"Master")</f>
        <v>Competente</v>
      </c>
      <c r="AE995" s="17" t="s">
        <v>331</v>
      </c>
    </row>
    <row r="996" spans="1:31" x14ac:dyDescent="0.25">
      <c r="A996" t="s">
        <v>307</v>
      </c>
      <c r="B996" t="s">
        <v>308</v>
      </c>
      <c r="C996" t="s">
        <v>206</v>
      </c>
      <c r="D996" t="s">
        <v>207</v>
      </c>
      <c r="E996" t="s">
        <v>307</v>
      </c>
      <c r="F996" t="s">
        <v>308</v>
      </c>
      <c r="G996" t="s">
        <v>309</v>
      </c>
      <c r="H996" s="4"/>
      <c r="I996" s="1">
        <f t="shared" ca="1" si="63"/>
        <v>1485</v>
      </c>
      <c r="J996" s="1" t="str">
        <f t="shared" ca="1" si="64"/>
        <v>3. Mayor a 6 meses</v>
      </c>
      <c r="K996" t="str">
        <f t="shared" si="65"/>
        <v>NO</v>
      </c>
      <c r="L996" t="s">
        <v>206</v>
      </c>
      <c r="M996" t="s">
        <v>187</v>
      </c>
      <c r="N996" t="s">
        <v>315</v>
      </c>
      <c r="O996" t="s">
        <v>315</v>
      </c>
      <c r="P996" t="str">
        <f t="shared" si="66"/>
        <v>DANIEL ENRIQUE ANAYA CASTROPruebas para desarrolladoresAUTOEVALUACION</v>
      </c>
      <c r="Q996" t="str">
        <f>BASE[[#This Row],[NombresCalificado]]&amp;BASE[[#This Row],[TipoEvaluacion]]</f>
        <v>DANIEL ENRIQUE ANAYA CASTROAUTOEVALUACION</v>
      </c>
      <c r="R996">
        <v>4</v>
      </c>
      <c r="S996" t="s">
        <v>7</v>
      </c>
      <c r="T996" t="s">
        <v>328</v>
      </c>
      <c r="U996" s="17">
        <v>3</v>
      </c>
      <c r="V996" s="17" t="str" cm="1">
        <f t="array" ref="V996">_xlfn.IFS(U996=0,"Prenovato",U996=1,"Novato",U996=2,"Principiante avanzado",U996=3,"Competente",U996=4,"Proficiente",U996=5,"Master")</f>
        <v>Competente</v>
      </c>
      <c r="W996" s="17">
        <v>4</v>
      </c>
      <c r="X996" s="17" t="str" cm="1">
        <f t="array" ref="X996">_xlfn.IFS(W996=0,"No evidenciado",W996=1,"Novato",W996=2,"Principiante avanzado",W996=3,"Competente",W996=4,"Proficiente",W996=5,"Master")</f>
        <v>Proficiente</v>
      </c>
      <c r="Y996" s="17">
        <v>4</v>
      </c>
      <c r="Z996" s="17" t="str" cm="1">
        <f t="array" ref="Z996">_xlfn.IFS(Y996=0,"No evidenciado",Y996=1,"Novato",Y996=2,"Principiante avanzado",Y996=3,"Competente",Y996=4,"Proficiente",Y996=5,"Master")</f>
        <v>Proficiente</v>
      </c>
      <c r="AA996" s="17">
        <v>4</v>
      </c>
      <c r="AB996" s="17" t="str" cm="1">
        <f t="array" ref="AB996">_xlfn.IFS(AA996=0,"No evidenciado",AA996=1,"Novato",AA996=2,"Principiante avanzado",AA996=3,"Competente",AA996=4,"Proficiente",AA996=5,"Master")</f>
        <v>Proficiente</v>
      </c>
      <c r="AC996" s="17">
        <v>3</v>
      </c>
      <c r="AD996" s="17" t="str" cm="1">
        <f t="array" ref="AD996">_xlfn.IFS(AC996=0,"Prenovato",AC996=1,"Novato",AC996=2,"Principiante avanzado",AC996=3,"Competente",AC996=4,"Proficiente",AC996=5,"Master")</f>
        <v>Competente</v>
      </c>
      <c r="AE996" s="17" t="s">
        <v>331</v>
      </c>
    </row>
    <row r="997" spans="1:31" x14ac:dyDescent="0.25">
      <c r="A997" t="s">
        <v>307</v>
      </c>
      <c r="B997" t="s">
        <v>308</v>
      </c>
      <c r="C997" t="s">
        <v>206</v>
      </c>
      <c r="D997" t="s">
        <v>207</v>
      </c>
      <c r="E997" t="s">
        <v>307</v>
      </c>
      <c r="F997" t="s">
        <v>308</v>
      </c>
      <c r="G997" t="s">
        <v>309</v>
      </c>
      <c r="H997" s="4"/>
      <c r="I997" s="1">
        <f t="shared" ca="1" si="63"/>
        <v>1485</v>
      </c>
      <c r="J997" s="1" t="str">
        <f t="shared" ca="1" si="64"/>
        <v>3. Mayor a 6 meses</v>
      </c>
      <c r="K997" t="str">
        <f t="shared" si="65"/>
        <v>NO</v>
      </c>
      <c r="L997" t="s">
        <v>206</v>
      </c>
      <c r="M997" t="s">
        <v>324</v>
      </c>
      <c r="N997" t="s">
        <v>317</v>
      </c>
      <c r="O997" t="s">
        <v>314</v>
      </c>
      <c r="P997" t="str">
        <f t="shared" si="66"/>
        <v>DANIEL ENRIQUE ANAYA CASTROAccesibilidadAUTOEVALUACION</v>
      </c>
      <c r="Q997" t="str">
        <f>BASE[[#This Row],[NombresCalificado]]&amp;BASE[[#This Row],[TipoEvaluacion]]</f>
        <v>DANIEL ENRIQUE ANAYA CASTROAUTOEVALUACION</v>
      </c>
      <c r="R997">
        <v>3</v>
      </c>
      <c r="S997" t="s">
        <v>5</v>
      </c>
      <c r="T997" t="s">
        <v>328</v>
      </c>
      <c r="U997" s="17">
        <v>3</v>
      </c>
      <c r="V997" s="17" t="str" cm="1">
        <f t="array" ref="V997">_xlfn.IFS(U997=0,"Prenovato",U997=1,"Novato",U997=2,"Principiante avanzado",U997=3,"Competente",U997=4,"Proficiente",U997=5,"Master")</f>
        <v>Competente</v>
      </c>
      <c r="W997" s="17">
        <v>4</v>
      </c>
      <c r="X997" s="17" t="str" cm="1">
        <f t="array" ref="X997">_xlfn.IFS(W997=0,"No evidenciado",W997=1,"Novato",W997=2,"Principiante avanzado",W997=3,"Competente",W997=4,"Proficiente",W997=5,"Master")</f>
        <v>Proficiente</v>
      </c>
      <c r="Y997" s="17">
        <v>4</v>
      </c>
      <c r="Z997" s="17" t="str" cm="1">
        <f t="array" ref="Z997">_xlfn.IFS(Y997=0,"No evidenciado",Y997=1,"Novato",Y997=2,"Principiante avanzado",Y997=3,"Competente",Y997=4,"Proficiente",Y997=5,"Master")</f>
        <v>Proficiente</v>
      </c>
      <c r="AA997" s="17">
        <v>4</v>
      </c>
      <c r="AB997" s="17" t="str" cm="1">
        <f t="array" ref="AB997">_xlfn.IFS(AA997=0,"No evidenciado",AA997=1,"Novato",AA997=2,"Principiante avanzado",AA997=3,"Competente",AA997=4,"Proficiente",AA997=5,"Master")</f>
        <v>Proficiente</v>
      </c>
      <c r="AC997" s="17">
        <v>3</v>
      </c>
      <c r="AD997" s="17" t="str" cm="1">
        <f t="array" ref="AD997">_xlfn.IFS(AC997=0,"Prenovato",AC997=1,"Novato",AC997=2,"Principiante avanzado",AC997=3,"Competente",AC997=4,"Proficiente",AC997=5,"Master")</f>
        <v>Competente</v>
      </c>
      <c r="AE997" s="17" t="s">
        <v>331</v>
      </c>
    </row>
    <row r="998" spans="1:31" x14ac:dyDescent="0.25">
      <c r="A998" t="s">
        <v>307</v>
      </c>
      <c r="B998" t="s">
        <v>308</v>
      </c>
      <c r="C998" t="s">
        <v>206</v>
      </c>
      <c r="D998" t="s">
        <v>207</v>
      </c>
      <c r="E998" t="s">
        <v>307</v>
      </c>
      <c r="F998" t="s">
        <v>308</v>
      </c>
      <c r="G998" t="s">
        <v>309</v>
      </c>
      <c r="H998" s="4"/>
      <c r="I998" s="1">
        <f t="shared" ca="1" si="63"/>
        <v>1485</v>
      </c>
      <c r="J998" s="1" t="str">
        <f t="shared" ca="1" si="64"/>
        <v>3. Mayor a 6 meses</v>
      </c>
      <c r="K998" t="str">
        <f t="shared" si="65"/>
        <v>NO</v>
      </c>
      <c r="L998" t="s">
        <v>206</v>
      </c>
      <c r="M998" t="s">
        <v>322</v>
      </c>
      <c r="N998" t="s">
        <v>317</v>
      </c>
      <c r="O998" t="s">
        <v>314</v>
      </c>
      <c r="P998" t="str">
        <f t="shared" si="66"/>
        <v>DANIEL ENRIQUE ANAYA CASTROPatrones de arquitecturaAUTOEVALUACION</v>
      </c>
      <c r="Q998" t="str">
        <f>BASE[[#This Row],[NombresCalificado]]&amp;BASE[[#This Row],[TipoEvaluacion]]</f>
        <v>DANIEL ENRIQUE ANAYA CASTROAUTOEVALUACION</v>
      </c>
      <c r="R998">
        <v>3</v>
      </c>
      <c r="S998" t="s">
        <v>5</v>
      </c>
      <c r="T998" t="s">
        <v>328</v>
      </c>
      <c r="U998" s="17">
        <v>3</v>
      </c>
      <c r="V998" s="17" t="str" cm="1">
        <f t="array" ref="V998">_xlfn.IFS(U998=0,"Prenovato",U998=1,"Novato",U998=2,"Principiante avanzado",U998=3,"Competente",U998=4,"Proficiente",U998=5,"Master")</f>
        <v>Competente</v>
      </c>
      <c r="W998" s="17">
        <v>4</v>
      </c>
      <c r="X998" s="17" t="str" cm="1">
        <f t="array" ref="X998">_xlfn.IFS(W998=0,"No evidenciado",W998=1,"Novato",W998=2,"Principiante avanzado",W998=3,"Competente",W998=4,"Proficiente",W998=5,"Master")</f>
        <v>Proficiente</v>
      </c>
      <c r="Y998" s="17">
        <v>4</v>
      </c>
      <c r="Z998" s="17" t="str" cm="1">
        <f t="array" ref="Z998">_xlfn.IFS(Y998=0,"No evidenciado",Y998=1,"Novato",Y998=2,"Principiante avanzado",Y998=3,"Competente",Y998=4,"Proficiente",Y998=5,"Master")</f>
        <v>Proficiente</v>
      </c>
      <c r="AA998" s="17">
        <v>4</v>
      </c>
      <c r="AB998" s="17" t="str" cm="1">
        <f t="array" ref="AB998">_xlfn.IFS(AA998=0,"No evidenciado",AA998=1,"Novato",AA998=2,"Principiante avanzado",AA998=3,"Competente",AA998=4,"Proficiente",AA998=5,"Master")</f>
        <v>Proficiente</v>
      </c>
      <c r="AC998" s="17">
        <v>3</v>
      </c>
      <c r="AD998" s="17" t="str" cm="1">
        <f t="array" ref="AD998">_xlfn.IFS(AC998=0,"Prenovato",AC998=1,"Novato",AC998=2,"Principiante avanzado",AC998=3,"Competente",AC998=4,"Proficiente",AC998=5,"Master")</f>
        <v>Competente</v>
      </c>
      <c r="AE998" s="17" t="s">
        <v>331</v>
      </c>
    </row>
    <row r="999" spans="1:31" x14ac:dyDescent="0.25">
      <c r="A999" t="s">
        <v>307</v>
      </c>
      <c r="B999" t="s">
        <v>308</v>
      </c>
      <c r="C999" t="s">
        <v>206</v>
      </c>
      <c r="D999" t="s">
        <v>207</v>
      </c>
      <c r="E999" t="s">
        <v>307</v>
      </c>
      <c r="F999" t="s">
        <v>308</v>
      </c>
      <c r="G999" t="s">
        <v>309</v>
      </c>
      <c r="H999" s="4"/>
      <c r="I999" s="1">
        <f t="shared" ca="1" si="63"/>
        <v>1485</v>
      </c>
      <c r="J999" s="1" t="str">
        <f t="shared" ca="1" si="64"/>
        <v>3. Mayor a 6 meses</v>
      </c>
      <c r="K999" t="str">
        <f t="shared" si="65"/>
        <v>NO</v>
      </c>
      <c r="L999" t="s">
        <v>206</v>
      </c>
      <c r="M999" t="s">
        <v>323</v>
      </c>
      <c r="N999" t="s">
        <v>317</v>
      </c>
      <c r="O999" t="s">
        <v>314</v>
      </c>
      <c r="P999" t="str">
        <f t="shared" si="66"/>
        <v>DANIEL ENRIQUE ANAYA CASTROGestión de datosAUTOEVALUACION</v>
      </c>
      <c r="Q999" t="str">
        <f>BASE[[#This Row],[NombresCalificado]]&amp;BASE[[#This Row],[TipoEvaluacion]]</f>
        <v>DANIEL ENRIQUE ANAYA CASTROAUTOEVALUACION</v>
      </c>
      <c r="R999">
        <v>3</v>
      </c>
      <c r="S999" t="s">
        <v>5</v>
      </c>
      <c r="T999" t="s">
        <v>328</v>
      </c>
      <c r="U999" s="17">
        <v>3</v>
      </c>
      <c r="V999" s="17" t="str" cm="1">
        <f t="array" ref="V999">_xlfn.IFS(U999=0,"Prenovato",U999=1,"Novato",U999=2,"Principiante avanzado",U999=3,"Competente",U999=4,"Proficiente",U999=5,"Master")</f>
        <v>Competente</v>
      </c>
      <c r="W999" s="17">
        <v>4</v>
      </c>
      <c r="X999" s="17" t="str" cm="1">
        <f t="array" ref="X999">_xlfn.IFS(W999=0,"No evidenciado",W999=1,"Novato",W999=2,"Principiante avanzado",W999=3,"Competente",W999=4,"Proficiente",W999=5,"Master")</f>
        <v>Proficiente</v>
      </c>
      <c r="Y999" s="17">
        <v>4</v>
      </c>
      <c r="Z999" s="17" t="str" cm="1">
        <f t="array" ref="Z999">_xlfn.IFS(Y999=0,"No evidenciado",Y999=1,"Novato",Y999=2,"Principiante avanzado",Y999=3,"Competente",Y999=4,"Proficiente",Y999=5,"Master")</f>
        <v>Proficiente</v>
      </c>
      <c r="AA999" s="17">
        <v>4</v>
      </c>
      <c r="AB999" s="17" t="str" cm="1">
        <f t="array" ref="AB999">_xlfn.IFS(AA999=0,"No evidenciado",AA999=1,"Novato",AA999=2,"Principiante avanzado",AA999=3,"Competente",AA999=4,"Proficiente",AA999=5,"Master")</f>
        <v>Proficiente</v>
      </c>
      <c r="AC999" s="17">
        <v>3</v>
      </c>
      <c r="AD999" s="17" t="str" cm="1">
        <f t="array" ref="AD999">_xlfn.IFS(AC999=0,"Prenovato",AC999=1,"Novato",AC999=2,"Principiante avanzado",AC999=3,"Competente",AC999=4,"Proficiente",AC999=5,"Master")</f>
        <v>Competente</v>
      </c>
      <c r="AE999" s="17" t="s">
        <v>331</v>
      </c>
    </row>
    <row r="1000" spans="1:31" x14ac:dyDescent="0.25">
      <c r="A1000" t="s">
        <v>307</v>
      </c>
      <c r="B1000" t="s">
        <v>308</v>
      </c>
      <c r="C1000" t="s">
        <v>206</v>
      </c>
      <c r="D1000" t="s">
        <v>207</v>
      </c>
      <c r="E1000" t="s">
        <v>307</v>
      </c>
      <c r="F1000" t="s">
        <v>308</v>
      </c>
      <c r="G1000" t="s">
        <v>309</v>
      </c>
      <c r="H1000" s="4"/>
      <c r="I1000" s="1">
        <f t="shared" ca="1" si="63"/>
        <v>1485</v>
      </c>
      <c r="J1000" s="1" t="str">
        <f t="shared" ca="1" si="64"/>
        <v>3. Mayor a 6 meses</v>
      </c>
      <c r="K1000" t="str">
        <f t="shared" si="65"/>
        <v>NO</v>
      </c>
      <c r="L1000" t="s">
        <v>206</v>
      </c>
      <c r="M1000" t="s">
        <v>56</v>
      </c>
      <c r="N1000" t="s">
        <v>315</v>
      </c>
      <c r="O1000" t="s">
        <v>315</v>
      </c>
      <c r="P1000" t="str">
        <f t="shared" si="66"/>
        <v>DANIEL ENRIQUE ANAYA CASTROControl de versionesAUTOEVALUACION</v>
      </c>
      <c r="Q1000" t="str">
        <f>BASE[[#This Row],[NombresCalificado]]&amp;BASE[[#This Row],[TipoEvaluacion]]</f>
        <v>DANIEL ENRIQUE ANAYA CASTROAUTOEVALUACION</v>
      </c>
      <c r="R1000">
        <v>4</v>
      </c>
      <c r="S1000" t="s">
        <v>7</v>
      </c>
      <c r="T1000" t="s">
        <v>328</v>
      </c>
      <c r="U1000" s="17">
        <v>3</v>
      </c>
      <c r="V1000" s="17" t="str" cm="1">
        <f t="array" ref="V1000">_xlfn.IFS(U1000=0,"Prenovato",U1000=1,"Novato",U1000=2,"Principiante avanzado",U1000=3,"Competente",U1000=4,"Proficiente",U1000=5,"Master")</f>
        <v>Competente</v>
      </c>
      <c r="W1000" s="17">
        <v>4</v>
      </c>
      <c r="X1000" s="17" t="str" cm="1">
        <f t="array" ref="X1000">_xlfn.IFS(W1000=0,"No evidenciado",W1000=1,"Novato",W1000=2,"Principiante avanzado",W1000=3,"Competente",W1000=4,"Proficiente",W1000=5,"Master")</f>
        <v>Proficiente</v>
      </c>
      <c r="Y1000" s="17">
        <v>4</v>
      </c>
      <c r="Z1000" s="17" t="str" cm="1">
        <f t="array" ref="Z1000">_xlfn.IFS(Y1000=0,"No evidenciado",Y1000=1,"Novato",Y1000=2,"Principiante avanzado",Y1000=3,"Competente",Y1000=4,"Proficiente",Y1000=5,"Master")</f>
        <v>Proficiente</v>
      </c>
      <c r="AA1000" s="17">
        <v>4</v>
      </c>
      <c r="AB1000" s="17" t="str" cm="1">
        <f t="array" ref="AB1000">_xlfn.IFS(AA1000=0,"No evidenciado",AA1000=1,"Novato",AA1000=2,"Principiante avanzado",AA1000=3,"Competente",AA1000=4,"Proficiente",AA1000=5,"Master")</f>
        <v>Proficiente</v>
      </c>
      <c r="AC1000" s="17">
        <v>3</v>
      </c>
      <c r="AD1000" s="17" t="str" cm="1">
        <f t="array" ref="AD1000">_xlfn.IFS(AC1000=0,"Prenovato",AC1000=1,"Novato",AC1000=2,"Principiante avanzado",AC1000=3,"Competente",AC1000=4,"Proficiente",AC1000=5,"Master")</f>
        <v>Competente</v>
      </c>
      <c r="AE1000" s="17" t="s">
        <v>331</v>
      </c>
    </row>
    <row r="1001" spans="1:31" x14ac:dyDescent="0.25">
      <c r="A1001" t="s">
        <v>307</v>
      </c>
      <c r="B1001" t="s">
        <v>308</v>
      </c>
      <c r="C1001" t="s">
        <v>206</v>
      </c>
      <c r="D1001" t="s">
        <v>207</v>
      </c>
      <c r="E1001" t="s">
        <v>307</v>
      </c>
      <c r="F1001" t="s">
        <v>308</v>
      </c>
      <c r="G1001" t="s">
        <v>309</v>
      </c>
      <c r="H1001" s="4"/>
      <c r="I1001" s="1">
        <f t="shared" ca="1" si="63"/>
        <v>1485</v>
      </c>
      <c r="J1001" s="1" t="str">
        <f t="shared" ca="1" si="64"/>
        <v>3. Mayor a 6 meses</v>
      </c>
      <c r="K1001" t="str">
        <f t="shared" si="65"/>
        <v>NO</v>
      </c>
      <c r="L1001" t="s">
        <v>206</v>
      </c>
      <c r="M1001" t="s">
        <v>186</v>
      </c>
      <c r="N1001" t="s">
        <v>317</v>
      </c>
      <c r="O1001" t="s">
        <v>314</v>
      </c>
      <c r="P1001" t="str">
        <f t="shared" si="66"/>
        <v>DANIEL ENRIQUE ANAYA CASTROSREAUTOEVALUACION</v>
      </c>
      <c r="Q1001" t="str">
        <f>BASE[[#This Row],[NombresCalificado]]&amp;BASE[[#This Row],[TipoEvaluacion]]</f>
        <v>DANIEL ENRIQUE ANAYA CASTROAUTOEVALUACION</v>
      </c>
      <c r="R1001">
        <v>4</v>
      </c>
      <c r="S1001" t="s">
        <v>7</v>
      </c>
      <c r="T1001" t="s">
        <v>328</v>
      </c>
      <c r="U1001" s="17">
        <v>3</v>
      </c>
      <c r="V1001" s="17" t="str" cm="1">
        <f t="array" ref="V1001">_xlfn.IFS(U1001=0,"Prenovato",U1001=1,"Novato",U1001=2,"Principiante avanzado",U1001=3,"Competente",U1001=4,"Proficiente",U1001=5,"Master")</f>
        <v>Competente</v>
      </c>
      <c r="W1001" s="17">
        <v>4</v>
      </c>
      <c r="X1001" s="17" t="str" cm="1">
        <f t="array" ref="X1001">_xlfn.IFS(W1001=0,"No evidenciado",W1001=1,"Novato",W1001=2,"Principiante avanzado",W1001=3,"Competente",W1001=4,"Proficiente",W1001=5,"Master")</f>
        <v>Proficiente</v>
      </c>
      <c r="Y1001" s="17">
        <v>4</v>
      </c>
      <c r="Z1001" s="17" t="str" cm="1">
        <f t="array" ref="Z1001">_xlfn.IFS(Y1001=0,"No evidenciado",Y1001=1,"Novato",Y1001=2,"Principiante avanzado",Y1001=3,"Competente",Y1001=4,"Proficiente",Y1001=5,"Master")</f>
        <v>Proficiente</v>
      </c>
      <c r="AA1001" s="17">
        <v>4</v>
      </c>
      <c r="AB1001" s="17" t="str" cm="1">
        <f t="array" ref="AB1001">_xlfn.IFS(AA1001=0,"No evidenciado",AA1001=1,"Novato",AA1001=2,"Principiante avanzado",AA1001=3,"Competente",AA1001=4,"Proficiente",AA1001=5,"Master")</f>
        <v>Proficiente</v>
      </c>
      <c r="AC1001" s="17">
        <v>3</v>
      </c>
      <c r="AD1001" s="17" t="str" cm="1">
        <f t="array" ref="AD1001">_xlfn.IFS(AC1001=0,"Prenovato",AC1001=1,"Novato",AC1001=2,"Principiante avanzado",AC1001=3,"Competente",AC1001=4,"Proficiente",AC1001=5,"Master")</f>
        <v>Competente</v>
      </c>
      <c r="AE1001" s="17" t="s">
        <v>331</v>
      </c>
    </row>
    <row r="1002" spans="1:31" x14ac:dyDescent="0.25">
      <c r="A1002" t="s">
        <v>307</v>
      </c>
      <c r="B1002" t="s">
        <v>308</v>
      </c>
      <c r="C1002" t="s">
        <v>206</v>
      </c>
      <c r="D1002" t="s">
        <v>207</v>
      </c>
      <c r="E1002" t="s">
        <v>307</v>
      </c>
      <c r="F1002" t="s">
        <v>308</v>
      </c>
      <c r="G1002" t="s">
        <v>309</v>
      </c>
      <c r="H1002" s="4"/>
      <c r="I1002" s="1">
        <f t="shared" ca="1" si="63"/>
        <v>1485</v>
      </c>
      <c r="J1002" s="1" t="str">
        <f t="shared" ca="1" si="64"/>
        <v>3. Mayor a 6 meses</v>
      </c>
      <c r="K1002" t="str">
        <f t="shared" si="65"/>
        <v>NO</v>
      </c>
      <c r="L1002" t="s">
        <v>206</v>
      </c>
      <c r="M1002" t="s">
        <v>318</v>
      </c>
      <c r="N1002" t="s">
        <v>317</v>
      </c>
      <c r="O1002" t="s">
        <v>314</v>
      </c>
      <c r="P1002" t="str">
        <f t="shared" si="66"/>
        <v>DANIEL ENRIQUE ANAYA CASTRODistribución a tiendasAUTOEVALUACION</v>
      </c>
      <c r="Q1002" t="str">
        <f>BASE[[#This Row],[NombresCalificado]]&amp;BASE[[#This Row],[TipoEvaluacion]]</f>
        <v>DANIEL ENRIQUE ANAYA CASTROAUTOEVALUACION</v>
      </c>
      <c r="R1002">
        <v>4</v>
      </c>
      <c r="S1002" t="s">
        <v>7</v>
      </c>
      <c r="T1002" t="s">
        <v>328</v>
      </c>
      <c r="U1002" s="17">
        <v>3</v>
      </c>
      <c r="V1002" s="17" t="str" cm="1">
        <f t="array" ref="V1002">_xlfn.IFS(U1002=0,"Prenovato",U1002=1,"Novato",U1002=2,"Principiante avanzado",U1002=3,"Competente",U1002=4,"Proficiente",U1002=5,"Master")</f>
        <v>Competente</v>
      </c>
      <c r="W1002" s="17">
        <v>4</v>
      </c>
      <c r="X1002" s="17" t="str" cm="1">
        <f t="array" ref="X1002">_xlfn.IFS(W1002=0,"No evidenciado",W1002=1,"Novato",W1002=2,"Principiante avanzado",W1002=3,"Competente",W1002=4,"Proficiente",W1002=5,"Master")</f>
        <v>Proficiente</v>
      </c>
      <c r="Y1002" s="17">
        <v>4</v>
      </c>
      <c r="Z1002" s="17" t="str" cm="1">
        <f t="array" ref="Z1002">_xlfn.IFS(Y1002=0,"No evidenciado",Y1002=1,"Novato",Y1002=2,"Principiante avanzado",Y1002=3,"Competente",Y1002=4,"Proficiente",Y1002=5,"Master")</f>
        <v>Proficiente</v>
      </c>
      <c r="AA1002" s="17">
        <v>4</v>
      </c>
      <c r="AB1002" s="17" t="str" cm="1">
        <f t="array" ref="AB1002">_xlfn.IFS(AA1002=0,"No evidenciado",AA1002=1,"Novato",AA1002=2,"Principiante avanzado",AA1002=3,"Competente",AA1002=4,"Proficiente",AA1002=5,"Master")</f>
        <v>Proficiente</v>
      </c>
      <c r="AC1002" s="17">
        <v>3</v>
      </c>
      <c r="AD1002" s="17" t="str" cm="1">
        <f t="array" ref="AD1002">_xlfn.IFS(AC1002=0,"Prenovato",AC1002=1,"Novato",AC1002=2,"Principiante avanzado",AC1002=3,"Competente",AC1002=4,"Proficiente",AC1002=5,"Master")</f>
        <v>Competente</v>
      </c>
      <c r="AE1002" s="17" t="s">
        <v>331</v>
      </c>
    </row>
    <row r="1003" spans="1:31" x14ac:dyDescent="0.25">
      <c r="A1003" t="s">
        <v>307</v>
      </c>
      <c r="B1003" t="s">
        <v>308</v>
      </c>
      <c r="C1003" t="s">
        <v>206</v>
      </c>
      <c r="D1003" t="s">
        <v>207</v>
      </c>
      <c r="E1003" t="s">
        <v>307</v>
      </c>
      <c r="F1003" t="s">
        <v>308</v>
      </c>
      <c r="G1003" t="s">
        <v>309</v>
      </c>
      <c r="H1003" s="4"/>
      <c r="I1003" s="1">
        <f t="shared" ca="1" si="63"/>
        <v>1485</v>
      </c>
      <c r="J1003" s="1" t="str">
        <f t="shared" ca="1" si="64"/>
        <v>3. Mayor a 6 meses</v>
      </c>
      <c r="K1003" t="str">
        <f t="shared" si="65"/>
        <v>NO</v>
      </c>
      <c r="L1003" t="s">
        <v>206</v>
      </c>
      <c r="M1003" t="s">
        <v>185</v>
      </c>
      <c r="N1003" t="s">
        <v>317</v>
      </c>
      <c r="O1003" t="s">
        <v>314</v>
      </c>
      <c r="P1003" t="str">
        <f t="shared" si="66"/>
        <v>DANIEL ENRIQUE ANAYA CASTROSeguridadAUTOEVALUACION</v>
      </c>
      <c r="Q1003" t="str">
        <f>BASE[[#This Row],[NombresCalificado]]&amp;BASE[[#This Row],[TipoEvaluacion]]</f>
        <v>DANIEL ENRIQUE ANAYA CASTROAUTOEVALUACION</v>
      </c>
      <c r="R1003">
        <v>3</v>
      </c>
      <c r="S1003" t="s">
        <v>5</v>
      </c>
      <c r="T1003" t="s">
        <v>328</v>
      </c>
      <c r="U1003" s="17">
        <v>3</v>
      </c>
      <c r="V1003" s="17" t="str" cm="1">
        <f t="array" ref="V1003">_xlfn.IFS(U1003=0,"Prenovato",U1003=1,"Novato",U1003=2,"Principiante avanzado",U1003=3,"Competente",U1003=4,"Proficiente",U1003=5,"Master")</f>
        <v>Competente</v>
      </c>
      <c r="W1003" s="17">
        <v>4</v>
      </c>
      <c r="X1003" s="17" t="str" cm="1">
        <f t="array" ref="X1003">_xlfn.IFS(W1003=0,"No evidenciado",W1003=1,"Novato",W1003=2,"Principiante avanzado",W1003=3,"Competente",W1003=4,"Proficiente",W1003=5,"Master")</f>
        <v>Proficiente</v>
      </c>
      <c r="Y1003" s="17">
        <v>4</v>
      </c>
      <c r="Z1003" s="17" t="str" cm="1">
        <f t="array" ref="Z1003">_xlfn.IFS(Y1003=0,"No evidenciado",Y1003=1,"Novato",Y1003=2,"Principiante avanzado",Y1003=3,"Competente",Y1003=4,"Proficiente",Y1003=5,"Master")</f>
        <v>Proficiente</v>
      </c>
      <c r="AA1003" s="17">
        <v>4</v>
      </c>
      <c r="AB1003" s="17" t="str" cm="1">
        <f t="array" ref="AB1003">_xlfn.IFS(AA1003=0,"No evidenciado",AA1003=1,"Novato",AA1003=2,"Principiante avanzado",AA1003=3,"Competente",AA1003=4,"Proficiente",AA1003=5,"Master")</f>
        <v>Proficiente</v>
      </c>
      <c r="AC1003" s="17">
        <v>3</v>
      </c>
      <c r="AD1003" s="17" t="str" cm="1">
        <f t="array" ref="AD1003">_xlfn.IFS(AC1003=0,"Prenovato",AC1003=1,"Novato",AC1003=2,"Principiante avanzado",AC1003=3,"Competente",AC1003=4,"Proficiente",AC1003=5,"Master")</f>
        <v>Competente</v>
      </c>
      <c r="AE1003" s="17" t="s">
        <v>331</v>
      </c>
    </row>
    <row r="1004" spans="1:31" x14ac:dyDescent="0.25">
      <c r="A1004" t="s">
        <v>307</v>
      </c>
      <c r="B1004" t="s">
        <v>308</v>
      </c>
      <c r="C1004" t="s">
        <v>206</v>
      </c>
      <c r="D1004" t="s">
        <v>207</v>
      </c>
      <c r="E1004" t="s">
        <v>307</v>
      </c>
      <c r="F1004" t="s">
        <v>308</v>
      </c>
      <c r="G1004" t="s">
        <v>309</v>
      </c>
      <c r="H1004" s="4"/>
      <c r="I1004" s="1">
        <f t="shared" ca="1" si="63"/>
        <v>1485</v>
      </c>
      <c r="J1004" s="1" t="str">
        <f t="shared" ca="1" si="64"/>
        <v>3. Mayor a 6 meses</v>
      </c>
      <c r="K1004" t="str">
        <f t="shared" si="65"/>
        <v>NO</v>
      </c>
      <c r="L1004" t="s">
        <v>206</v>
      </c>
      <c r="M1004" t="s">
        <v>167</v>
      </c>
      <c r="N1004" t="s">
        <v>317</v>
      </c>
      <c r="O1004" t="s">
        <v>314</v>
      </c>
      <c r="P1004" t="str">
        <f t="shared" si="66"/>
        <v>DANIEL ENRIQUE ANAYA CASTROCI-CDAUTOEVALUACION</v>
      </c>
      <c r="Q1004" t="str">
        <f>BASE[[#This Row],[NombresCalificado]]&amp;BASE[[#This Row],[TipoEvaluacion]]</f>
        <v>DANIEL ENRIQUE ANAYA CASTROAUTOEVALUACION</v>
      </c>
      <c r="R1004">
        <v>4</v>
      </c>
      <c r="S1004" t="s">
        <v>7</v>
      </c>
      <c r="T1004" t="s">
        <v>328</v>
      </c>
      <c r="U1004" s="17">
        <v>3</v>
      </c>
      <c r="V1004" s="17" t="str" cm="1">
        <f t="array" ref="V1004">_xlfn.IFS(U1004=0,"Prenovato",U1004=1,"Novato",U1004=2,"Principiante avanzado",U1004=3,"Competente",U1004=4,"Proficiente",U1004=5,"Master")</f>
        <v>Competente</v>
      </c>
      <c r="W1004" s="17">
        <v>4</v>
      </c>
      <c r="X1004" s="17" t="str" cm="1">
        <f t="array" ref="X1004">_xlfn.IFS(W1004=0,"No evidenciado",W1004=1,"Novato",W1004=2,"Principiante avanzado",W1004=3,"Competente",W1004=4,"Proficiente",W1004=5,"Master")</f>
        <v>Proficiente</v>
      </c>
      <c r="Y1004" s="17">
        <v>4</v>
      </c>
      <c r="Z1004" s="17" t="str" cm="1">
        <f t="array" ref="Z1004">_xlfn.IFS(Y1004=0,"No evidenciado",Y1004=1,"Novato",Y1004=2,"Principiante avanzado",Y1004=3,"Competente",Y1004=4,"Proficiente",Y1004=5,"Master")</f>
        <v>Proficiente</v>
      </c>
      <c r="AA1004" s="17">
        <v>4</v>
      </c>
      <c r="AB1004" s="17" t="str" cm="1">
        <f t="array" ref="AB1004">_xlfn.IFS(AA1004=0,"No evidenciado",AA1004=1,"Novato",AA1004=2,"Principiante avanzado",AA1004=3,"Competente",AA1004=4,"Proficiente",AA1004=5,"Master")</f>
        <v>Proficiente</v>
      </c>
      <c r="AC1004" s="17">
        <v>3</v>
      </c>
      <c r="AD1004" s="17" t="str" cm="1">
        <f t="array" ref="AD1004">_xlfn.IFS(AC1004=0,"Prenovato",AC1004=1,"Novato",AC1004=2,"Principiante avanzado",AC1004=3,"Competente",AC1004=4,"Proficiente",AC1004=5,"Master")</f>
        <v>Competente</v>
      </c>
      <c r="AE1004" s="17" t="s">
        <v>331</v>
      </c>
    </row>
    <row r="1005" spans="1:31" x14ac:dyDescent="0.25">
      <c r="A1005" t="s">
        <v>307</v>
      </c>
      <c r="B1005" t="s">
        <v>308</v>
      </c>
      <c r="C1005" t="s">
        <v>206</v>
      </c>
      <c r="D1005" t="s">
        <v>207</v>
      </c>
      <c r="E1005" t="s">
        <v>307</v>
      </c>
      <c r="F1005" t="s">
        <v>308</v>
      </c>
      <c r="G1005" t="s">
        <v>309</v>
      </c>
      <c r="H1005" s="4"/>
      <c r="I1005" s="1">
        <f t="shared" ca="1" si="63"/>
        <v>1485</v>
      </c>
      <c r="J1005" s="1" t="str">
        <f t="shared" ca="1" si="64"/>
        <v>3. Mayor a 6 meses</v>
      </c>
      <c r="K1005" t="str">
        <f t="shared" si="65"/>
        <v>NO</v>
      </c>
      <c r="L1005" t="s">
        <v>206</v>
      </c>
      <c r="M1005" t="s">
        <v>313</v>
      </c>
      <c r="N1005" t="s">
        <v>314</v>
      </c>
      <c r="O1005" t="s">
        <v>314</v>
      </c>
      <c r="P1005" t="str">
        <f t="shared" si="66"/>
        <v>DANIEL ENRIQUE ANAYA CASTROHíbridoAUTOEVALUACION</v>
      </c>
      <c r="Q1005" t="str">
        <f>BASE[[#This Row],[NombresCalificado]]&amp;BASE[[#This Row],[TipoEvaluacion]]</f>
        <v>DANIEL ENRIQUE ANAYA CASTROAUTOEVALUACION</v>
      </c>
      <c r="R1005">
        <v>2</v>
      </c>
      <c r="S1005" t="s">
        <v>4</v>
      </c>
      <c r="T1005" t="s">
        <v>328</v>
      </c>
      <c r="U1005" s="17">
        <v>3</v>
      </c>
      <c r="V1005" s="17" t="str" cm="1">
        <f t="array" ref="V1005">_xlfn.IFS(U1005=0,"Prenovato",U1005=1,"Novato",U1005=2,"Principiante avanzado",U1005=3,"Competente",U1005=4,"Proficiente",U1005=5,"Master")</f>
        <v>Competente</v>
      </c>
      <c r="W1005" s="17">
        <v>4</v>
      </c>
      <c r="X1005" s="17" t="str" cm="1">
        <f t="array" ref="X1005">_xlfn.IFS(W1005=0,"No evidenciado",W1005=1,"Novato",W1005=2,"Principiante avanzado",W1005=3,"Competente",W1005=4,"Proficiente",W1005=5,"Master")</f>
        <v>Proficiente</v>
      </c>
      <c r="Y1005" s="17">
        <v>4</v>
      </c>
      <c r="Z1005" s="17" t="str" cm="1">
        <f t="array" ref="Z1005">_xlfn.IFS(Y1005=0,"No evidenciado",Y1005=1,"Novato",Y1005=2,"Principiante avanzado",Y1005=3,"Competente",Y1005=4,"Proficiente",Y1005=5,"Master")</f>
        <v>Proficiente</v>
      </c>
      <c r="AA1005" s="17">
        <v>4</v>
      </c>
      <c r="AB1005" s="17" t="str" cm="1">
        <f t="array" ref="AB1005">_xlfn.IFS(AA1005=0,"No evidenciado",AA1005=1,"Novato",AA1005=2,"Principiante avanzado",AA1005=3,"Competente",AA1005=4,"Proficiente",AA1005=5,"Master")</f>
        <v>Proficiente</v>
      </c>
      <c r="AC1005" s="17">
        <v>3</v>
      </c>
      <c r="AD1005" s="17" t="str" cm="1">
        <f t="array" ref="AD1005">_xlfn.IFS(AC1005=0,"Prenovato",AC1005=1,"Novato",AC1005=2,"Principiante avanzado",AC1005=3,"Competente",AC1005=4,"Proficiente",AC1005=5,"Master")</f>
        <v>Competente</v>
      </c>
      <c r="AE1005" s="17" t="s">
        <v>331</v>
      </c>
    </row>
    <row r="1006" spans="1:31" x14ac:dyDescent="0.25">
      <c r="A1006" t="s">
        <v>310</v>
      </c>
      <c r="B1006" t="s">
        <v>311</v>
      </c>
      <c r="C1006" t="s">
        <v>217</v>
      </c>
      <c r="D1006" t="s">
        <v>207</v>
      </c>
      <c r="E1006" t="s">
        <v>310</v>
      </c>
      <c r="F1006" t="s">
        <v>311</v>
      </c>
      <c r="G1006" t="s">
        <v>312</v>
      </c>
      <c r="H1006" s="4"/>
      <c r="I1006" s="1">
        <f t="shared" ca="1" si="63"/>
        <v>1485</v>
      </c>
      <c r="J1006" s="1" t="str">
        <f t="shared" ca="1" si="64"/>
        <v>3. Mayor a 6 meses</v>
      </c>
      <c r="K1006" t="str">
        <f t="shared" si="65"/>
        <v>NO</v>
      </c>
      <c r="L1006" t="s">
        <v>217</v>
      </c>
      <c r="M1006" t="s">
        <v>319</v>
      </c>
      <c r="N1006" t="s">
        <v>315</v>
      </c>
      <c r="O1006" t="s">
        <v>315</v>
      </c>
      <c r="P1006" t="str">
        <f t="shared" si="66"/>
        <v>IRVIN JOAO GONGORA HERNANDEZBCP Design SystemAUTOEVALUACION</v>
      </c>
      <c r="Q1006" t="str">
        <f>BASE[[#This Row],[NombresCalificado]]&amp;BASE[[#This Row],[TipoEvaluacion]]</f>
        <v>IRVIN JOAO GONGORA HERNANDEZAUTOEVALUACION</v>
      </c>
      <c r="R1006">
        <v>3</v>
      </c>
      <c r="S1006" t="s">
        <v>5</v>
      </c>
      <c r="T1006" t="s">
        <v>328</v>
      </c>
      <c r="U1006" s="17">
        <v>3</v>
      </c>
      <c r="V1006" s="17" t="str" cm="1">
        <f t="array" ref="V1006">_xlfn.IFS(U1006=0,"Prenovato",U1006=1,"Novato",U1006=2,"Principiante avanzado",U1006=3,"Competente",U1006=4,"Proficiente",U1006=5,"Master")</f>
        <v>Competente</v>
      </c>
      <c r="W1006" s="17">
        <v>4</v>
      </c>
      <c r="X1006" s="17" t="str" cm="1">
        <f t="array" ref="X1006">_xlfn.IFS(W1006=0,"No evidenciado",W1006=1,"Novato",W1006=2,"Principiante avanzado",W1006=3,"Competente",W1006=4,"Proficiente",W1006=5,"Master")</f>
        <v>Proficiente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5</v>
      </c>
      <c r="AB1006" s="17" t="str" cm="1">
        <f t="array" ref="AB1006">_xlfn.IFS(AA1006=0,"No evidenciado",AA1006=1,"Novato",AA1006=2,"Principiante avanzado",AA1006=3,"Competente",AA1006=4,"Proficiente",AA1006=5,"Master")</f>
        <v>Master</v>
      </c>
      <c r="AC1006" s="17">
        <v>3</v>
      </c>
      <c r="AD1006" s="17" t="str" cm="1">
        <f t="array" ref="AD1006">_xlfn.IFS(AC1006=0,"Prenovato",AC1006=1,"Novato",AC1006=2,"Principiante avanzado",AC1006=3,"Competente",AC1006=4,"Proficiente",AC1006=5,"Master")</f>
        <v>Competente</v>
      </c>
      <c r="AE1006" s="17" t="s">
        <v>331</v>
      </c>
    </row>
    <row r="1007" spans="1:31" x14ac:dyDescent="0.25">
      <c r="A1007" t="s">
        <v>310</v>
      </c>
      <c r="B1007" t="s">
        <v>311</v>
      </c>
      <c r="C1007" t="s">
        <v>217</v>
      </c>
      <c r="D1007" t="s">
        <v>207</v>
      </c>
      <c r="E1007" t="s">
        <v>310</v>
      </c>
      <c r="F1007" t="s">
        <v>311</v>
      </c>
      <c r="G1007" t="s">
        <v>312</v>
      </c>
      <c r="H1007" s="4"/>
      <c r="I1007" s="1">
        <f t="shared" ca="1" si="63"/>
        <v>1485</v>
      </c>
      <c r="J1007" s="1" t="str">
        <f t="shared" ca="1" si="64"/>
        <v>3. Mayor a 6 meses</v>
      </c>
      <c r="K1007" t="str">
        <f t="shared" si="65"/>
        <v>NO</v>
      </c>
      <c r="L1007" t="s">
        <v>217</v>
      </c>
      <c r="M1007" t="s">
        <v>55</v>
      </c>
      <c r="N1007" t="s">
        <v>315</v>
      </c>
      <c r="O1007" t="s">
        <v>315</v>
      </c>
      <c r="P1007" t="str">
        <f t="shared" si="66"/>
        <v>IRVIN JOAO GONGORA HERNANDEZProgramaciónAUTOEVALUACION</v>
      </c>
      <c r="Q1007" t="str">
        <f>BASE[[#This Row],[NombresCalificado]]&amp;BASE[[#This Row],[TipoEvaluacion]]</f>
        <v>IRVIN JOAO GONGORA HERNANDEZAUTOEVALUACION</v>
      </c>
      <c r="R1007">
        <v>4</v>
      </c>
      <c r="S1007" t="s">
        <v>7</v>
      </c>
      <c r="T1007" t="s">
        <v>328</v>
      </c>
      <c r="U1007" s="17">
        <v>3</v>
      </c>
      <c r="V1007" s="17" t="str" cm="1">
        <f t="array" ref="V1007">_xlfn.IFS(U1007=0,"Prenovato",U1007=1,"Novato",U1007=2,"Principiante avanzado",U1007=3,"Competente",U1007=4,"Proficiente",U1007=5,"Master")</f>
        <v>Competente</v>
      </c>
      <c r="W1007" s="17">
        <v>4</v>
      </c>
      <c r="X1007" s="17" t="str" cm="1">
        <f t="array" ref="X1007">_xlfn.IFS(W1007=0,"No evidenciado",W1007=1,"Novato",W1007=2,"Principiante avanzado",W1007=3,"Competente",W1007=4,"Proficiente",W1007=5,"Master")</f>
        <v>Proficiente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5</v>
      </c>
      <c r="AB1007" s="17" t="str" cm="1">
        <f t="array" ref="AB1007">_xlfn.IFS(AA1007=0,"No evidenciado",AA1007=1,"Novato",AA1007=2,"Principiante avanzado",AA1007=3,"Competente",AA1007=4,"Proficiente",AA1007=5,"Master")</f>
        <v>Master</v>
      </c>
      <c r="AC1007" s="17">
        <v>3</v>
      </c>
      <c r="AD1007" s="17" t="str" cm="1">
        <f t="array" ref="AD1007">_xlfn.IFS(AC1007=0,"Prenovato",AC1007=1,"Novato",AC1007=2,"Principiante avanzado",AC1007=3,"Competente",AC1007=4,"Proficiente",AC1007=5,"Master")</f>
        <v>Competente</v>
      </c>
      <c r="AE1007" s="17" t="s">
        <v>331</v>
      </c>
    </row>
    <row r="1008" spans="1:31" x14ac:dyDescent="0.25">
      <c r="A1008" t="s">
        <v>310</v>
      </c>
      <c r="B1008" t="s">
        <v>311</v>
      </c>
      <c r="C1008" t="s">
        <v>217</v>
      </c>
      <c r="D1008" t="s">
        <v>207</v>
      </c>
      <c r="E1008" t="s">
        <v>310</v>
      </c>
      <c r="F1008" t="s">
        <v>311</v>
      </c>
      <c r="G1008" t="s">
        <v>312</v>
      </c>
      <c r="H1008" s="4"/>
      <c r="I1008" s="1">
        <f t="shared" ca="1" si="63"/>
        <v>1485</v>
      </c>
      <c r="J1008" s="1" t="str">
        <f t="shared" ca="1" si="64"/>
        <v>3. Mayor a 6 meses</v>
      </c>
      <c r="K1008" t="str">
        <f t="shared" si="65"/>
        <v>NO</v>
      </c>
      <c r="L1008" t="s">
        <v>217</v>
      </c>
      <c r="M1008" t="s">
        <v>316</v>
      </c>
      <c r="N1008" t="s">
        <v>315</v>
      </c>
      <c r="O1008" t="s">
        <v>315</v>
      </c>
      <c r="P1008" t="str">
        <f t="shared" si="66"/>
        <v>IRVIN JOAO GONGORA HERNANDEZRedes &amp; Integración de APIAUTOEVALUACION</v>
      </c>
      <c r="Q1008" t="str">
        <f>BASE[[#This Row],[NombresCalificado]]&amp;BASE[[#This Row],[TipoEvaluacion]]</f>
        <v>IRVIN JOAO GONGORA HERNANDEZAUTOEVALUACION</v>
      </c>
      <c r="R1008">
        <v>3</v>
      </c>
      <c r="S1008" t="s">
        <v>5</v>
      </c>
      <c r="T1008" t="s">
        <v>328</v>
      </c>
      <c r="U1008" s="17">
        <v>3</v>
      </c>
      <c r="V1008" s="17" t="str" cm="1">
        <f t="array" ref="V1008">_xlfn.IFS(U1008=0,"Prenovato",U1008=1,"Novato",U1008=2,"Principiante avanzado",U1008=3,"Competente",U1008=4,"Proficiente",U1008=5,"Master")</f>
        <v>Competente</v>
      </c>
      <c r="W1008" s="17">
        <v>4</v>
      </c>
      <c r="X1008" s="17" t="str" cm="1">
        <f t="array" ref="X1008">_xlfn.IFS(W1008=0,"No evidenciado",W1008=1,"Novato",W1008=2,"Principiante avanzado",W1008=3,"Competente",W1008=4,"Proficiente",W1008=5,"Master")</f>
        <v>Proficiente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5</v>
      </c>
      <c r="AB1008" s="17" t="str" cm="1">
        <f t="array" ref="AB1008">_xlfn.IFS(AA1008=0,"No evidenciado",AA1008=1,"Novato",AA1008=2,"Principiante avanzado",AA1008=3,"Competente",AA1008=4,"Proficiente",AA1008=5,"Master")</f>
        <v>Master</v>
      </c>
      <c r="AC1008" s="17">
        <v>3</v>
      </c>
      <c r="AD1008" s="17" t="str" cm="1">
        <f t="array" ref="AD1008">_xlfn.IFS(AC1008=0,"Prenovato",AC1008=1,"Novato",AC1008=2,"Principiante avanzado",AC1008=3,"Competente",AC1008=4,"Proficiente",AC1008=5,"Master")</f>
        <v>Competente</v>
      </c>
      <c r="AE1008" s="17" t="s">
        <v>331</v>
      </c>
    </row>
    <row r="1009" spans="1:31" x14ac:dyDescent="0.25">
      <c r="A1009" t="s">
        <v>310</v>
      </c>
      <c r="B1009" t="s">
        <v>311</v>
      </c>
      <c r="C1009" t="s">
        <v>217</v>
      </c>
      <c r="D1009" t="s">
        <v>207</v>
      </c>
      <c r="E1009" t="s">
        <v>310</v>
      </c>
      <c r="F1009" t="s">
        <v>311</v>
      </c>
      <c r="G1009" t="s">
        <v>312</v>
      </c>
      <c r="H1009" s="4"/>
      <c r="I1009" s="1">
        <f t="shared" ca="1" si="63"/>
        <v>1485</v>
      </c>
      <c r="J1009" s="1" t="str">
        <f t="shared" ca="1" si="64"/>
        <v>3. Mayor a 6 meses</v>
      </c>
      <c r="K1009" t="str">
        <f t="shared" si="65"/>
        <v>NO</v>
      </c>
      <c r="L1009" t="s">
        <v>217</v>
      </c>
      <c r="M1009" t="s">
        <v>187</v>
      </c>
      <c r="N1009" t="s">
        <v>315</v>
      </c>
      <c r="O1009" t="s">
        <v>315</v>
      </c>
      <c r="P1009" t="str">
        <f t="shared" si="66"/>
        <v>IRVIN JOAO GONGORA HERNANDEZPruebas para desarrolladoresAUTOEVALUACION</v>
      </c>
      <c r="Q1009" t="str">
        <f>BASE[[#This Row],[NombresCalificado]]&amp;BASE[[#This Row],[TipoEvaluacion]]</f>
        <v>IRVIN JOAO GONGORA HERNANDEZAUTOEVALUACION</v>
      </c>
      <c r="R1009">
        <v>3</v>
      </c>
      <c r="S1009" t="s">
        <v>5</v>
      </c>
      <c r="T1009" t="s">
        <v>328</v>
      </c>
      <c r="U1009" s="17">
        <v>3</v>
      </c>
      <c r="V1009" s="17" t="str" cm="1">
        <f t="array" ref="V1009">_xlfn.IFS(U1009=0,"Prenovato",U1009=1,"Novato",U1009=2,"Principiante avanzado",U1009=3,"Competente",U1009=4,"Proficiente",U1009=5,"Master")</f>
        <v>Competente</v>
      </c>
      <c r="W1009" s="17">
        <v>4</v>
      </c>
      <c r="X1009" s="17" t="str" cm="1">
        <f t="array" ref="X1009">_xlfn.IFS(W1009=0,"No evidenciado",W1009=1,"Novato",W1009=2,"Principiante avanzado",W1009=3,"Competente",W1009=4,"Proficiente",W1009=5,"Master")</f>
        <v>Proficiente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5</v>
      </c>
      <c r="AB1009" s="17" t="str" cm="1">
        <f t="array" ref="AB1009">_xlfn.IFS(AA1009=0,"No evidenciado",AA1009=1,"Novato",AA1009=2,"Principiante avanzado",AA1009=3,"Competente",AA1009=4,"Proficiente",AA1009=5,"Master")</f>
        <v>Master</v>
      </c>
      <c r="AC1009" s="17">
        <v>3</v>
      </c>
      <c r="AD1009" s="17" t="str" cm="1">
        <f t="array" ref="AD1009">_xlfn.IFS(AC1009=0,"Prenovato",AC1009=1,"Novato",AC1009=2,"Principiante avanzado",AC1009=3,"Competente",AC1009=4,"Proficiente",AC1009=5,"Master")</f>
        <v>Competente</v>
      </c>
      <c r="AE1009" s="17" t="s">
        <v>331</v>
      </c>
    </row>
    <row r="1010" spans="1:31" x14ac:dyDescent="0.25">
      <c r="A1010" t="s">
        <v>310</v>
      </c>
      <c r="B1010" t="s">
        <v>311</v>
      </c>
      <c r="C1010" t="s">
        <v>217</v>
      </c>
      <c r="D1010" t="s">
        <v>207</v>
      </c>
      <c r="E1010" t="s">
        <v>310</v>
      </c>
      <c r="F1010" t="s">
        <v>311</v>
      </c>
      <c r="G1010" t="s">
        <v>312</v>
      </c>
      <c r="H1010" s="4"/>
      <c r="I1010" s="1">
        <f t="shared" ca="1" si="63"/>
        <v>1485</v>
      </c>
      <c r="J1010" s="1" t="str">
        <f t="shared" ca="1" si="64"/>
        <v>3. Mayor a 6 meses</v>
      </c>
      <c r="K1010" t="str">
        <f t="shared" si="65"/>
        <v>NO</v>
      </c>
      <c r="L1010" t="s">
        <v>217</v>
      </c>
      <c r="M1010" t="s">
        <v>326</v>
      </c>
      <c r="N1010" t="s">
        <v>317</v>
      </c>
      <c r="O1010" t="s">
        <v>314</v>
      </c>
      <c r="P1010" t="str">
        <f t="shared" si="66"/>
        <v>IRVIN JOAO GONGORA HERNANDEZDesign ThinkingAUTOEVALUACION</v>
      </c>
      <c r="Q1010" t="str">
        <f>BASE[[#This Row],[NombresCalificado]]&amp;BASE[[#This Row],[TipoEvaluacion]]</f>
        <v>IRVIN JOAO GONGORA HERNANDEZAUTOEVALUACION</v>
      </c>
      <c r="R1010">
        <v>3</v>
      </c>
      <c r="S1010" t="s">
        <v>5</v>
      </c>
      <c r="T1010" t="s">
        <v>328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4</v>
      </c>
      <c r="X1010" s="17" t="str" cm="1">
        <f t="array" ref="X1010">_xlfn.IFS(W1010=0,"No evidenciado",W1010=1,"Novato",W1010=2,"Principiante avanzado",W1010=3,"Competente",W1010=4,"Proficiente",W1010=5,"Master")</f>
        <v>Proficiente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5</v>
      </c>
      <c r="AB1010" s="17" t="str" cm="1">
        <f t="array" ref="AB1010">_xlfn.IFS(AA1010=0,"No evidenciado",AA1010=1,"Novato",AA1010=2,"Principiante avanzado",AA1010=3,"Competente",AA1010=4,"Proficiente",AA1010=5,"Master")</f>
        <v>Master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331</v>
      </c>
    </row>
    <row r="1011" spans="1:31" x14ac:dyDescent="0.25">
      <c r="A1011" t="s">
        <v>310</v>
      </c>
      <c r="B1011" t="s">
        <v>311</v>
      </c>
      <c r="C1011" t="s">
        <v>217</v>
      </c>
      <c r="D1011" t="s">
        <v>207</v>
      </c>
      <c r="E1011" t="s">
        <v>310</v>
      </c>
      <c r="F1011" t="s">
        <v>311</v>
      </c>
      <c r="G1011" t="s">
        <v>312</v>
      </c>
      <c r="H1011" s="4"/>
      <c r="I1011" s="1">
        <f t="shared" ca="1" si="63"/>
        <v>1485</v>
      </c>
      <c r="J1011" s="1" t="str">
        <f t="shared" ca="1" si="64"/>
        <v>3. Mayor a 6 meses</v>
      </c>
      <c r="K1011" t="str">
        <f t="shared" si="65"/>
        <v>NO</v>
      </c>
      <c r="L1011" t="s">
        <v>217</v>
      </c>
      <c r="M1011" t="s">
        <v>321</v>
      </c>
      <c r="N1011" t="s">
        <v>315</v>
      </c>
      <c r="O1011" t="s">
        <v>315</v>
      </c>
      <c r="P1011" t="str">
        <f t="shared" si="66"/>
        <v>IRVIN JOAO GONGORA HERNANDEZNativoAUTOEVALUACION</v>
      </c>
      <c r="Q1011" t="str">
        <f>BASE[[#This Row],[NombresCalificado]]&amp;BASE[[#This Row],[TipoEvaluacion]]</f>
        <v>IRVIN JOAO GONGORA HERNANDEZAUTOEVALUACION</v>
      </c>
      <c r="R1011">
        <v>3</v>
      </c>
      <c r="S1011" t="s">
        <v>5</v>
      </c>
      <c r="T1011" t="s">
        <v>328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4</v>
      </c>
      <c r="X1011" s="17" t="str" cm="1">
        <f t="array" ref="X1011">_xlfn.IFS(W1011=0,"No evidenciado",W1011=1,"Novato",W1011=2,"Principiante avanzado",W1011=3,"Competente",W1011=4,"Proficiente",W1011=5,"Master")</f>
        <v>Proficiente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5</v>
      </c>
      <c r="AB1011" s="17" t="str" cm="1">
        <f t="array" ref="AB1011">_xlfn.IFS(AA1011=0,"No evidenciado",AA1011=1,"Novato",AA1011=2,"Principiante avanzado",AA1011=3,"Competente",AA1011=4,"Proficiente",AA1011=5,"Master")</f>
        <v>Master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331</v>
      </c>
    </row>
    <row r="1012" spans="1:31" x14ac:dyDescent="0.25">
      <c r="A1012" t="s">
        <v>310</v>
      </c>
      <c r="B1012" t="s">
        <v>311</v>
      </c>
      <c r="C1012" t="s">
        <v>217</v>
      </c>
      <c r="D1012" t="s">
        <v>207</v>
      </c>
      <c r="E1012" t="s">
        <v>310</v>
      </c>
      <c r="F1012" t="s">
        <v>311</v>
      </c>
      <c r="G1012" t="s">
        <v>312</v>
      </c>
      <c r="H1012" s="4"/>
      <c r="I1012" s="1">
        <f t="shared" ca="1" si="63"/>
        <v>1485</v>
      </c>
      <c r="J1012" s="1" t="str">
        <f t="shared" ca="1" si="64"/>
        <v>3. Mayor a 6 meses</v>
      </c>
      <c r="K1012" t="str">
        <f t="shared" si="65"/>
        <v>NO</v>
      </c>
      <c r="L1012" t="s">
        <v>217</v>
      </c>
      <c r="M1012" t="s">
        <v>56</v>
      </c>
      <c r="N1012" t="s">
        <v>315</v>
      </c>
      <c r="O1012" t="s">
        <v>315</v>
      </c>
      <c r="P1012" t="str">
        <f t="shared" si="66"/>
        <v>IRVIN JOAO GONGORA HERNANDEZControl de versionesAUTOEVALUACION</v>
      </c>
      <c r="Q1012" t="str">
        <f>BASE[[#This Row],[NombresCalificado]]&amp;BASE[[#This Row],[TipoEvaluacion]]</f>
        <v>IRVIN JOAO GONGORA HERNANDEZAUTOEVALUACION</v>
      </c>
      <c r="R1012">
        <v>3</v>
      </c>
      <c r="S1012" t="s">
        <v>5</v>
      </c>
      <c r="T1012" t="s">
        <v>328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4</v>
      </c>
      <c r="X1012" s="17" t="str" cm="1">
        <f t="array" ref="X1012">_xlfn.IFS(W1012=0,"No evidenciado",W1012=1,"Novato",W1012=2,"Principiante avanzado",W1012=3,"Competente",W1012=4,"Proficiente",W1012=5,"Master")</f>
        <v>Proficiente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5</v>
      </c>
      <c r="AB1012" s="17" t="str" cm="1">
        <f t="array" ref="AB1012">_xlfn.IFS(AA1012=0,"No evidenciado",AA1012=1,"Novato",AA1012=2,"Principiante avanzado",AA1012=3,"Competente",AA1012=4,"Proficiente",AA1012=5,"Master")</f>
        <v>Master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331</v>
      </c>
    </row>
    <row r="1013" spans="1:31" x14ac:dyDescent="0.25">
      <c r="A1013" t="s">
        <v>310</v>
      </c>
      <c r="B1013" t="s">
        <v>311</v>
      </c>
      <c r="C1013" t="s">
        <v>217</v>
      </c>
      <c r="D1013" t="s">
        <v>207</v>
      </c>
      <c r="E1013" t="s">
        <v>310</v>
      </c>
      <c r="F1013" t="s">
        <v>311</v>
      </c>
      <c r="G1013" t="s">
        <v>312</v>
      </c>
      <c r="H1013" s="4"/>
      <c r="I1013" s="1">
        <f t="shared" ca="1" si="63"/>
        <v>1485</v>
      </c>
      <c r="J1013" s="1" t="str">
        <f t="shared" ca="1" si="64"/>
        <v>3. Mayor a 6 meses</v>
      </c>
      <c r="K1013" t="str">
        <f t="shared" si="65"/>
        <v>NO</v>
      </c>
      <c r="L1013" t="s">
        <v>217</v>
      </c>
      <c r="M1013" t="s">
        <v>320</v>
      </c>
      <c r="N1013" t="s">
        <v>317</v>
      </c>
      <c r="O1013" t="s">
        <v>314</v>
      </c>
      <c r="P1013" t="str">
        <f t="shared" si="66"/>
        <v>IRVIN JOAO GONGORA HERNANDEZHuman InteractionAUTOEVALUACION</v>
      </c>
      <c r="Q1013" t="str">
        <f>BASE[[#This Row],[NombresCalificado]]&amp;BASE[[#This Row],[TipoEvaluacion]]</f>
        <v>IRVIN JOAO GONGORA HERNANDEZAUTOEVALUACION</v>
      </c>
      <c r="R1013">
        <v>3</v>
      </c>
      <c r="S1013" t="s">
        <v>5</v>
      </c>
      <c r="T1013" t="s">
        <v>328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4</v>
      </c>
      <c r="X1013" s="17" t="str" cm="1">
        <f t="array" ref="X1013">_xlfn.IFS(W1013=0,"No evidenciado",W1013=1,"Novato",W1013=2,"Principiante avanzado",W1013=3,"Competente",W1013=4,"Proficiente",W1013=5,"Master")</f>
        <v>Proficiente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5</v>
      </c>
      <c r="AB1013" s="17" t="str" cm="1">
        <f t="array" ref="AB1013">_xlfn.IFS(AA1013=0,"No evidenciado",AA1013=1,"Novato",AA1013=2,"Principiante avanzado",AA1013=3,"Competente",AA1013=4,"Proficiente",AA1013=5,"Master")</f>
        <v>Master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331</v>
      </c>
    </row>
    <row r="1014" spans="1:31" x14ac:dyDescent="0.25">
      <c r="A1014" t="s">
        <v>310</v>
      </c>
      <c r="B1014" t="s">
        <v>311</v>
      </c>
      <c r="C1014" t="s">
        <v>217</v>
      </c>
      <c r="D1014" t="s">
        <v>207</v>
      </c>
      <c r="E1014" t="s">
        <v>310</v>
      </c>
      <c r="F1014" t="s">
        <v>311</v>
      </c>
      <c r="G1014" t="s">
        <v>312</v>
      </c>
      <c r="H1014" s="4"/>
      <c r="I1014" s="1">
        <f t="shared" ca="1" si="63"/>
        <v>1485</v>
      </c>
      <c r="J1014" s="1" t="str">
        <f t="shared" ca="1" si="64"/>
        <v>3. Mayor a 6 meses</v>
      </c>
      <c r="K1014" t="str">
        <f t="shared" si="65"/>
        <v>NO</v>
      </c>
      <c r="L1014" t="s">
        <v>217</v>
      </c>
      <c r="M1014" t="s">
        <v>324</v>
      </c>
      <c r="N1014" t="s">
        <v>317</v>
      </c>
      <c r="O1014" t="s">
        <v>314</v>
      </c>
      <c r="P1014" t="str">
        <f t="shared" si="66"/>
        <v>IRVIN JOAO GONGORA HERNANDEZAccesibilidadAUTOEVALUACION</v>
      </c>
      <c r="Q1014" t="str">
        <f>BASE[[#This Row],[NombresCalificado]]&amp;BASE[[#This Row],[TipoEvaluacion]]</f>
        <v>IRVIN JOAO GONGORA HERNANDEZAUTOEVALUACION</v>
      </c>
      <c r="R1014">
        <v>0</v>
      </c>
      <c r="S1014" t="s">
        <v>188</v>
      </c>
      <c r="T1014" t="s">
        <v>328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4</v>
      </c>
      <c r="X1014" s="17" t="str" cm="1">
        <f t="array" ref="X1014">_xlfn.IFS(W1014=0,"No evidenciado",W1014=1,"Novato",W1014=2,"Principiante avanzado",W1014=3,"Competente",W1014=4,"Proficiente",W1014=5,"Master")</f>
        <v>Proficiente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5</v>
      </c>
      <c r="AB1014" s="17" t="str" cm="1">
        <f t="array" ref="AB1014">_xlfn.IFS(AA1014=0,"No evidenciado",AA1014=1,"Novato",AA1014=2,"Principiante avanzado",AA1014=3,"Competente",AA1014=4,"Proficiente",AA1014=5,"Master")</f>
        <v>Master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331</v>
      </c>
    </row>
    <row r="1015" spans="1:31" x14ac:dyDescent="0.25">
      <c r="A1015" t="s">
        <v>310</v>
      </c>
      <c r="B1015" t="s">
        <v>311</v>
      </c>
      <c r="C1015" t="s">
        <v>217</v>
      </c>
      <c r="D1015" t="s">
        <v>207</v>
      </c>
      <c r="E1015" t="s">
        <v>310</v>
      </c>
      <c r="F1015" t="s">
        <v>311</v>
      </c>
      <c r="G1015" t="s">
        <v>312</v>
      </c>
      <c r="H1015" s="4"/>
      <c r="I1015" s="1">
        <f t="shared" ca="1" si="63"/>
        <v>1485</v>
      </c>
      <c r="J1015" s="1" t="str">
        <f t="shared" ca="1" si="64"/>
        <v>3. Mayor a 6 meses</v>
      </c>
      <c r="K1015" t="str">
        <f t="shared" si="65"/>
        <v>NO</v>
      </c>
      <c r="L1015" t="s">
        <v>217</v>
      </c>
      <c r="M1015" t="s">
        <v>325</v>
      </c>
      <c r="N1015" t="s">
        <v>317</v>
      </c>
      <c r="O1015" t="s">
        <v>314</v>
      </c>
      <c r="P1015" t="str">
        <f t="shared" si="66"/>
        <v>IRVIN JOAO GONGORA HERNANDEZFundamentos de diseño UXAUTOEVALUACION</v>
      </c>
      <c r="Q1015" t="str">
        <f>BASE[[#This Row],[NombresCalificado]]&amp;BASE[[#This Row],[TipoEvaluacion]]</f>
        <v>IRVIN JOAO GONGORA HERNANDEZAUTOEVALUACION</v>
      </c>
      <c r="R1015">
        <v>4</v>
      </c>
      <c r="S1015" t="s">
        <v>7</v>
      </c>
      <c r="T1015" t="s">
        <v>328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4</v>
      </c>
      <c r="X1015" s="17" t="str" cm="1">
        <f t="array" ref="X1015">_xlfn.IFS(W1015=0,"No evidenciado",W1015=1,"Novato",W1015=2,"Principiante avanzado",W1015=3,"Competente",W1015=4,"Proficiente",W1015=5,"Master")</f>
        <v>Proficiente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5</v>
      </c>
      <c r="AB1015" s="17" t="str" cm="1">
        <f t="array" ref="AB1015">_xlfn.IFS(AA1015=0,"No evidenciado",AA1015=1,"Novato",AA1015=2,"Principiante avanzado",AA1015=3,"Competente",AA1015=4,"Proficiente",AA1015=5,"Master")</f>
        <v>Master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331</v>
      </c>
    </row>
    <row r="1016" spans="1:31" x14ac:dyDescent="0.25">
      <c r="A1016" t="s">
        <v>310</v>
      </c>
      <c r="B1016" t="s">
        <v>311</v>
      </c>
      <c r="C1016" t="s">
        <v>217</v>
      </c>
      <c r="D1016" t="s">
        <v>207</v>
      </c>
      <c r="E1016" t="s">
        <v>310</v>
      </c>
      <c r="F1016" t="s">
        <v>311</v>
      </c>
      <c r="G1016" t="s">
        <v>312</v>
      </c>
      <c r="H1016" s="4"/>
      <c r="I1016" s="1">
        <f t="shared" ca="1" si="63"/>
        <v>1485</v>
      </c>
      <c r="J1016" s="1" t="str">
        <f t="shared" ca="1" si="64"/>
        <v>3. Mayor a 6 meses</v>
      </c>
      <c r="K1016" t="str">
        <f t="shared" si="65"/>
        <v>NO</v>
      </c>
      <c r="L1016" t="s">
        <v>217</v>
      </c>
      <c r="M1016" t="s">
        <v>185</v>
      </c>
      <c r="N1016" t="s">
        <v>317</v>
      </c>
      <c r="O1016" t="s">
        <v>314</v>
      </c>
      <c r="P1016" t="str">
        <f t="shared" si="66"/>
        <v>IRVIN JOAO GONGORA HERNANDEZSeguridadAUTOEVALUACION</v>
      </c>
      <c r="Q1016" t="str">
        <f>BASE[[#This Row],[NombresCalificado]]&amp;BASE[[#This Row],[TipoEvaluacion]]</f>
        <v>IRVIN JOAO GONGORA HERNANDEZAUTOEVALUACION</v>
      </c>
      <c r="R1016">
        <v>2</v>
      </c>
      <c r="S1016" t="s">
        <v>4</v>
      </c>
      <c r="T1016" t="s">
        <v>328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4</v>
      </c>
      <c r="X1016" s="17" t="str" cm="1">
        <f t="array" ref="X1016">_xlfn.IFS(W1016=0,"No evidenciado",W1016=1,"Novato",W1016=2,"Principiante avanzado",W1016=3,"Competente",W1016=4,"Proficiente",W1016=5,"Master")</f>
        <v>Proficiente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5</v>
      </c>
      <c r="AB1016" s="17" t="str" cm="1">
        <f t="array" ref="AB1016">_xlfn.IFS(AA1016=0,"No evidenciado",AA1016=1,"Novato",AA1016=2,"Principiante avanzado",AA1016=3,"Competente",AA1016=4,"Proficiente",AA1016=5,"Master")</f>
        <v>Master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331</v>
      </c>
    </row>
    <row r="1017" spans="1:31" x14ac:dyDescent="0.25">
      <c r="A1017" t="s">
        <v>310</v>
      </c>
      <c r="B1017" t="s">
        <v>311</v>
      </c>
      <c r="C1017" t="s">
        <v>217</v>
      </c>
      <c r="D1017" t="s">
        <v>207</v>
      </c>
      <c r="E1017" t="s">
        <v>310</v>
      </c>
      <c r="F1017" t="s">
        <v>311</v>
      </c>
      <c r="G1017" t="s">
        <v>312</v>
      </c>
      <c r="H1017" s="4"/>
      <c r="I1017" s="1">
        <f t="shared" ca="1" si="63"/>
        <v>1485</v>
      </c>
      <c r="J1017" s="1" t="str">
        <f t="shared" ca="1" si="64"/>
        <v>3. Mayor a 6 meses</v>
      </c>
      <c r="K1017" t="str">
        <f t="shared" si="65"/>
        <v>NO</v>
      </c>
      <c r="L1017" t="s">
        <v>217</v>
      </c>
      <c r="M1017" t="s">
        <v>323</v>
      </c>
      <c r="N1017" t="s">
        <v>317</v>
      </c>
      <c r="O1017" t="s">
        <v>314</v>
      </c>
      <c r="P1017" t="str">
        <f t="shared" si="66"/>
        <v>IRVIN JOAO GONGORA HERNANDEZGestión de datosAUTOEVALUACION</v>
      </c>
      <c r="Q1017" t="str">
        <f>BASE[[#This Row],[NombresCalificado]]&amp;BASE[[#This Row],[TipoEvaluacion]]</f>
        <v>IRVIN JOAO GONGORA HERNANDEZAUTOEVALUACION</v>
      </c>
      <c r="R1017">
        <v>4</v>
      </c>
      <c r="S1017" t="s">
        <v>7</v>
      </c>
      <c r="T1017" t="s">
        <v>328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4</v>
      </c>
      <c r="X1017" s="17" t="str" cm="1">
        <f t="array" ref="X1017">_xlfn.IFS(W1017=0,"No evidenciado",W1017=1,"Novato",W1017=2,"Principiante avanzado",W1017=3,"Competente",W1017=4,"Proficiente",W1017=5,"Master")</f>
        <v>Proficiente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5</v>
      </c>
      <c r="AB1017" s="17" t="str" cm="1">
        <f t="array" ref="AB1017">_xlfn.IFS(AA1017=0,"No evidenciado",AA1017=1,"Novato",AA1017=2,"Principiante avanzado",AA1017=3,"Competente",AA1017=4,"Proficiente",AA1017=5,"Master")</f>
        <v>Master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331</v>
      </c>
    </row>
    <row r="1018" spans="1:31" x14ac:dyDescent="0.25">
      <c r="A1018" t="s">
        <v>310</v>
      </c>
      <c r="B1018" t="s">
        <v>311</v>
      </c>
      <c r="C1018" t="s">
        <v>217</v>
      </c>
      <c r="D1018" t="s">
        <v>207</v>
      </c>
      <c r="E1018" t="s">
        <v>310</v>
      </c>
      <c r="F1018" t="s">
        <v>311</v>
      </c>
      <c r="G1018" t="s">
        <v>312</v>
      </c>
      <c r="H1018" s="4"/>
      <c r="I1018" s="1">
        <f t="shared" ca="1" si="63"/>
        <v>1485</v>
      </c>
      <c r="J1018" s="1" t="str">
        <f t="shared" ca="1" si="64"/>
        <v>3. Mayor a 6 meses</v>
      </c>
      <c r="K1018" t="str">
        <f t="shared" si="65"/>
        <v>NO</v>
      </c>
      <c r="L1018" t="s">
        <v>217</v>
      </c>
      <c r="M1018" t="s">
        <v>167</v>
      </c>
      <c r="N1018" t="s">
        <v>317</v>
      </c>
      <c r="O1018" t="s">
        <v>314</v>
      </c>
      <c r="P1018" t="str">
        <f t="shared" si="66"/>
        <v>IRVIN JOAO GONGORA HERNANDEZCI-CDAUTOEVALUACION</v>
      </c>
      <c r="Q1018" t="str">
        <f>BASE[[#This Row],[NombresCalificado]]&amp;BASE[[#This Row],[TipoEvaluacion]]</f>
        <v>IRVIN JOAO GONGORA HERNANDEZAUTOEVALUACION</v>
      </c>
      <c r="R1018">
        <v>1</v>
      </c>
      <c r="S1018" t="s">
        <v>6</v>
      </c>
      <c r="T1018" t="s">
        <v>328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4</v>
      </c>
      <c r="X1018" s="17" t="str" cm="1">
        <f t="array" ref="X1018">_xlfn.IFS(W1018=0,"No evidenciado",W1018=1,"Novato",W1018=2,"Principiante avanzado",W1018=3,"Competente",W1018=4,"Proficiente",W1018=5,"Master")</f>
        <v>Proficiente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5</v>
      </c>
      <c r="AB1018" s="17" t="str" cm="1">
        <f t="array" ref="AB1018">_xlfn.IFS(AA1018=0,"No evidenciado",AA1018=1,"Novato",AA1018=2,"Principiante avanzado",AA1018=3,"Competente",AA1018=4,"Proficiente",AA1018=5,"Master")</f>
        <v>Master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331</v>
      </c>
    </row>
    <row r="1019" spans="1:31" x14ac:dyDescent="0.25">
      <c r="A1019" t="s">
        <v>310</v>
      </c>
      <c r="B1019" t="s">
        <v>311</v>
      </c>
      <c r="C1019" t="s">
        <v>217</v>
      </c>
      <c r="D1019" t="s">
        <v>207</v>
      </c>
      <c r="E1019" t="s">
        <v>310</v>
      </c>
      <c r="F1019" t="s">
        <v>311</v>
      </c>
      <c r="G1019" t="s">
        <v>312</v>
      </c>
      <c r="H1019" s="4"/>
      <c r="I1019" s="1">
        <f t="shared" ca="1" si="63"/>
        <v>1485</v>
      </c>
      <c r="J1019" s="1" t="str">
        <f t="shared" ca="1" si="64"/>
        <v>3. Mayor a 6 meses</v>
      </c>
      <c r="K1019" t="str">
        <f t="shared" si="65"/>
        <v>NO</v>
      </c>
      <c r="L1019" t="s">
        <v>217</v>
      </c>
      <c r="M1019" t="s">
        <v>322</v>
      </c>
      <c r="N1019" t="s">
        <v>317</v>
      </c>
      <c r="O1019" t="s">
        <v>314</v>
      </c>
      <c r="P1019" t="str">
        <f t="shared" si="66"/>
        <v>IRVIN JOAO GONGORA HERNANDEZPatrones de arquitecturaAUTOEVALUACION</v>
      </c>
      <c r="Q1019" t="str">
        <f>BASE[[#This Row],[NombresCalificado]]&amp;BASE[[#This Row],[TipoEvaluacion]]</f>
        <v>IRVIN JOAO GONGORA HERNANDEZAUTOEVALUACION</v>
      </c>
      <c r="R1019">
        <v>4</v>
      </c>
      <c r="S1019" t="s">
        <v>7</v>
      </c>
      <c r="T1019" t="s">
        <v>328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4</v>
      </c>
      <c r="X1019" s="17" t="str" cm="1">
        <f t="array" ref="X1019">_xlfn.IFS(W1019=0,"No evidenciado",W1019=1,"Novato",W1019=2,"Principiante avanzado",W1019=3,"Competente",W1019=4,"Proficiente",W1019=5,"Master")</f>
        <v>Proficiente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5</v>
      </c>
      <c r="AB1019" s="17" t="str" cm="1">
        <f t="array" ref="AB1019">_xlfn.IFS(AA1019=0,"No evidenciado",AA1019=1,"Novato",AA1019=2,"Principiante avanzado",AA1019=3,"Competente",AA1019=4,"Proficiente",AA1019=5,"Master")</f>
        <v>Master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331</v>
      </c>
    </row>
    <row r="1020" spans="1:31" x14ac:dyDescent="0.25">
      <c r="A1020" t="s">
        <v>310</v>
      </c>
      <c r="B1020" t="s">
        <v>311</v>
      </c>
      <c r="C1020" t="s">
        <v>217</v>
      </c>
      <c r="D1020" t="s">
        <v>207</v>
      </c>
      <c r="E1020" t="s">
        <v>310</v>
      </c>
      <c r="F1020" t="s">
        <v>311</v>
      </c>
      <c r="G1020" t="s">
        <v>312</v>
      </c>
      <c r="H1020" s="4"/>
      <c r="I1020" s="1">
        <f t="shared" ca="1" si="63"/>
        <v>1485</v>
      </c>
      <c r="J1020" s="1" t="str">
        <f t="shared" ca="1" si="64"/>
        <v>3. Mayor a 6 meses</v>
      </c>
      <c r="K1020" t="str">
        <f t="shared" si="65"/>
        <v>NO</v>
      </c>
      <c r="L1020" t="s">
        <v>217</v>
      </c>
      <c r="M1020" t="s">
        <v>318</v>
      </c>
      <c r="N1020" t="s">
        <v>314</v>
      </c>
      <c r="O1020" t="s">
        <v>314</v>
      </c>
      <c r="P1020" t="str">
        <f t="shared" si="66"/>
        <v>IRVIN JOAO GONGORA HERNANDEZDistribución a tiendasAUTOEVALUACION</v>
      </c>
      <c r="Q1020" t="str">
        <f>BASE[[#This Row],[NombresCalificado]]&amp;BASE[[#This Row],[TipoEvaluacion]]</f>
        <v>IRVIN JOAO GONGORA HERNANDEZAUTOEVALUACION</v>
      </c>
      <c r="R1020">
        <v>4</v>
      </c>
      <c r="S1020" t="s">
        <v>7</v>
      </c>
      <c r="T1020" t="s">
        <v>328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4</v>
      </c>
      <c r="X1020" s="17" t="str" cm="1">
        <f t="array" ref="X1020">_xlfn.IFS(W1020=0,"No evidenciado",W1020=1,"Novato",W1020=2,"Principiante avanzado",W1020=3,"Competente",W1020=4,"Proficiente",W1020=5,"Master")</f>
        <v>Proficiente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5</v>
      </c>
      <c r="AB1020" s="17" t="str" cm="1">
        <f t="array" ref="AB1020">_xlfn.IFS(AA1020=0,"No evidenciado",AA1020=1,"Novato",AA1020=2,"Principiante avanzado",AA1020=3,"Competente",AA1020=4,"Proficiente",AA1020=5,"Master")</f>
        <v>Master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331</v>
      </c>
    </row>
    <row r="1021" spans="1:31" x14ac:dyDescent="0.25">
      <c r="A1021" t="s">
        <v>310</v>
      </c>
      <c r="B1021" t="s">
        <v>311</v>
      </c>
      <c r="C1021" t="s">
        <v>217</v>
      </c>
      <c r="D1021" t="s">
        <v>207</v>
      </c>
      <c r="E1021" t="s">
        <v>310</v>
      </c>
      <c r="F1021" t="s">
        <v>311</v>
      </c>
      <c r="G1021" t="s">
        <v>312</v>
      </c>
      <c r="H1021" s="4"/>
      <c r="I1021" s="1">
        <f t="shared" ca="1" si="63"/>
        <v>1485</v>
      </c>
      <c r="J1021" s="1" t="str">
        <f t="shared" ca="1" si="64"/>
        <v>3. Mayor a 6 meses</v>
      </c>
      <c r="K1021" t="str">
        <f t="shared" si="65"/>
        <v>NO</v>
      </c>
      <c r="L1021" t="s">
        <v>217</v>
      </c>
      <c r="M1021" t="s">
        <v>186</v>
      </c>
      <c r="N1021" t="s">
        <v>314</v>
      </c>
      <c r="O1021" t="s">
        <v>314</v>
      </c>
      <c r="P1021" t="str">
        <f t="shared" si="66"/>
        <v>IRVIN JOAO GONGORA HERNANDEZSREAUTOEVALUACION</v>
      </c>
      <c r="Q1021" t="str">
        <f>BASE[[#This Row],[NombresCalificado]]&amp;BASE[[#This Row],[TipoEvaluacion]]</f>
        <v>IRVIN JOAO GONGORA HERNANDEZAUTOEVALUACION</v>
      </c>
      <c r="R1021">
        <v>2</v>
      </c>
      <c r="S1021" t="s">
        <v>4</v>
      </c>
      <c r="T1021" t="s">
        <v>328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4</v>
      </c>
      <c r="X1021" s="17" t="str" cm="1">
        <f t="array" ref="X1021">_xlfn.IFS(W1021=0,"No evidenciado",W1021=1,"Novato",W1021=2,"Principiante avanzado",W1021=3,"Competente",W1021=4,"Proficiente",W1021=5,"Master")</f>
        <v>Proficiente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5</v>
      </c>
      <c r="AB1021" s="17" t="str" cm="1">
        <f t="array" ref="AB1021">_xlfn.IFS(AA1021=0,"No evidenciado",AA1021=1,"Novato",AA1021=2,"Principiante avanzado",AA1021=3,"Competente",AA1021=4,"Proficiente",AA1021=5,"Master")</f>
        <v>Master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331</v>
      </c>
    </row>
    <row r="1022" spans="1:31" x14ac:dyDescent="0.25">
      <c r="A1022" t="s">
        <v>310</v>
      </c>
      <c r="B1022" t="s">
        <v>311</v>
      </c>
      <c r="C1022" t="s">
        <v>217</v>
      </c>
      <c r="D1022" t="s">
        <v>207</v>
      </c>
      <c r="E1022" t="s">
        <v>310</v>
      </c>
      <c r="F1022" t="s">
        <v>311</v>
      </c>
      <c r="G1022" t="s">
        <v>312</v>
      </c>
      <c r="H1022" s="4"/>
      <c r="I1022" s="1">
        <f t="shared" ca="1" si="63"/>
        <v>1485</v>
      </c>
      <c r="J1022" s="1" t="str">
        <f t="shared" ca="1" si="64"/>
        <v>3. Mayor a 6 meses</v>
      </c>
      <c r="K1022" t="str">
        <f t="shared" si="65"/>
        <v>NO</v>
      </c>
      <c r="L1022" t="s">
        <v>217</v>
      </c>
      <c r="M1022" t="s">
        <v>313</v>
      </c>
      <c r="N1022" t="s">
        <v>314</v>
      </c>
      <c r="O1022" t="s">
        <v>314</v>
      </c>
      <c r="P1022" t="str">
        <f t="shared" si="66"/>
        <v>IRVIN JOAO GONGORA HERNANDEZHíbridoAUTOEVALUACION</v>
      </c>
      <c r="Q1022" t="str">
        <f>BASE[[#This Row],[NombresCalificado]]&amp;BASE[[#This Row],[TipoEvaluacion]]</f>
        <v>IRVIN JOAO GONGORA HERNANDEZAUTOEVALUACION</v>
      </c>
      <c r="R1022">
        <v>2</v>
      </c>
      <c r="S1022" t="s">
        <v>4</v>
      </c>
      <c r="T1022" t="s">
        <v>328</v>
      </c>
      <c r="U1022" s="17">
        <v>3</v>
      </c>
      <c r="V1022" s="17" t="str" cm="1">
        <f t="array" ref="V1022">_xlfn.IFS(U1022=0,"Prenovato",U1022=1,"Novato",U1022=2,"Principiante avanzado",U1022=3,"Competente",U1022=4,"Proficiente",U1022=5,"Master")</f>
        <v>Competente</v>
      </c>
      <c r="W1022" s="17">
        <v>4</v>
      </c>
      <c r="X1022" s="17" t="str" cm="1">
        <f t="array" ref="X1022">_xlfn.IFS(W1022=0,"No evidenciado",W1022=1,"Novato",W1022=2,"Principiante avanzado",W1022=3,"Competente",W1022=4,"Proficiente",W1022=5,"Master")</f>
        <v>Proficiente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5</v>
      </c>
      <c r="AB1022" s="17" t="str" cm="1">
        <f t="array" ref="AB1022">_xlfn.IFS(AA1022=0,"No evidenciado",AA1022=1,"Novato",AA1022=2,"Principiante avanzado",AA1022=3,"Competente",AA1022=4,"Proficiente",AA1022=5,"Master")</f>
        <v>Master</v>
      </c>
      <c r="AC1022" s="17">
        <v>3</v>
      </c>
      <c r="AD1022" s="17" t="str" cm="1">
        <f t="array" ref="AD1022">_xlfn.IFS(AC1022=0,"Prenovato",AC1022=1,"Novato",AC1022=2,"Principiante avanzado",AC1022=3,"Competente",AC1022=4,"Proficiente",AC1022=5,"Master")</f>
        <v>Competente</v>
      </c>
      <c r="AE1022" s="17" t="s">
        <v>331</v>
      </c>
    </row>
    <row r="1023" spans="1:31" x14ac:dyDescent="0.25">
      <c r="A1023" t="s">
        <v>246</v>
      </c>
      <c r="B1023" t="s">
        <v>247</v>
      </c>
      <c r="C1023" t="s">
        <v>248</v>
      </c>
      <c r="D1023" t="s">
        <v>207</v>
      </c>
      <c r="E1023" t="s">
        <v>204</v>
      </c>
      <c r="F1023" t="s">
        <v>205</v>
      </c>
      <c r="G1023" t="s">
        <v>258</v>
      </c>
      <c r="H1023" s="4"/>
      <c r="I1023" s="1">
        <f t="shared" ca="1" si="63"/>
        <v>1485</v>
      </c>
      <c r="J1023" s="1" t="str">
        <f t="shared" ca="1" si="64"/>
        <v>3. Mayor a 6 meses</v>
      </c>
      <c r="K1023" t="str">
        <f t="shared" si="65"/>
        <v>NO</v>
      </c>
      <c r="L1023" t="s">
        <v>206</v>
      </c>
      <c r="M1023" t="s">
        <v>55</v>
      </c>
      <c r="N1023" t="s">
        <v>315</v>
      </c>
      <c r="O1023" t="s">
        <v>315</v>
      </c>
      <c r="P1023" t="str">
        <f t="shared" si="66"/>
        <v>VICTOR MANUEL ESPINOZA GARCIAProgramaciónEVALUACION</v>
      </c>
      <c r="Q1023" t="str">
        <f>BASE[[#This Row],[NombresCalificado]]&amp;BASE[[#This Row],[TipoEvaluacion]]</f>
        <v>VICTOR MANUEL ESPINOZA GARCIAEVALUACION</v>
      </c>
      <c r="R1023">
        <v>4</v>
      </c>
      <c r="S1023" t="s">
        <v>7</v>
      </c>
      <c r="T1023" t="s">
        <v>328</v>
      </c>
      <c r="U1023" s="17">
        <v>3</v>
      </c>
      <c r="V1023" s="17" t="str" cm="1">
        <f t="array" ref="V1023">_xlfn.IFS(U1023=0,"Prenovato",U1023=1,"Novato",U1023=2,"Principiante avanzado",U1023=3,"Competente",U1023=4,"Proficiente",U1023=5,"Master")</f>
        <v>Competente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5</v>
      </c>
      <c r="Z1023" s="17" t="str" cm="1">
        <f t="array" ref="Z1023">_xlfn.IFS(Y1023=0,"No evidenciado",Y1023=1,"Novato",Y1023=2,"Principiante avanzado",Y1023=3,"Competente",Y1023=4,"Proficiente",Y1023=5,"Master")</f>
        <v>Master</v>
      </c>
      <c r="AA1023" s="17">
        <v>0</v>
      </c>
      <c r="AB1023" s="17" t="str" cm="1">
        <f t="array" ref="AB1023">_xlfn.IFS(AA1023=0,"No evidenciado",AA1023=1,"Novato",AA1023=2,"Principiante avanzado",AA1023=3,"Competente",AA1023=4,"Proficiente",AA1023=5,"Master")</f>
        <v>No evidenciado</v>
      </c>
      <c r="AC1023" s="17">
        <v>0</v>
      </c>
      <c r="AD1023" s="17" t="str" cm="1">
        <f t="array" ref="AD1023">_xlfn.IFS(AC1023=0,"Prenovato",AC1023=1,"Novato",AC1023=2,"Principiante avanzado",AC1023=3,"Competente",AC1023=4,"Proficiente",AC1023=5,"Master")</f>
        <v>Prenovato</v>
      </c>
      <c r="AE1023" s="17" t="s">
        <v>332</v>
      </c>
    </row>
    <row r="1024" spans="1:31" x14ac:dyDescent="0.25">
      <c r="A1024" t="s">
        <v>246</v>
      </c>
      <c r="B1024" t="s">
        <v>247</v>
      </c>
      <c r="C1024" t="s">
        <v>248</v>
      </c>
      <c r="D1024" t="s">
        <v>207</v>
      </c>
      <c r="E1024" t="s">
        <v>204</v>
      </c>
      <c r="F1024" t="s">
        <v>205</v>
      </c>
      <c r="G1024" t="s">
        <v>258</v>
      </c>
      <c r="H1024" s="4"/>
      <c r="I1024" s="1">
        <f t="shared" ca="1" si="63"/>
        <v>1485</v>
      </c>
      <c r="J1024" s="1" t="str">
        <f t="shared" ca="1" si="64"/>
        <v>3. Mayor a 6 meses</v>
      </c>
      <c r="K1024" t="str">
        <f t="shared" si="65"/>
        <v>NO</v>
      </c>
      <c r="L1024" t="s">
        <v>206</v>
      </c>
      <c r="M1024" t="s">
        <v>321</v>
      </c>
      <c r="N1024" t="s">
        <v>315</v>
      </c>
      <c r="O1024" t="s">
        <v>315</v>
      </c>
      <c r="P1024" t="str">
        <f t="shared" si="66"/>
        <v>VICTOR MANUEL ESPINOZA GARCIANativoEVALUACION</v>
      </c>
      <c r="Q1024" t="str">
        <f>BASE[[#This Row],[NombresCalificado]]&amp;BASE[[#This Row],[TipoEvaluacion]]</f>
        <v>VICTOR MANUEL ESPINOZA GARCIAEVALUACION</v>
      </c>
      <c r="R1024">
        <v>4</v>
      </c>
      <c r="S1024" t="s">
        <v>7</v>
      </c>
      <c r="T1024" t="s">
        <v>328</v>
      </c>
      <c r="U1024" s="17">
        <v>3</v>
      </c>
      <c r="V1024" s="17" t="str" cm="1">
        <f t="array" ref="V1024">_xlfn.IFS(U1024=0,"Prenovato",U1024=1,"Novato",U1024=2,"Principiante avanzado",U1024=3,"Competente",U1024=4,"Proficiente",U1024=5,"Master")</f>
        <v>Competente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5</v>
      </c>
      <c r="Z1024" s="17" t="str" cm="1">
        <f t="array" ref="Z1024">_xlfn.IFS(Y1024=0,"No evidenciado",Y1024=1,"Novato",Y1024=2,"Principiante avanzado",Y1024=3,"Competente",Y1024=4,"Proficiente",Y1024=5,"Master")</f>
        <v>Master</v>
      </c>
      <c r="AA1024" s="17">
        <v>0</v>
      </c>
      <c r="AB1024" s="17" t="str" cm="1">
        <f t="array" ref="AB1024">_xlfn.IFS(AA1024=0,"No evidenciado",AA1024=1,"Novato",AA1024=2,"Principiante avanzado",AA1024=3,"Competente",AA1024=4,"Proficiente",AA1024=5,"Master")</f>
        <v>No evidenciado</v>
      </c>
      <c r="AC1024" s="17">
        <v>0</v>
      </c>
      <c r="AD1024" s="17" t="str" cm="1">
        <f t="array" ref="AD1024">_xlfn.IFS(AC1024=0,"Prenovato",AC1024=1,"Novato",AC1024=2,"Principiante avanzado",AC1024=3,"Competente",AC1024=4,"Proficiente",AC1024=5,"Master")</f>
        <v>Prenovato</v>
      </c>
      <c r="AE1024" s="17" t="s">
        <v>332</v>
      </c>
    </row>
    <row r="1025" spans="1:31" x14ac:dyDescent="0.25">
      <c r="A1025" t="s">
        <v>246</v>
      </c>
      <c r="B1025" t="s">
        <v>247</v>
      </c>
      <c r="C1025" t="s">
        <v>248</v>
      </c>
      <c r="D1025" t="s">
        <v>207</v>
      </c>
      <c r="E1025" t="s">
        <v>204</v>
      </c>
      <c r="F1025" t="s">
        <v>205</v>
      </c>
      <c r="G1025" t="s">
        <v>258</v>
      </c>
      <c r="H1025" s="4"/>
      <c r="I1025" s="1">
        <f t="shared" ca="1" si="63"/>
        <v>1485</v>
      </c>
      <c r="J1025" s="1" t="str">
        <f t="shared" ca="1" si="64"/>
        <v>3. Mayor a 6 meses</v>
      </c>
      <c r="K1025" t="str">
        <f t="shared" si="65"/>
        <v>NO</v>
      </c>
      <c r="L1025" t="s">
        <v>206</v>
      </c>
      <c r="M1025" t="s">
        <v>326</v>
      </c>
      <c r="N1025" t="s">
        <v>317</v>
      </c>
      <c r="O1025" t="s">
        <v>314</v>
      </c>
      <c r="P1025" t="str">
        <f t="shared" si="66"/>
        <v>VICTOR MANUEL ESPINOZA GARCIADesign ThinkingEVALUACION</v>
      </c>
      <c r="Q1025" t="str">
        <f>BASE[[#This Row],[NombresCalificado]]&amp;BASE[[#This Row],[TipoEvaluacion]]</f>
        <v>VICTOR MANUEL ESPINOZA GARCIAEVALUACION</v>
      </c>
      <c r="R1025">
        <v>2</v>
      </c>
      <c r="S1025" t="s">
        <v>4</v>
      </c>
      <c r="T1025" t="s">
        <v>328</v>
      </c>
      <c r="U1025" s="17">
        <v>3</v>
      </c>
      <c r="V1025" s="17" t="str" cm="1">
        <f t="array" ref="V1025">_xlfn.IFS(U1025=0,"Prenovato",U1025=1,"Novato",U1025=2,"Principiante avanzado",U1025=3,"Competente",U1025=4,"Proficiente",U1025=5,"Master")</f>
        <v>Competente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5</v>
      </c>
      <c r="Z1025" s="17" t="str" cm="1">
        <f t="array" ref="Z1025">_xlfn.IFS(Y1025=0,"No evidenciado",Y1025=1,"Novato",Y1025=2,"Principiante avanzado",Y1025=3,"Competente",Y1025=4,"Proficiente",Y1025=5,"Master")</f>
        <v>Master</v>
      </c>
      <c r="AA1025" s="17">
        <v>0</v>
      </c>
      <c r="AB1025" s="17" t="str" cm="1">
        <f t="array" ref="AB1025">_xlfn.IFS(AA1025=0,"No evidenciado",AA1025=1,"Novato",AA1025=2,"Principiante avanzado",AA1025=3,"Competente",AA1025=4,"Proficiente",AA1025=5,"Master")</f>
        <v>No evidenciado</v>
      </c>
      <c r="AC1025" s="17">
        <v>0</v>
      </c>
      <c r="AD1025" s="17" t="str" cm="1">
        <f t="array" ref="AD1025">_xlfn.IFS(AC1025=0,"Prenovato",AC1025=1,"Novato",AC1025=2,"Principiante avanzado",AC1025=3,"Competente",AC1025=4,"Proficiente",AC1025=5,"Master")</f>
        <v>Prenovato</v>
      </c>
      <c r="AE1025" s="17" t="s">
        <v>332</v>
      </c>
    </row>
    <row r="1026" spans="1:31" x14ac:dyDescent="0.25">
      <c r="A1026" t="s">
        <v>246</v>
      </c>
      <c r="B1026" t="s">
        <v>247</v>
      </c>
      <c r="C1026" t="s">
        <v>248</v>
      </c>
      <c r="D1026" t="s">
        <v>207</v>
      </c>
      <c r="E1026" t="s">
        <v>204</v>
      </c>
      <c r="F1026" t="s">
        <v>205</v>
      </c>
      <c r="G1026" t="s">
        <v>258</v>
      </c>
      <c r="H1026" s="4"/>
      <c r="I1026" s="1">
        <f t="shared" ca="1" si="63"/>
        <v>1485</v>
      </c>
      <c r="J1026" s="1" t="str">
        <f t="shared" ca="1" si="64"/>
        <v>3. Mayor a 6 meses</v>
      </c>
      <c r="K1026" t="str">
        <f t="shared" si="65"/>
        <v>NO</v>
      </c>
      <c r="L1026" t="s">
        <v>206</v>
      </c>
      <c r="M1026" t="s">
        <v>187</v>
      </c>
      <c r="N1026" t="s">
        <v>315</v>
      </c>
      <c r="O1026" t="s">
        <v>315</v>
      </c>
      <c r="P1026" t="str">
        <f t="shared" si="66"/>
        <v>VICTOR MANUEL ESPINOZA GARCIAPruebas para desarrolladoresEVALUACION</v>
      </c>
      <c r="Q1026" t="str">
        <f>BASE[[#This Row],[NombresCalificado]]&amp;BASE[[#This Row],[TipoEvaluacion]]</f>
        <v>VICTOR MANUEL ESPINOZA GARCIAEVALUACION</v>
      </c>
      <c r="R1026">
        <v>3</v>
      </c>
      <c r="S1026" t="s">
        <v>5</v>
      </c>
      <c r="T1026" t="s">
        <v>328</v>
      </c>
      <c r="U1026" s="17">
        <v>3</v>
      </c>
      <c r="V1026" s="17" t="str" cm="1">
        <f t="array" ref="V1026">_xlfn.IFS(U1026=0,"Prenovato",U1026=1,"Novato",U1026=2,"Principiante avanzado",U1026=3,"Competente",U1026=4,"Proficiente",U1026=5,"Master")</f>
        <v>Competente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5</v>
      </c>
      <c r="Z1026" s="17" t="str" cm="1">
        <f t="array" ref="Z1026">_xlfn.IFS(Y1026=0,"No evidenciado",Y1026=1,"Novato",Y1026=2,"Principiante avanzado",Y1026=3,"Competente",Y1026=4,"Proficiente",Y1026=5,"Master")</f>
        <v>Master</v>
      </c>
      <c r="AA1026" s="17">
        <v>0</v>
      </c>
      <c r="AB1026" s="17" t="str" cm="1">
        <f t="array" ref="AB1026">_xlfn.IFS(AA1026=0,"No evidenciado",AA1026=1,"Novato",AA1026=2,"Principiante avanzado",AA1026=3,"Competente",AA1026=4,"Proficiente",AA1026=5,"Master")</f>
        <v>No evidenciado</v>
      </c>
      <c r="AC1026" s="17">
        <v>0</v>
      </c>
      <c r="AD1026" s="17" t="str" cm="1">
        <f t="array" ref="AD1026">_xlfn.IFS(AC1026=0,"Prenovato",AC1026=1,"Novato",AC1026=2,"Principiante avanzado",AC1026=3,"Competente",AC1026=4,"Proficiente",AC1026=5,"Master")</f>
        <v>Prenovato</v>
      </c>
      <c r="AE1026" s="17" t="s">
        <v>332</v>
      </c>
    </row>
    <row r="1027" spans="1:31" x14ac:dyDescent="0.25">
      <c r="A1027" t="s">
        <v>246</v>
      </c>
      <c r="B1027" t="s">
        <v>247</v>
      </c>
      <c r="C1027" t="s">
        <v>248</v>
      </c>
      <c r="D1027" t="s">
        <v>207</v>
      </c>
      <c r="E1027" t="s">
        <v>204</v>
      </c>
      <c r="F1027" t="s">
        <v>205</v>
      </c>
      <c r="G1027" t="s">
        <v>258</v>
      </c>
      <c r="H1027" s="4"/>
      <c r="I1027" s="1">
        <f t="shared" ref="I1027:I1090" ca="1" si="67">DATEDIF(H1027,TODAY(),"m")</f>
        <v>1485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IF(COUNTIFS($E$2:$E$1566,E1027,$O$2:$O$1566,"PRINCIPAL",$R$2:$R$1566,0)&gt;0,"SI","NO")</f>
        <v>NO</v>
      </c>
      <c r="L1027" t="s">
        <v>206</v>
      </c>
      <c r="M1027" t="s">
        <v>316</v>
      </c>
      <c r="N1027" t="s">
        <v>315</v>
      </c>
      <c r="O1027" t="s">
        <v>315</v>
      </c>
      <c r="P1027" t="str">
        <f t="shared" ref="P1027:P1090" si="70">F1027&amp;M1027&amp;AE1027</f>
        <v>VICTOR MANUEL ESPINOZA GARCIARedes &amp; Integración de APIEVALUACION</v>
      </c>
      <c r="Q1027" t="str">
        <f>BASE[[#This Row],[NombresCalificado]]&amp;BASE[[#This Row],[TipoEvaluacion]]</f>
        <v>VICTOR MANUEL ESPINOZA GARCIAEVALUACION</v>
      </c>
      <c r="R1027">
        <v>4</v>
      </c>
      <c r="S1027" t="s">
        <v>7</v>
      </c>
      <c r="T1027" t="s">
        <v>328</v>
      </c>
      <c r="U1027" s="17">
        <v>3</v>
      </c>
      <c r="V1027" s="17" t="str" cm="1">
        <f t="array" ref="V1027">_xlfn.IFS(U1027=0,"Prenovato",U1027=1,"Novato",U1027=2,"Principiante avanzado",U1027=3,"Competente",U1027=4,"Proficiente",U1027=5,"Master")</f>
        <v>Competente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5</v>
      </c>
      <c r="Z1027" s="17" t="str" cm="1">
        <f t="array" ref="Z1027">_xlfn.IFS(Y1027=0,"No evidenciado",Y1027=1,"Novato",Y1027=2,"Principiante avanzado",Y1027=3,"Competente",Y1027=4,"Proficiente",Y1027=5,"Master")</f>
        <v>Master</v>
      </c>
      <c r="AA1027" s="17">
        <v>0</v>
      </c>
      <c r="AB1027" s="17" t="str" cm="1">
        <f t="array" ref="AB1027">_xlfn.IFS(AA1027=0,"No evidenciado",AA1027=1,"Novato",AA1027=2,"Principiante avanzado",AA1027=3,"Competente",AA1027=4,"Proficiente",AA1027=5,"Master")</f>
        <v>No evidenciado</v>
      </c>
      <c r="AC1027" s="17">
        <v>0</v>
      </c>
      <c r="AD1027" s="17" t="str" cm="1">
        <f t="array" ref="AD1027">_xlfn.IFS(AC1027=0,"Prenovato",AC1027=1,"Novato",AC1027=2,"Principiante avanzado",AC1027=3,"Competente",AC1027=4,"Proficiente",AC1027=5,"Master")</f>
        <v>Prenovato</v>
      </c>
      <c r="AE1027" s="17" t="s">
        <v>332</v>
      </c>
    </row>
    <row r="1028" spans="1:31" x14ac:dyDescent="0.25">
      <c r="A1028" t="s">
        <v>246</v>
      </c>
      <c r="B1028" t="s">
        <v>247</v>
      </c>
      <c r="C1028" t="s">
        <v>248</v>
      </c>
      <c r="D1028" t="s">
        <v>207</v>
      </c>
      <c r="E1028" t="s">
        <v>204</v>
      </c>
      <c r="F1028" t="s">
        <v>205</v>
      </c>
      <c r="G1028" t="s">
        <v>258</v>
      </c>
      <c r="H1028" s="4"/>
      <c r="I1028" s="1">
        <f t="shared" ca="1" si="67"/>
        <v>1485</v>
      </c>
      <c r="J1028" s="1" t="str">
        <f t="shared" ca="1" si="68"/>
        <v>3. Mayor a 6 meses</v>
      </c>
      <c r="K1028" t="str">
        <f t="shared" si="69"/>
        <v>NO</v>
      </c>
      <c r="L1028" t="s">
        <v>206</v>
      </c>
      <c r="M1028" t="s">
        <v>56</v>
      </c>
      <c r="N1028" t="s">
        <v>315</v>
      </c>
      <c r="O1028" t="s">
        <v>315</v>
      </c>
      <c r="P1028" t="str">
        <f t="shared" si="70"/>
        <v>VICTOR MANUEL ESPINOZA GARCIAControl de versionesEVALUACION</v>
      </c>
      <c r="Q1028" t="str">
        <f>BASE[[#This Row],[NombresCalificado]]&amp;BASE[[#This Row],[TipoEvaluacion]]</f>
        <v>VICTOR MANUEL ESPINOZA GARCIAEVALUACION</v>
      </c>
      <c r="R1028">
        <v>3</v>
      </c>
      <c r="S1028" t="s">
        <v>5</v>
      </c>
      <c r="T1028" t="s">
        <v>328</v>
      </c>
      <c r="U1028" s="17">
        <v>3</v>
      </c>
      <c r="V1028" s="17" t="str" cm="1">
        <f t="array" ref="V1028">_xlfn.IFS(U1028=0,"Prenovato",U1028=1,"Novato",U1028=2,"Principiante avanzado",U1028=3,"Competente",U1028=4,"Proficiente",U1028=5,"Master")</f>
        <v>Competente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5</v>
      </c>
      <c r="Z1028" s="17" t="str" cm="1">
        <f t="array" ref="Z1028">_xlfn.IFS(Y1028=0,"No evidenciado",Y1028=1,"Novato",Y1028=2,"Principiante avanzado",Y1028=3,"Competente",Y1028=4,"Proficiente",Y1028=5,"Master")</f>
        <v>Master</v>
      </c>
      <c r="AA1028" s="17">
        <v>0</v>
      </c>
      <c r="AB1028" s="17" t="str" cm="1">
        <f t="array" ref="AB1028">_xlfn.IFS(AA1028=0,"No evidenciado",AA1028=1,"Novato",AA1028=2,"Principiante avanzado",AA1028=3,"Competente",AA1028=4,"Proficiente",AA1028=5,"Master")</f>
        <v>No evidenciado</v>
      </c>
      <c r="AC1028" s="17">
        <v>0</v>
      </c>
      <c r="AD1028" s="17" t="str" cm="1">
        <f t="array" ref="AD1028">_xlfn.IFS(AC1028=0,"Prenovato",AC1028=1,"Novato",AC1028=2,"Principiante avanzado",AC1028=3,"Competente",AC1028=4,"Proficiente",AC1028=5,"Master")</f>
        <v>Prenovato</v>
      </c>
      <c r="AE1028" s="17" t="s">
        <v>332</v>
      </c>
    </row>
    <row r="1029" spans="1:31" x14ac:dyDescent="0.25">
      <c r="A1029" t="s">
        <v>246</v>
      </c>
      <c r="B1029" t="s">
        <v>247</v>
      </c>
      <c r="C1029" t="s">
        <v>248</v>
      </c>
      <c r="D1029" t="s">
        <v>207</v>
      </c>
      <c r="E1029" t="s">
        <v>204</v>
      </c>
      <c r="F1029" t="s">
        <v>205</v>
      </c>
      <c r="G1029" t="s">
        <v>258</v>
      </c>
      <c r="H1029" s="4"/>
      <c r="I1029" s="1">
        <f t="shared" ca="1" si="67"/>
        <v>1485</v>
      </c>
      <c r="J1029" s="1" t="str">
        <f t="shared" ca="1" si="68"/>
        <v>3. Mayor a 6 meses</v>
      </c>
      <c r="K1029" t="str">
        <f t="shared" si="69"/>
        <v>NO</v>
      </c>
      <c r="L1029" t="s">
        <v>206</v>
      </c>
      <c r="M1029" t="s">
        <v>319</v>
      </c>
      <c r="N1029" t="s">
        <v>317</v>
      </c>
      <c r="O1029" t="s">
        <v>314</v>
      </c>
      <c r="P1029" t="str">
        <f t="shared" si="70"/>
        <v>VICTOR MANUEL ESPINOZA GARCIABCP Design SystemEVALUACION</v>
      </c>
      <c r="Q1029" t="str">
        <f>BASE[[#This Row],[NombresCalificado]]&amp;BASE[[#This Row],[TipoEvaluacion]]</f>
        <v>VICTOR MANUEL ESPINOZA GARCIAEVALUACION</v>
      </c>
      <c r="R1029">
        <v>4</v>
      </c>
      <c r="S1029" t="s">
        <v>7</v>
      </c>
      <c r="T1029" t="s">
        <v>328</v>
      </c>
      <c r="U1029" s="17">
        <v>3</v>
      </c>
      <c r="V1029" s="17" t="str" cm="1">
        <f t="array" ref="V1029">_xlfn.IFS(U1029=0,"Prenovato",U1029=1,"Novato",U1029=2,"Principiante avanzado",U1029=3,"Competente",U1029=4,"Proficiente",U1029=5,"Master")</f>
        <v>Competente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5</v>
      </c>
      <c r="Z1029" s="17" t="str" cm="1">
        <f t="array" ref="Z1029">_xlfn.IFS(Y1029=0,"No evidenciado",Y1029=1,"Novato",Y1029=2,"Principiante avanzado",Y1029=3,"Competente",Y1029=4,"Proficiente",Y1029=5,"Master")</f>
        <v>Master</v>
      </c>
      <c r="AA1029" s="17">
        <v>0</v>
      </c>
      <c r="AB1029" s="17" t="str" cm="1">
        <f t="array" ref="AB1029">_xlfn.IFS(AA1029=0,"No evidenciado",AA1029=1,"Novato",AA1029=2,"Principiante avanzado",AA1029=3,"Competente",AA1029=4,"Proficiente",AA1029=5,"Master")</f>
        <v>No evidenciado</v>
      </c>
      <c r="AC1029" s="17">
        <v>0</v>
      </c>
      <c r="AD1029" s="17" t="str" cm="1">
        <f t="array" ref="AD1029">_xlfn.IFS(AC1029=0,"Prenovato",AC1029=1,"Novato",AC1029=2,"Principiante avanzado",AC1029=3,"Competente",AC1029=4,"Proficiente",AC1029=5,"Master")</f>
        <v>Prenovato</v>
      </c>
      <c r="AE1029" s="17" t="s">
        <v>332</v>
      </c>
    </row>
    <row r="1030" spans="1:31" x14ac:dyDescent="0.25">
      <c r="A1030" t="s">
        <v>246</v>
      </c>
      <c r="B1030" t="s">
        <v>247</v>
      </c>
      <c r="C1030" t="s">
        <v>248</v>
      </c>
      <c r="D1030" t="s">
        <v>207</v>
      </c>
      <c r="E1030" t="s">
        <v>204</v>
      </c>
      <c r="F1030" t="s">
        <v>205</v>
      </c>
      <c r="G1030" t="s">
        <v>258</v>
      </c>
      <c r="H1030" s="4"/>
      <c r="I1030" s="1">
        <f t="shared" ca="1" si="67"/>
        <v>1485</v>
      </c>
      <c r="J1030" s="1" t="str">
        <f t="shared" ca="1" si="68"/>
        <v>3. Mayor a 6 meses</v>
      </c>
      <c r="K1030" t="str">
        <f t="shared" si="69"/>
        <v>NO</v>
      </c>
      <c r="L1030" t="s">
        <v>206</v>
      </c>
      <c r="M1030" t="s">
        <v>320</v>
      </c>
      <c r="N1030" t="s">
        <v>317</v>
      </c>
      <c r="O1030" t="s">
        <v>314</v>
      </c>
      <c r="P1030" t="str">
        <f t="shared" si="70"/>
        <v>VICTOR MANUEL ESPINOZA GARCIAHuman InteractionEVALUACION</v>
      </c>
      <c r="Q1030" t="str">
        <f>BASE[[#This Row],[NombresCalificado]]&amp;BASE[[#This Row],[TipoEvaluacion]]</f>
        <v>VICTOR MANUEL ESPINOZA GARCIAEVALUACION</v>
      </c>
      <c r="R1030">
        <v>3</v>
      </c>
      <c r="S1030" t="s">
        <v>5</v>
      </c>
      <c r="T1030" t="s">
        <v>328</v>
      </c>
      <c r="U1030" s="17">
        <v>3</v>
      </c>
      <c r="V1030" s="17" t="str" cm="1">
        <f t="array" ref="V1030">_xlfn.IFS(U1030=0,"Prenovato",U1030=1,"Novato",U1030=2,"Principiante avanzado",U1030=3,"Competente",U1030=4,"Proficiente",U1030=5,"Master")</f>
        <v>Competente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5</v>
      </c>
      <c r="Z1030" s="17" t="str" cm="1">
        <f t="array" ref="Z1030">_xlfn.IFS(Y1030=0,"No evidenciado",Y1030=1,"Novato",Y1030=2,"Principiante avanzado",Y1030=3,"Competente",Y1030=4,"Proficiente",Y1030=5,"Master")</f>
        <v>Master</v>
      </c>
      <c r="AA1030" s="17">
        <v>0</v>
      </c>
      <c r="AB1030" s="17" t="str" cm="1">
        <f t="array" ref="AB1030">_xlfn.IFS(AA1030=0,"No evidenciado",AA1030=1,"Novato",AA1030=2,"Principiante avanzado",AA1030=3,"Competente",AA1030=4,"Proficiente",AA1030=5,"Master")</f>
        <v>No evidenciado</v>
      </c>
      <c r="AC1030" s="17">
        <v>0</v>
      </c>
      <c r="AD1030" s="17" t="str" cm="1">
        <f t="array" ref="AD1030">_xlfn.IFS(AC1030=0,"Prenovato",AC1030=1,"Novato",AC1030=2,"Principiante avanzado",AC1030=3,"Competente",AC1030=4,"Proficiente",AC1030=5,"Master")</f>
        <v>Prenovato</v>
      </c>
      <c r="AE1030" s="17" t="s">
        <v>332</v>
      </c>
    </row>
    <row r="1031" spans="1:31" x14ac:dyDescent="0.25">
      <c r="A1031" t="s">
        <v>246</v>
      </c>
      <c r="B1031" t="s">
        <v>247</v>
      </c>
      <c r="C1031" t="s">
        <v>248</v>
      </c>
      <c r="D1031" t="s">
        <v>207</v>
      </c>
      <c r="E1031" t="s">
        <v>204</v>
      </c>
      <c r="F1031" t="s">
        <v>205</v>
      </c>
      <c r="G1031" t="s">
        <v>258</v>
      </c>
      <c r="H1031" s="4"/>
      <c r="I1031" s="1">
        <f t="shared" ca="1" si="67"/>
        <v>1485</v>
      </c>
      <c r="J1031" s="1" t="str">
        <f t="shared" ca="1" si="68"/>
        <v>3. Mayor a 6 meses</v>
      </c>
      <c r="K1031" t="str">
        <f t="shared" si="69"/>
        <v>NO</v>
      </c>
      <c r="L1031" t="s">
        <v>206</v>
      </c>
      <c r="M1031" t="s">
        <v>325</v>
      </c>
      <c r="N1031" t="s">
        <v>317</v>
      </c>
      <c r="O1031" t="s">
        <v>314</v>
      </c>
      <c r="P1031" t="str">
        <f t="shared" si="70"/>
        <v>VICTOR MANUEL ESPINOZA GARCIAFundamentos de diseño UXEVALUACION</v>
      </c>
      <c r="Q1031" t="str">
        <f>BASE[[#This Row],[NombresCalificado]]&amp;BASE[[#This Row],[TipoEvaluacion]]</f>
        <v>VICTOR MANUEL ESPINOZA GARCIAEVALUACION</v>
      </c>
      <c r="R1031">
        <v>3</v>
      </c>
      <c r="S1031" t="s">
        <v>5</v>
      </c>
      <c r="T1031" t="s">
        <v>328</v>
      </c>
      <c r="U1031" s="17">
        <v>3</v>
      </c>
      <c r="V1031" s="17" t="str" cm="1">
        <f t="array" ref="V1031">_xlfn.IFS(U1031=0,"Prenovato",U1031=1,"Novato",U1031=2,"Principiante avanzado",U1031=3,"Competente",U1031=4,"Proficiente",U1031=5,"Master")</f>
        <v>Competente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5</v>
      </c>
      <c r="Z1031" s="17" t="str" cm="1">
        <f t="array" ref="Z1031">_xlfn.IFS(Y1031=0,"No evidenciado",Y1031=1,"Novato",Y1031=2,"Principiante avanzado",Y1031=3,"Competente",Y1031=4,"Proficiente",Y1031=5,"Master")</f>
        <v>Master</v>
      </c>
      <c r="AA1031" s="17">
        <v>0</v>
      </c>
      <c r="AB1031" s="17" t="str" cm="1">
        <f t="array" ref="AB1031">_xlfn.IFS(AA1031=0,"No evidenciado",AA1031=1,"Novato",AA1031=2,"Principiante avanzado",AA1031=3,"Competente",AA1031=4,"Proficiente",AA1031=5,"Master")</f>
        <v>No evidenciado</v>
      </c>
      <c r="AC1031" s="17">
        <v>0</v>
      </c>
      <c r="AD1031" s="17" t="str" cm="1">
        <f t="array" ref="AD1031">_xlfn.IFS(AC1031=0,"Prenovato",AC1031=1,"Novato",AC1031=2,"Principiante avanzado",AC1031=3,"Competente",AC1031=4,"Proficiente",AC1031=5,"Master")</f>
        <v>Prenovato</v>
      </c>
      <c r="AE1031" s="17" t="s">
        <v>332</v>
      </c>
    </row>
    <row r="1032" spans="1:31" x14ac:dyDescent="0.25">
      <c r="A1032" t="s">
        <v>246</v>
      </c>
      <c r="B1032" t="s">
        <v>247</v>
      </c>
      <c r="C1032" t="s">
        <v>248</v>
      </c>
      <c r="D1032" t="s">
        <v>207</v>
      </c>
      <c r="E1032" t="s">
        <v>204</v>
      </c>
      <c r="F1032" t="s">
        <v>205</v>
      </c>
      <c r="G1032" t="s">
        <v>258</v>
      </c>
      <c r="H1032" s="4"/>
      <c r="I1032" s="1">
        <f t="shared" ca="1" si="67"/>
        <v>1485</v>
      </c>
      <c r="J1032" s="1" t="str">
        <f t="shared" ca="1" si="68"/>
        <v>3. Mayor a 6 meses</v>
      </c>
      <c r="K1032" t="str">
        <f t="shared" si="69"/>
        <v>NO</v>
      </c>
      <c r="L1032" t="s">
        <v>206</v>
      </c>
      <c r="M1032" t="s">
        <v>324</v>
      </c>
      <c r="N1032" t="s">
        <v>317</v>
      </c>
      <c r="O1032" t="s">
        <v>314</v>
      </c>
      <c r="P1032" t="str">
        <f t="shared" si="70"/>
        <v>VICTOR MANUEL ESPINOZA GARCIAAccesibilidadEVALUACION</v>
      </c>
      <c r="Q1032" t="str">
        <f>BASE[[#This Row],[NombresCalificado]]&amp;BASE[[#This Row],[TipoEvaluacion]]</f>
        <v>VICTOR MANUEL ESPINOZA GARCIAEVALUACION</v>
      </c>
      <c r="R1032">
        <v>2</v>
      </c>
      <c r="S1032" t="s">
        <v>4</v>
      </c>
      <c r="T1032" t="s">
        <v>328</v>
      </c>
      <c r="U1032" s="17">
        <v>3</v>
      </c>
      <c r="V1032" s="17" t="str" cm="1">
        <f t="array" ref="V1032">_xlfn.IFS(U1032=0,"Prenovato",U1032=1,"Novato",U1032=2,"Principiante avanzado",U1032=3,"Competente",U1032=4,"Proficiente",U1032=5,"Master")</f>
        <v>Competente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5</v>
      </c>
      <c r="Z1032" s="17" t="str" cm="1">
        <f t="array" ref="Z1032">_xlfn.IFS(Y1032=0,"No evidenciado",Y1032=1,"Novato",Y1032=2,"Principiante avanzado",Y1032=3,"Competente",Y1032=4,"Proficiente",Y1032=5,"Master")</f>
        <v>Master</v>
      </c>
      <c r="AA1032" s="17">
        <v>0</v>
      </c>
      <c r="AB1032" s="17" t="str" cm="1">
        <f t="array" ref="AB1032">_xlfn.IFS(AA1032=0,"No evidenciado",AA1032=1,"Novato",AA1032=2,"Principiante avanzado",AA1032=3,"Competente",AA1032=4,"Proficiente",AA1032=5,"Master")</f>
        <v>No evidenciado</v>
      </c>
      <c r="AC1032" s="17">
        <v>0</v>
      </c>
      <c r="AD1032" s="17" t="str" cm="1">
        <f t="array" ref="AD1032">_xlfn.IFS(AC1032=0,"Prenovato",AC1032=1,"Novato",AC1032=2,"Principiante avanzado",AC1032=3,"Competente",AC1032=4,"Proficiente",AC1032=5,"Master")</f>
        <v>Prenovato</v>
      </c>
      <c r="AE1032" s="17" t="s">
        <v>332</v>
      </c>
    </row>
    <row r="1033" spans="1:31" x14ac:dyDescent="0.25">
      <c r="A1033" t="s">
        <v>246</v>
      </c>
      <c r="B1033" t="s">
        <v>247</v>
      </c>
      <c r="C1033" t="s">
        <v>248</v>
      </c>
      <c r="D1033" t="s">
        <v>207</v>
      </c>
      <c r="E1033" t="s">
        <v>204</v>
      </c>
      <c r="F1033" t="s">
        <v>205</v>
      </c>
      <c r="G1033" t="s">
        <v>258</v>
      </c>
      <c r="H1033" s="4"/>
      <c r="I1033" s="1">
        <f t="shared" ca="1" si="67"/>
        <v>1485</v>
      </c>
      <c r="J1033" s="1" t="str">
        <f t="shared" ca="1" si="68"/>
        <v>3. Mayor a 6 meses</v>
      </c>
      <c r="K1033" t="str">
        <f t="shared" si="69"/>
        <v>NO</v>
      </c>
      <c r="L1033" t="s">
        <v>206</v>
      </c>
      <c r="M1033" t="s">
        <v>323</v>
      </c>
      <c r="N1033" t="s">
        <v>317</v>
      </c>
      <c r="O1033" t="s">
        <v>314</v>
      </c>
      <c r="P1033" t="str">
        <f t="shared" si="70"/>
        <v>VICTOR MANUEL ESPINOZA GARCIAGestión de datosEVALUACION</v>
      </c>
      <c r="Q1033" t="str">
        <f>BASE[[#This Row],[NombresCalificado]]&amp;BASE[[#This Row],[TipoEvaluacion]]</f>
        <v>VICTOR MANUEL ESPINOZA GARCIAEVALUACION</v>
      </c>
      <c r="R1033">
        <v>3</v>
      </c>
      <c r="S1033" t="s">
        <v>5</v>
      </c>
      <c r="T1033" t="s">
        <v>328</v>
      </c>
      <c r="U1033" s="17">
        <v>3</v>
      </c>
      <c r="V1033" s="17" t="str" cm="1">
        <f t="array" ref="V1033">_xlfn.IFS(U1033=0,"Prenovato",U1033=1,"Novato",U1033=2,"Principiante avanzado",U1033=3,"Competente",U1033=4,"Proficiente",U1033=5,"Master")</f>
        <v>Competente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5</v>
      </c>
      <c r="Z1033" s="17" t="str" cm="1">
        <f t="array" ref="Z1033">_xlfn.IFS(Y1033=0,"No evidenciado",Y1033=1,"Novato",Y1033=2,"Principiante avanzado",Y1033=3,"Competente",Y1033=4,"Proficiente",Y1033=5,"Master")</f>
        <v>Master</v>
      </c>
      <c r="AA1033" s="17">
        <v>0</v>
      </c>
      <c r="AB1033" s="17" t="str" cm="1">
        <f t="array" ref="AB1033">_xlfn.IFS(AA1033=0,"No evidenciado",AA1033=1,"Novato",AA1033=2,"Principiante avanzado",AA1033=3,"Competente",AA1033=4,"Proficiente",AA1033=5,"Master")</f>
        <v>No evidenciado</v>
      </c>
      <c r="AC1033" s="17">
        <v>0</v>
      </c>
      <c r="AD1033" s="17" t="str" cm="1">
        <f t="array" ref="AD1033">_xlfn.IFS(AC1033=0,"Prenovato",AC1033=1,"Novato",AC1033=2,"Principiante avanzado",AC1033=3,"Competente",AC1033=4,"Proficiente",AC1033=5,"Master")</f>
        <v>Prenovato</v>
      </c>
      <c r="AE1033" s="17" t="s">
        <v>332</v>
      </c>
    </row>
    <row r="1034" spans="1:31" x14ac:dyDescent="0.25">
      <c r="A1034" t="s">
        <v>246</v>
      </c>
      <c r="B1034" t="s">
        <v>247</v>
      </c>
      <c r="C1034" t="s">
        <v>248</v>
      </c>
      <c r="D1034" t="s">
        <v>207</v>
      </c>
      <c r="E1034" t="s">
        <v>204</v>
      </c>
      <c r="F1034" t="s">
        <v>205</v>
      </c>
      <c r="G1034" t="s">
        <v>258</v>
      </c>
      <c r="H1034" s="4"/>
      <c r="I1034" s="1">
        <f t="shared" ca="1" si="67"/>
        <v>1485</v>
      </c>
      <c r="J1034" s="1" t="str">
        <f t="shared" ca="1" si="68"/>
        <v>3. Mayor a 6 meses</v>
      </c>
      <c r="K1034" t="str">
        <f t="shared" si="69"/>
        <v>NO</v>
      </c>
      <c r="L1034" t="s">
        <v>206</v>
      </c>
      <c r="M1034" t="s">
        <v>322</v>
      </c>
      <c r="N1034" t="s">
        <v>317</v>
      </c>
      <c r="O1034" t="s">
        <v>314</v>
      </c>
      <c r="P1034" t="str">
        <f t="shared" si="70"/>
        <v>VICTOR MANUEL ESPINOZA GARCIAPatrones de arquitecturaEVALUACION</v>
      </c>
      <c r="Q1034" t="str">
        <f>BASE[[#This Row],[NombresCalificado]]&amp;BASE[[#This Row],[TipoEvaluacion]]</f>
        <v>VICTOR MANUEL ESPINOZA GARCIAEVALUACION</v>
      </c>
      <c r="R1034">
        <v>3</v>
      </c>
      <c r="S1034" t="s">
        <v>5</v>
      </c>
      <c r="T1034" t="s">
        <v>328</v>
      </c>
      <c r="U1034" s="17">
        <v>3</v>
      </c>
      <c r="V1034" s="17" t="str" cm="1">
        <f t="array" ref="V1034">_xlfn.IFS(U1034=0,"Prenovato",U1034=1,"Novato",U1034=2,"Principiante avanzado",U1034=3,"Competente",U1034=4,"Proficiente",U1034=5,"Master")</f>
        <v>Competente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5</v>
      </c>
      <c r="Z1034" s="17" t="str" cm="1">
        <f t="array" ref="Z1034">_xlfn.IFS(Y1034=0,"No evidenciado",Y1034=1,"Novato",Y1034=2,"Principiante avanzado",Y1034=3,"Competente",Y1034=4,"Proficiente",Y1034=5,"Master")</f>
        <v>Master</v>
      </c>
      <c r="AA1034" s="17">
        <v>0</v>
      </c>
      <c r="AB1034" s="17" t="str" cm="1">
        <f t="array" ref="AB1034">_xlfn.IFS(AA1034=0,"No evidenciado",AA1034=1,"Novato",AA1034=2,"Principiante avanzado",AA1034=3,"Competente",AA1034=4,"Proficiente",AA1034=5,"Master")</f>
        <v>No evidenciado</v>
      </c>
      <c r="AC1034" s="17">
        <v>0</v>
      </c>
      <c r="AD1034" s="17" t="str" cm="1">
        <f t="array" ref="AD1034">_xlfn.IFS(AC1034=0,"Prenovato",AC1034=1,"Novato",AC1034=2,"Principiante avanzado",AC1034=3,"Competente",AC1034=4,"Proficiente",AC1034=5,"Master")</f>
        <v>Prenovato</v>
      </c>
      <c r="AE1034" s="17" t="s">
        <v>332</v>
      </c>
    </row>
    <row r="1035" spans="1:31" x14ac:dyDescent="0.25">
      <c r="A1035" t="s">
        <v>246</v>
      </c>
      <c r="B1035" t="s">
        <v>247</v>
      </c>
      <c r="C1035" t="s">
        <v>248</v>
      </c>
      <c r="D1035" t="s">
        <v>207</v>
      </c>
      <c r="E1035" t="s">
        <v>204</v>
      </c>
      <c r="F1035" t="s">
        <v>205</v>
      </c>
      <c r="G1035" t="s">
        <v>258</v>
      </c>
      <c r="H1035" s="4"/>
      <c r="I1035" s="1">
        <f t="shared" ca="1" si="67"/>
        <v>1485</v>
      </c>
      <c r="J1035" s="1" t="str">
        <f t="shared" ca="1" si="68"/>
        <v>3. Mayor a 6 meses</v>
      </c>
      <c r="K1035" t="str">
        <f t="shared" si="69"/>
        <v>NO</v>
      </c>
      <c r="L1035" t="s">
        <v>206</v>
      </c>
      <c r="M1035" t="s">
        <v>186</v>
      </c>
      <c r="N1035" t="s">
        <v>317</v>
      </c>
      <c r="O1035" t="s">
        <v>314</v>
      </c>
      <c r="P1035" t="str">
        <f t="shared" si="70"/>
        <v>VICTOR MANUEL ESPINOZA GARCIASREEVALUACION</v>
      </c>
      <c r="Q1035" t="str">
        <f>BASE[[#This Row],[NombresCalificado]]&amp;BASE[[#This Row],[TipoEvaluacion]]</f>
        <v>VICTOR MANUEL ESPINOZA GARCIAEVALUACION</v>
      </c>
      <c r="R1035">
        <v>2</v>
      </c>
      <c r="S1035" t="s">
        <v>4</v>
      </c>
      <c r="T1035" t="s">
        <v>328</v>
      </c>
      <c r="U1035" s="17">
        <v>3</v>
      </c>
      <c r="V1035" s="17" t="str" cm="1">
        <f t="array" ref="V1035">_xlfn.IFS(U1035=0,"Prenovato",U1035=1,"Novato",U1035=2,"Principiante avanzado",U1035=3,"Competente",U1035=4,"Proficiente",U1035=5,"Master")</f>
        <v>Competente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5</v>
      </c>
      <c r="Z1035" s="17" t="str" cm="1">
        <f t="array" ref="Z1035">_xlfn.IFS(Y1035=0,"No evidenciado",Y1035=1,"Novato",Y1035=2,"Principiante avanzado",Y1035=3,"Competente",Y1035=4,"Proficiente",Y1035=5,"Master")</f>
        <v>Master</v>
      </c>
      <c r="AA1035" s="17">
        <v>0</v>
      </c>
      <c r="AB1035" s="17" t="str" cm="1">
        <f t="array" ref="AB1035">_xlfn.IFS(AA1035=0,"No evidenciado",AA1035=1,"Novato",AA1035=2,"Principiante avanzado",AA1035=3,"Competente",AA1035=4,"Proficiente",AA1035=5,"Master")</f>
        <v>No evidenciado</v>
      </c>
      <c r="AC1035" s="17">
        <v>0</v>
      </c>
      <c r="AD1035" s="17" t="str" cm="1">
        <f t="array" ref="AD1035">_xlfn.IFS(AC1035=0,"Prenovato",AC1035=1,"Novato",AC1035=2,"Principiante avanzado",AC1035=3,"Competente",AC1035=4,"Proficiente",AC1035=5,"Master")</f>
        <v>Prenovato</v>
      </c>
      <c r="AE1035" s="17" t="s">
        <v>332</v>
      </c>
    </row>
    <row r="1036" spans="1:31" x14ac:dyDescent="0.25">
      <c r="A1036" t="s">
        <v>246</v>
      </c>
      <c r="B1036" t="s">
        <v>247</v>
      </c>
      <c r="C1036" t="s">
        <v>248</v>
      </c>
      <c r="D1036" t="s">
        <v>207</v>
      </c>
      <c r="E1036" t="s">
        <v>204</v>
      </c>
      <c r="F1036" t="s">
        <v>205</v>
      </c>
      <c r="G1036" t="s">
        <v>258</v>
      </c>
      <c r="H1036" s="4"/>
      <c r="I1036" s="1">
        <f t="shared" ca="1" si="67"/>
        <v>1485</v>
      </c>
      <c r="J1036" s="1" t="str">
        <f t="shared" ca="1" si="68"/>
        <v>3. Mayor a 6 meses</v>
      </c>
      <c r="K1036" t="str">
        <f t="shared" si="69"/>
        <v>NO</v>
      </c>
      <c r="L1036" t="s">
        <v>206</v>
      </c>
      <c r="M1036" t="s">
        <v>185</v>
      </c>
      <c r="N1036" t="s">
        <v>317</v>
      </c>
      <c r="O1036" t="s">
        <v>314</v>
      </c>
      <c r="P1036" t="str">
        <f t="shared" si="70"/>
        <v>VICTOR MANUEL ESPINOZA GARCIASeguridadEVALUACION</v>
      </c>
      <c r="Q1036" t="str">
        <f>BASE[[#This Row],[NombresCalificado]]&amp;BASE[[#This Row],[TipoEvaluacion]]</f>
        <v>VICTOR MANUEL ESPINOZA GARCIAEVALUACION</v>
      </c>
      <c r="R1036">
        <v>3</v>
      </c>
      <c r="S1036" t="s">
        <v>5</v>
      </c>
      <c r="T1036" t="s">
        <v>328</v>
      </c>
      <c r="U1036" s="17">
        <v>3</v>
      </c>
      <c r="V1036" s="17" t="str" cm="1">
        <f t="array" ref="V1036">_xlfn.IFS(U1036=0,"Prenovato",U1036=1,"Novato",U1036=2,"Principiante avanzado",U1036=3,"Competente",U1036=4,"Proficiente",U1036=5,"Master")</f>
        <v>Competente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5</v>
      </c>
      <c r="Z1036" s="17" t="str" cm="1">
        <f t="array" ref="Z1036">_xlfn.IFS(Y1036=0,"No evidenciado",Y1036=1,"Novato",Y1036=2,"Principiante avanzado",Y1036=3,"Competente",Y1036=4,"Proficiente",Y1036=5,"Master")</f>
        <v>Master</v>
      </c>
      <c r="AA1036" s="17">
        <v>0</v>
      </c>
      <c r="AB1036" s="17" t="str" cm="1">
        <f t="array" ref="AB1036">_xlfn.IFS(AA1036=0,"No evidenciado",AA1036=1,"Novato",AA1036=2,"Principiante avanzado",AA1036=3,"Competente",AA1036=4,"Proficiente",AA1036=5,"Master")</f>
        <v>No evidenciado</v>
      </c>
      <c r="AC1036" s="17">
        <v>0</v>
      </c>
      <c r="AD1036" s="17" t="str" cm="1">
        <f t="array" ref="AD1036">_xlfn.IFS(AC1036=0,"Prenovato",AC1036=1,"Novato",AC1036=2,"Principiante avanzado",AC1036=3,"Competente",AC1036=4,"Proficiente",AC1036=5,"Master")</f>
        <v>Prenovato</v>
      </c>
      <c r="AE1036" s="17" t="s">
        <v>332</v>
      </c>
    </row>
    <row r="1037" spans="1:31" x14ac:dyDescent="0.25">
      <c r="A1037" t="s">
        <v>246</v>
      </c>
      <c r="B1037" t="s">
        <v>247</v>
      </c>
      <c r="C1037" t="s">
        <v>248</v>
      </c>
      <c r="D1037" t="s">
        <v>207</v>
      </c>
      <c r="E1037" t="s">
        <v>204</v>
      </c>
      <c r="F1037" t="s">
        <v>205</v>
      </c>
      <c r="G1037" t="s">
        <v>258</v>
      </c>
      <c r="H1037" s="4"/>
      <c r="I1037" s="1">
        <f t="shared" ca="1" si="67"/>
        <v>1485</v>
      </c>
      <c r="J1037" s="1" t="str">
        <f t="shared" ca="1" si="68"/>
        <v>3. Mayor a 6 meses</v>
      </c>
      <c r="K1037" t="str">
        <f t="shared" si="69"/>
        <v>NO</v>
      </c>
      <c r="L1037" t="s">
        <v>206</v>
      </c>
      <c r="M1037" t="s">
        <v>318</v>
      </c>
      <c r="N1037" t="s">
        <v>317</v>
      </c>
      <c r="O1037" t="s">
        <v>314</v>
      </c>
      <c r="P1037" t="str">
        <f t="shared" si="70"/>
        <v>VICTOR MANUEL ESPINOZA GARCIADistribución a tiendasEVALUACION</v>
      </c>
      <c r="Q1037" t="str">
        <f>BASE[[#This Row],[NombresCalificado]]&amp;BASE[[#This Row],[TipoEvaluacion]]</f>
        <v>VICTOR MANUEL ESPINOZA GARCIAEVALUACION</v>
      </c>
      <c r="R1037">
        <v>5</v>
      </c>
      <c r="S1037" t="s">
        <v>183</v>
      </c>
      <c r="T1037" t="s">
        <v>328</v>
      </c>
      <c r="U1037" s="17">
        <v>3</v>
      </c>
      <c r="V1037" s="17" t="str" cm="1">
        <f t="array" ref="V1037">_xlfn.IFS(U1037=0,"Prenovato",U1037=1,"Novato",U1037=2,"Principiante avanzado",U1037=3,"Competente",U1037=4,"Proficiente",U1037=5,"Master")</f>
        <v>Competente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5</v>
      </c>
      <c r="Z1037" s="17" t="str" cm="1">
        <f t="array" ref="Z1037">_xlfn.IFS(Y1037=0,"No evidenciado",Y1037=1,"Novato",Y1037=2,"Principiante avanzado",Y1037=3,"Competente",Y1037=4,"Proficiente",Y1037=5,"Master")</f>
        <v>Master</v>
      </c>
      <c r="AA1037" s="17">
        <v>0</v>
      </c>
      <c r="AB1037" s="17" t="str" cm="1">
        <f t="array" ref="AB1037">_xlfn.IFS(AA1037=0,"No evidenciado",AA1037=1,"Novato",AA1037=2,"Principiante avanzado",AA1037=3,"Competente",AA1037=4,"Proficiente",AA1037=5,"Master")</f>
        <v>No evidenciado</v>
      </c>
      <c r="AC1037" s="17">
        <v>0</v>
      </c>
      <c r="AD1037" s="17" t="str" cm="1">
        <f t="array" ref="AD1037">_xlfn.IFS(AC1037=0,"Prenovato",AC1037=1,"Novato",AC1037=2,"Principiante avanzado",AC1037=3,"Competente",AC1037=4,"Proficiente",AC1037=5,"Master")</f>
        <v>Prenovato</v>
      </c>
      <c r="AE1037" s="17" t="s">
        <v>332</v>
      </c>
    </row>
    <row r="1038" spans="1:31" x14ac:dyDescent="0.25">
      <c r="A1038" t="s">
        <v>246</v>
      </c>
      <c r="B1038" t="s">
        <v>247</v>
      </c>
      <c r="C1038" t="s">
        <v>248</v>
      </c>
      <c r="D1038" t="s">
        <v>207</v>
      </c>
      <c r="E1038" t="s">
        <v>204</v>
      </c>
      <c r="F1038" t="s">
        <v>205</v>
      </c>
      <c r="G1038" t="s">
        <v>258</v>
      </c>
      <c r="H1038" s="4"/>
      <c r="I1038" s="1">
        <f t="shared" ca="1" si="67"/>
        <v>1485</v>
      </c>
      <c r="J1038" s="1" t="str">
        <f t="shared" ca="1" si="68"/>
        <v>3. Mayor a 6 meses</v>
      </c>
      <c r="K1038" t="str">
        <f t="shared" si="69"/>
        <v>NO</v>
      </c>
      <c r="L1038" t="s">
        <v>206</v>
      </c>
      <c r="M1038" t="s">
        <v>167</v>
      </c>
      <c r="N1038" t="s">
        <v>317</v>
      </c>
      <c r="O1038" t="s">
        <v>314</v>
      </c>
      <c r="P1038" t="str">
        <f t="shared" si="70"/>
        <v>VICTOR MANUEL ESPINOZA GARCIACI-CDEVALUACION</v>
      </c>
      <c r="Q1038" t="str">
        <f>BASE[[#This Row],[NombresCalificado]]&amp;BASE[[#This Row],[TipoEvaluacion]]</f>
        <v>VICTOR MANUEL ESPINOZA GARCIAEVALUACION</v>
      </c>
      <c r="R1038">
        <v>3</v>
      </c>
      <c r="S1038" t="s">
        <v>5</v>
      </c>
      <c r="T1038" t="s">
        <v>328</v>
      </c>
      <c r="U1038" s="17">
        <v>3</v>
      </c>
      <c r="V1038" s="17" t="str" cm="1">
        <f t="array" ref="V1038">_xlfn.IFS(U1038=0,"Prenovato",U1038=1,"Novato",U1038=2,"Principiante avanzado",U1038=3,"Competente",U1038=4,"Proficiente",U1038=5,"Master")</f>
        <v>Competente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5</v>
      </c>
      <c r="Z1038" s="17" t="str" cm="1">
        <f t="array" ref="Z1038">_xlfn.IFS(Y1038=0,"No evidenciado",Y1038=1,"Novato",Y1038=2,"Principiante avanzado",Y1038=3,"Competente",Y1038=4,"Proficiente",Y1038=5,"Master")</f>
        <v>Master</v>
      </c>
      <c r="AA1038" s="17">
        <v>0</v>
      </c>
      <c r="AB1038" s="17" t="str" cm="1">
        <f t="array" ref="AB1038">_xlfn.IFS(AA1038=0,"No evidenciado",AA1038=1,"Novato",AA1038=2,"Principiante avanzado",AA1038=3,"Competente",AA1038=4,"Proficiente",AA1038=5,"Master")</f>
        <v>No evidenciado</v>
      </c>
      <c r="AC1038" s="17">
        <v>0</v>
      </c>
      <c r="AD1038" s="17" t="str" cm="1">
        <f t="array" ref="AD1038">_xlfn.IFS(AC1038=0,"Prenovato",AC1038=1,"Novato",AC1038=2,"Principiante avanzado",AC1038=3,"Competente",AC1038=4,"Proficiente",AC1038=5,"Master")</f>
        <v>Prenovato</v>
      </c>
      <c r="AE1038" s="17" t="s">
        <v>332</v>
      </c>
    </row>
    <row r="1039" spans="1:31" x14ac:dyDescent="0.25">
      <c r="A1039" t="s">
        <v>246</v>
      </c>
      <c r="B1039" t="s">
        <v>247</v>
      </c>
      <c r="C1039" t="s">
        <v>248</v>
      </c>
      <c r="D1039" t="s">
        <v>207</v>
      </c>
      <c r="E1039" t="s">
        <v>204</v>
      </c>
      <c r="F1039" t="s">
        <v>205</v>
      </c>
      <c r="G1039" t="s">
        <v>258</v>
      </c>
      <c r="H1039" s="4"/>
      <c r="I1039" s="1">
        <f t="shared" ca="1" si="67"/>
        <v>1485</v>
      </c>
      <c r="J1039" s="1" t="str">
        <f t="shared" ca="1" si="68"/>
        <v>3. Mayor a 6 meses</v>
      </c>
      <c r="K1039" t="str">
        <f t="shared" si="69"/>
        <v>NO</v>
      </c>
      <c r="L1039" t="s">
        <v>206</v>
      </c>
      <c r="M1039" t="s">
        <v>313</v>
      </c>
      <c r="N1039" t="s">
        <v>314</v>
      </c>
      <c r="O1039" t="s">
        <v>314</v>
      </c>
      <c r="P1039" t="str">
        <f t="shared" si="70"/>
        <v>VICTOR MANUEL ESPINOZA GARCIAHíbridoEVALUACION</v>
      </c>
      <c r="Q1039" t="str">
        <f>BASE[[#This Row],[NombresCalificado]]&amp;BASE[[#This Row],[TipoEvaluacion]]</f>
        <v>VICTOR MANUEL ESPINOZA GARCIAEVALUACION</v>
      </c>
      <c r="R1039">
        <v>0</v>
      </c>
      <c r="S1039" t="s">
        <v>188</v>
      </c>
      <c r="T1039" t="s">
        <v>328</v>
      </c>
      <c r="U1039" s="17">
        <v>3</v>
      </c>
      <c r="V1039" s="17" t="str" cm="1">
        <f t="array" ref="V1039">_xlfn.IFS(U1039=0,"Prenovato",U1039=1,"Novato",U1039=2,"Principiante avanzado",U1039=3,"Competente",U1039=4,"Proficiente",U1039=5,"Master")</f>
        <v>Competente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5</v>
      </c>
      <c r="Z1039" s="17" t="str" cm="1">
        <f t="array" ref="Z1039">_xlfn.IFS(Y1039=0,"No evidenciado",Y1039=1,"Novato",Y1039=2,"Principiante avanzado",Y1039=3,"Competente",Y1039=4,"Proficiente",Y1039=5,"Master")</f>
        <v>Master</v>
      </c>
      <c r="AA1039" s="17">
        <v>0</v>
      </c>
      <c r="AB1039" s="17" t="str" cm="1">
        <f t="array" ref="AB1039">_xlfn.IFS(AA1039=0,"No evidenciado",AA1039=1,"Novato",AA1039=2,"Principiante avanzado",AA1039=3,"Competente",AA1039=4,"Proficiente",AA1039=5,"Master")</f>
        <v>No evidenciado</v>
      </c>
      <c r="AC1039" s="17">
        <v>0</v>
      </c>
      <c r="AD1039" s="17" t="str" cm="1">
        <f t="array" ref="AD1039">_xlfn.IFS(AC1039=0,"Prenovato",AC1039=1,"Novato",AC1039=2,"Principiante avanzado",AC1039=3,"Competente",AC1039=4,"Proficiente",AC1039=5,"Master")</f>
        <v>Prenovato</v>
      </c>
      <c r="AE1039" s="17" t="s">
        <v>332</v>
      </c>
    </row>
    <row r="1040" spans="1:31" x14ac:dyDescent="0.25">
      <c r="A1040" t="s">
        <v>228</v>
      </c>
      <c r="B1040" t="s">
        <v>229</v>
      </c>
      <c r="C1040" t="s">
        <v>206</v>
      </c>
      <c r="D1040" t="s">
        <v>207</v>
      </c>
      <c r="E1040" t="s">
        <v>259</v>
      </c>
      <c r="F1040" t="s">
        <v>260</v>
      </c>
      <c r="G1040" t="s">
        <v>261</v>
      </c>
      <c r="H1040" s="4"/>
      <c r="I1040" s="1">
        <f t="shared" ca="1" si="67"/>
        <v>1485</v>
      </c>
      <c r="J1040" s="1" t="str">
        <f t="shared" ca="1" si="68"/>
        <v>3. Mayor a 6 meses</v>
      </c>
      <c r="K1040" t="str">
        <f t="shared" si="69"/>
        <v>NO</v>
      </c>
      <c r="L1040" t="s">
        <v>217</v>
      </c>
      <c r="M1040" t="s">
        <v>316</v>
      </c>
      <c r="N1040" t="s">
        <v>315</v>
      </c>
      <c r="O1040" t="s">
        <v>315</v>
      </c>
      <c r="P1040" t="str">
        <f t="shared" si="70"/>
        <v>JEFHERSON LEONIDAS HUARHUACHI CONTRERASRedes &amp; Integración de APIEVALUACION</v>
      </c>
      <c r="Q1040" t="str">
        <f>BASE[[#This Row],[NombresCalificado]]&amp;BASE[[#This Row],[TipoEvaluacion]]</f>
        <v>JEFHERSON LEONIDAS HUARHUACHI CONTRERASEVALUACION</v>
      </c>
      <c r="R1040">
        <v>3</v>
      </c>
      <c r="S1040" t="s">
        <v>5</v>
      </c>
      <c r="T1040" t="s">
        <v>328</v>
      </c>
      <c r="U1040" s="17">
        <v>3</v>
      </c>
      <c r="V1040" s="17" t="str" cm="1">
        <f t="array" ref="V1040">_xlfn.IFS(U1040=0,"Prenovato",U1040=1,"Novato",U1040=2,"Principiante avanzado",U1040=3,"Competente",U1040=4,"Proficiente",U1040=5,"Master")</f>
        <v>Competente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2</v>
      </c>
      <c r="Z1040" s="17" t="str" cm="1">
        <f t="array" ref="Z1040">_xlfn.IFS(Y1040=0,"No evidenciado",Y1040=1,"Novato",Y1040=2,"Principiante avanzado",Y1040=3,"Competente",Y1040=4,"Proficiente",Y1040=5,"Master")</f>
        <v>Principiante avanzado</v>
      </c>
      <c r="AA1040" s="17">
        <v>2</v>
      </c>
      <c r="AB1040" s="17" t="str" cm="1">
        <f t="array" ref="AB1040">_xlfn.IFS(AA1040=0,"No evidenciado",AA1040=1,"Novato",AA1040=2,"Principiante avanzado",AA1040=3,"Competente",AA1040=4,"Proficiente",AA1040=5,"Master")</f>
        <v>Principiante avanzado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332</v>
      </c>
    </row>
    <row r="1041" spans="1:31" x14ac:dyDescent="0.25">
      <c r="A1041" t="s">
        <v>228</v>
      </c>
      <c r="B1041" t="s">
        <v>229</v>
      </c>
      <c r="C1041" t="s">
        <v>206</v>
      </c>
      <c r="D1041" t="s">
        <v>207</v>
      </c>
      <c r="E1041" t="s">
        <v>259</v>
      </c>
      <c r="F1041" t="s">
        <v>260</v>
      </c>
      <c r="G1041" t="s">
        <v>261</v>
      </c>
      <c r="H1041" s="4"/>
      <c r="I1041" s="1">
        <f t="shared" ca="1" si="67"/>
        <v>1485</v>
      </c>
      <c r="J1041" s="1" t="str">
        <f t="shared" ca="1" si="68"/>
        <v>3. Mayor a 6 meses</v>
      </c>
      <c r="K1041" t="str">
        <f t="shared" si="69"/>
        <v>NO</v>
      </c>
      <c r="L1041" t="s">
        <v>217</v>
      </c>
      <c r="M1041" t="s">
        <v>55</v>
      </c>
      <c r="N1041" t="s">
        <v>315</v>
      </c>
      <c r="O1041" t="s">
        <v>315</v>
      </c>
      <c r="P1041" t="str">
        <f t="shared" si="70"/>
        <v>JEFHERSON LEONIDAS HUARHUACHI CONTRERASProgramaciónEVALUACION</v>
      </c>
      <c r="Q1041" t="str">
        <f>BASE[[#This Row],[NombresCalificado]]&amp;BASE[[#This Row],[TipoEvaluacion]]</f>
        <v>JEFHERSON LEONIDAS HUARHUACHI CONTRERASEVALUACION</v>
      </c>
      <c r="R1041">
        <v>4</v>
      </c>
      <c r="S1041" t="s">
        <v>7</v>
      </c>
      <c r="T1041" t="s">
        <v>328</v>
      </c>
      <c r="U1041" s="17">
        <v>3</v>
      </c>
      <c r="V1041" s="17" t="str" cm="1">
        <f t="array" ref="V1041">_xlfn.IFS(U1041=0,"Prenovato",U1041=1,"Novato",U1041=2,"Principiante avanzado",U1041=3,"Competente",U1041=4,"Proficiente",U1041=5,"Master")</f>
        <v>Competente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2</v>
      </c>
      <c r="Z1041" s="17" t="str" cm="1">
        <f t="array" ref="Z1041">_xlfn.IFS(Y1041=0,"No evidenciado",Y1041=1,"Novato",Y1041=2,"Principiante avanzado",Y1041=3,"Competente",Y1041=4,"Proficiente",Y1041=5,"Master")</f>
        <v>Principiante avanzado</v>
      </c>
      <c r="AA1041" s="17">
        <v>2</v>
      </c>
      <c r="AB1041" s="17" t="str" cm="1">
        <f t="array" ref="AB1041">_xlfn.IFS(AA1041=0,"No evidenciado",AA1041=1,"Novato",AA1041=2,"Principiante avanzado",AA1041=3,"Competente",AA1041=4,"Proficiente",AA1041=5,"Master")</f>
        <v>Principiante avanzado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332</v>
      </c>
    </row>
    <row r="1042" spans="1:31" x14ac:dyDescent="0.25">
      <c r="A1042" t="s">
        <v>228</v>
      </c>
      <c r="B1042" t="s">
        <v>229</v>
      </c>
      <c r="C1042" t="s">
        <v>206</v>
      </c>
      <c r="D1042" t="s">
        <v>207</v>
      </c>
      <c r="E1042" t="s">
        <v>259</v>
      </c>
      <c r="F1042" t="s">
        <v>260</v>
      </c>
      <c r="G1042" t="s">
        <v>261</v>
      </c>
      <c r="H1042" s="4"/>
      <c r="I1042" s="1">
        <f t="shared" ca="1" si="67"/>
        <v>1485</v>
      </c>
      <c r="J1042" s="1" t="str">
        <f t="shared" ca="1" si="68"/>
        <v>3. Mayor a 6 meses</v>
      </c>
      <c r="K1042" t="str">
        <f t="shared" si="69"/>
        <v>NO</v>
      </c>
      <c r="L1042" t="s">
        <v>217</v>
      </c>
      <c r="M1042" t="s">
        <v>321</v>
      </c>
      <c r="N1042" t="s">
        <v>315</v>
      </c>
      <c r="O1042" t="s">
        <v>315</v>
      </c>
      <c r="P1042" t="str">
        <f t="shared" si="70"/>
        <v>JEFHERSON LEONIDAS HUARHUACHI CONTRERASNativoEVALUACION</v>
      </c>
      <c r="Q1042" t="str">
        <f>BASE[[#This Row],[NombresCalificado]]&amp;BASE[[#This Row],[TipoEvaluacion]]</f>
        <v>JEFHERSON LEONIDAS HUARHUACHI CONTRERASEVALUACION</v>
      </c>
      <c r="R1042">
        <v>4</v>
      </c>
      <c r="S1042" t="s">
        <v>7</v>
      </c>
      <c r="T1042" t="s">
        <v>328</v>
      </c>
      <c r="U1042" s="17">
        <v>3</v>
      </c>
      <c r="V1042" s="17" t="str" cm="1">
        <f t="array" ref="V1042">_xlfn.IFS(U1042=0,"Prenovato",U1042=1,"Novato",U1042=2,"Principiante avanzado",U1042=3,"Competente",U1042=4,"Proficiente",U1042=5,"Master")</f>
        <v>Competente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2</v>
      </c>
      <c r="Z1042" s="17" t="str" cm="1">
        <f t="array" ref="Z1042">_xlfn.IFS(Y1042=0,"No evidenciado",Y1042=1,"Novato",Y1042=2,"Principiante avanzado",Y1042=3,"Competente",Y1042=4,"Proficiente",Y1042=5,"Master")</f>
        <v>Principiante avanzado</v>
      </c>
      <c r="AA1042" s="17">
        <v>2</v>
      </c>
      <c r="AB1042" s="17" t="str" cm="1">
        <f t="array" ref="AB1042">_xlfn.IFS(AA1042=0,"No evidenciado",AA1042=1,"Novato",AA1042=2,"Principiante avanzado",AA1042=3,"Competente",AA1042=4,"Proficiente",AA1042=5,"Master")</f>
        <v>Principiante avanzado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332</v>
      </c>
    </row>
    <row r="1043" spans="1:31" x14ac:dyDescent="0.25">
      <c r="A1043" t="s">
        <v>228</v>
      </c>
      <c r="B1043" t="s">
        <v>229</v>
      </c>
      <c r="C1043" t="s">
        <v>206</v>
      </c>
      <c r="D1043" t="s">
        <v>207</v>
      </c>
      <c r="E1043" t="s">
        <v>259</v>
      </c>
      <c r="F1043" t="s">
        <v>260</v>
      </c>
      <c r="G1043" t="s">
        <v>261</v>
      </c>
      <c r="H1043" s="4"/>
      <c r="I1043" s="1">
        <f t="shared" ca="1" si="67"/>
        <v>1485</v>
      </c>
      <c r="J1043" s="1" t="str">
        <f t="shared" ca="1" si="68"/>
        <v>3. Mayor a 6 meses</v>
      </c>
      <c r="K1043" t="str">
        <f t="shared" si="69"/>
        <v>NO</v>
      </c>
      <c r="L1043" t="s">
        <v>217</v>
      </c>
      <c r="M1043" t="s">
        <v>56</v>
      </c>
      <c r="N1043" t="s">
        <v>315</v>
      </c>
      <c r="O1043" t="s">
        <v>315</v>
      </c>
      <c r="P1043" t="str">
        <f t="shared" si="70"/>
        <v>JEFHERSON LEONIDAS HUARHUACHI CONTRERASControl de versionesEVALUACION</v>
      </c>
      <c r="Q1043" t="str">
        <f>BASE[[#This Row],[NombresCalificado]]&amp;BASE[[#This Row],[TipoEvaluacion]]</f>
        <v>JEFHERSON LEONIDAS HUARHUACHI CONTRERASEVALUACION</v>
      </c>
      <c r="R1043">
        <v>3</v>
      </c>
      <c r="S1043" t="s">
        <v>5</v>
      </c>
      <c r="T1043" t="s">
        <v>328</v>
      </c>
      <c r="U1043" s="17">
        <v>3</v>
      </c>
      <c r="V1043" s="17" t="str" cm="1">
        <f t="array" ref="V1043">_xlfn.IFS(U1043=0,"Prenovato",U1043=1,"Novato",U1043=2,"Principiante avanzado",U1043=3,"Competente",U1043=4,"Proficiente",U1043=5,"Master")</f>
        <v>Competente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2</v>
      </c>
      <c r="Z1043" s="17" t="str" cm="1">
        <f t="array" ref="Z1043">_xlfn.IFS(Y1043=0,"No evidenciado",Y1043=1,"Novato",Y1043=2,"Principiante avanzado",Y1043=3,"Competente",Y1043=4,"Proficiente",Y1043=5,"Master")</f>
        <v>Principiante avanzado</v>
      </c>
      <c r="AA1043" s="17">
        <v>2</v>
      </c>
      <c r="AB1043" s="17" t="str" cm="1">
        <f t="array" ref="AB1043">_xlfn.IFS(AA1043=0,"No evidenciado",AA1043=1,"Novato",AA1043=2,"Principiante avanzado",AA1043=3,"Competente",AA1043=4,"Proficiente",AA1043=5,"Master")</f>
        <v>Principiante avanzado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332</v>
      </c>
    </row>
    <row r="1044" spans="1:31" x14ac:dyDescent="0.25">
      <c r="A1044" t="s">
        <v>228</v>
      </c>
      <c r="B1044" t="s">
        <v>229</v>
      </c>
      <c r="C1044" t="s">
        <v>206</v>
      </c>
      <c r="D1044" t="s">
        <v>207</v>
      </c>
      <c r="E1044" t="s">
        <v>259</v>
      </c>
      <c r="F1044" t="s">
        <v>260</v>
      </c>
      <c r="G1044" t="s">
        <v>261</v>
      </c>
      <c r="H1044" s="4"/>
      <c r="I1044" s="1">
        <f t="shared" ca="1" si="67"/>
        <v>1485</v>
      </c>
      <c r="J1044" s="1" t="str">
        <f t="shared" ca="1" si="68"/>
        <v>3. Mayor a 6 meses</v>
      </c>
      <c r="K1044" t="str">
        <f t="shared" si="69"/>
        <v>NO</v>
      </c>
      <c r="L1044" t="s">
        <v>217</v>
      </c>
      <c r="M1044" t="s">
        <v>324</v>
      </c>
      <c r="N1044" t="s">
        <v>317</v>
      </c>
      <c r="O1044" t="s">
        <v>314</v>
      </c>
      <c r="P1044" t="str">
        <f t="shared" si="70"/>
        <v>JEFHERSON LEONIDAS HUARHUACHI CONTRERASAccesibilidadEVALUACION</v>
      </c>
      <c r="Q1044" t="str">
        <f>BASE[[#This Row],[NombresCalificado]]&amp;BASE[[#This Row],[TipoEvaluacion]]</f>
        <v>JEFHERSON LEONIDAS HUARHUACHI CONTRERASEVALUACION</v>
      </c>
      <c r="R1044">
        <v>2</v>
      </c>
      <c r="S1044" t="s">
        <v>4</v>
      </c>
      <c r="T1044" t="s">
        <v>328</v>
      </c>
      <c r="U1044" s="17">
        <v>3</v>
      </c>
      <c r="V1044" s="17" t="str" cm="1">
        <f t="array" ref="V1044">_xlfn.IFS(U1044=0,"Prenovato",U1044=1,"Novato",U1044=2,"Principiante avanzado",U1044=3,"Competente",U1044=4,"Proficiente",U1044=5,"Master")</f>
        <v>Competente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2</v>
      </c>
      <c r="Z1044" s="17" t="str" cm="1">
        <f t="array" ref="Z1044">_xlfn.IFS(Y1044=0,"No evidenciado",Y1044=1,"Novato",Y1044=2,"Principiante avanzado",Y1044=3,"Competente",Y1044=4,"Proficiente",Y1044=5,"Master")</f>
        <v>Principiante avanzado</v>
      </c>
      <c r="AA1044" s="17">
        <v>2</v>
      </c>
      <c r="AB1044" s="17" t="str" cm="1">
        <f t="array" ref="AB1044">_xlfn.IFS(AA1044=0,"No evidenciado",AA1044=1,"Novato",AA1044=2,"Principiante avanzado",AA1044=3,"Competente",AA1044=4,"Proficiente",AA1044=5,"Master")</f>
        <v>Principiante avanzado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332</v>
      </c>
    </row>
    <row r="1045" spans="1:31" x14ac:dyDescent="0.25">
      <c r="A1045" t="s">
        <v>228</v>
      </c>
      <c r="B1045" t="s">
        <v>229</v>
      </c>
      <c r="C1045" t="s">
        <v>206</v>
      </c>
      <c r="D1045" t="s">
        <v>207</v>
      </c>
      <c r="E1045" t="s">
        <v>259</v>
      </c>
      <c r="F1045" t="s">
        <v>260</v>
      </c>
      <c r="G1045" t="s">
        <v>261</v>
      </c>
      <c r="H1045" s="4"/>
      <c r="I1045" s="1">
        <f t="shared" ca="1" si="67"/>
        <v>1485</v>
      </c>
      <c r="J1045" s="1" t="str">
        <f t="shared" ca="1" si="68"/>
        <v>3. Mayor a 6 meses</v>
      </c>
      <c r="K1045" t="str">
        <f t="shared" si="69"/>
        <v>NO</v>
      </c>
      <c r="L1045" t="s">
        <v>217</v>
      </c>
      <c r="M1045" t="s">
        <v>313</v>
      </c>
      <c r="N1045" t="s">
        <v>314</v>
      </c>
      <c r="O1045" t="s">
        <v>314</v>
      </c>
      <c r="P1045" t="str">
        <f t="shared" si="70"/>
        <v>JEFHERSON LEONIDAS HUARHUACHI CONTRERASHíbridoEVALUACION</v>
      </c>
      <c r="Q1045" t="str">
        <f>BASE[[#This Row],[NombresCalificado]]&amp;BASE[[#This Row],[TipoEvaluacion]]</f>
        <v>JEFHERSON LEONIDAS HUARHUACHI CONTRERASEVALUACION</v>
      </c>
      <c r="R1045">
        <v>1</v>
      </c>
      <c r="S1045" t="s">
        <v>6</v>
      </c>
      <c r="T1045" t="s">
        <v>328</v>
      </c>
      <c r="U1045" s="17">
        <v>3</v>
      </c>
      <c r="V1045" s="17" t="str" cm="1">
        <f t="array" ref="V1045">_xlfn.IFS(U1045=0,"Prenovato",U1045=1,"Novato",U1045=2,"Principiante avanzado",U1045=3,"Competente",U1045=4,"Proficiente",U1045=5,"Master")</f>
        <v>Competente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2</v>
      </c>
      <c r="Z1045" s="17" t="str" cm="1">
        <f t="array" ref="Z1045">_xlfn.IFS(Y1045=0,"No evidenciado",Y1045=1,"Novato",Y1045=2,"Principiante avanzado",Y1045=3,"Competente",Y1045=4,"Proficiente",Y1045=5,"Master")</f>
        <v>Principiante avanzado</v>
      </c>
      <c r="AA1045" s="17">
        <v>2</v>
      </c>
      <c r="AB1045" s="17" t="str" cm="1">
        <f t="array" ref="AB1045">_xlfn.IFS(AA1045=0,"No evidenciado",AA1045=1,"Novato",AA1045=2,"Principiante avanzado",AA1045=3,"Competente",AA1045=4,"Proficiente",AA1045=5,"Master")</f>
        <v>Principiante avanzado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332</v>
      </c>
    </row>
    <row r="1046" spans="1:31" x14ac:dyDescent="0.25">
      <c r="A1046" t="s">
        <v>228</v>
      </c>
      <c r="B1046" t="s">
        <v>229</v>
      </c>
      <c r="C1046" t="s">
        <v>206</v>
      </c>
      <c r="D1046" t="s">
        <v>207</v>
      </c>
      <c r="E1046" t="s">
        <v>259</v>
      </c>
      <c r="F1046" t="s">
        <v>260</v>
      </c>
      <c r="G1046" t="s">
        <v>261</v>
      </c>
      <c r="H1046" s="4"/>
      <c r="I1046" s="1">
        <f t="shared" ca="1" si="67"/>
        <v>1485</v>
      </c>
      <c r="J1046" s="1" t="str">
        <f t="shared" ca="1" si="68"/>
        <v>3. Mayor a 6 meses</v>
      </c>
      <c r="K1046" t="str">
        <f t="shared" si="69"/>
        <v>NO</v>
      </c>
      <c r="L1046" t="s">
        <v>217</v>
      </c>
      <c r="M1046" t="s">
        <v>326</v>
      </c>
      <c r="N1046" t="s">
        <v>317</v>
      </c>
      <c r="O1046" t="s">
        <v>314</v>
      </c>
      <c r="P1046" t="str">
        <f t="shared" si="70"/>
        <v>JEFHERSON LEONIDAS HUARHUACHI CONTRERASDesign ThinkingEVALUACION</v>
      </c>
      <c r="Q1046" t="str">
        <f>BASE[[#This Row],[NombresCalificado]]&amp;BASE[[#This Row],[TipoEvaluacion]]</f>
        <v>JEFHERSON LEONIDAS HUARHUACHI CONTRERASEVALUACION</v>
      </c>
      <c r="R1046">
        <v>2</v>
      </c>
      <c r="S1046" t="s">
        <v>4</v>
      </c>
      <c r="T1046" t="s">
        <v>328</v>
      </c>
      <c r="U1046" s="17">
        <v>3</v>
      </c>
      <c r="V1046" s="17" t="str" cm="1">
        <f t="array" ref="V1046">_xlfn.IFS(U1046=0,"Prenovato",U1046=1,"Novato",U1046=2,"Principiante avanzado",U1046=3,"Competente",U1046=4,"Proficiente",U1046=5,"Master")</f>
        <v>Competente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2</v>
      </c>
      <c r="Z1046" s="17" t="str" cm="1">
        <f t="array" ref="Z1046">_xlfn.IFS(Y1046=0,"No evidenciado",Y1046=1,"Novato",Y1046=2,"Principiante avanzado",Y1046=3,"Competente",Y1046=4,"Proficiente",Y1046=5,"Master")</f>
        <v>Principiante avanzado</v>
      </c>
      <c r="AA1046" s="17">
        <v>2</v>
      </c>
      <c r="AB1046" s="17" t="str" cm="1">
        <f t="array" ref="AB1046">_xlfn.IFS(AA1046=0,"No evidenciado",AA1046=1,"Novato",AA1046=2,"Principiante avanzado",AA1046=3,"Competente",AA1046=4,"Proficiente",AA1046=5,"Master")</f>
        <v>Principiante avanzado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332</v>
      </c>
    </row>
    <row r="1047" spans="1:31" x14ac:dyDescent="0.25">
      <c r="A1047" t="s">
        <v>228</v>
      </c>
      <c r="B1047" t="s">
        <v>229</v>
      </c>
      <c r="C1047" t="s">
        <v>206</v>
      </c>
      <c r="D1047" t="s">
        <v>207</v>
      </c>
      <c r="E1047" t="s">
        <v>259</v>
      </c>
      <c r="F1047" t="s">
        <v>260</v>
      </c>
      <c r="G1047" t="s">
        <v>261</v>
      </c>
      <c r="H1047" s="4"/>
      <c r="I1047" s="1">
        <f t="shared" ca="1" si="67"/>
        <v>1485</v>
      </c>
      <c r="J1047" s="1" t="str">
        <f t="shared" ca="1" si="68"/>
        <v>3. Mayor a 6 meses</v>
      </c>
      <c r="K1047" t="str">
        <f t="shared" si="69"/>
        <v>NO</v>
      </c>
      <c r="L1047" t="s">
        <v>217</v>
      </c>
      <c r="M1047" t="s">
        <v>322</v>
      </c>
      <c r="N1047" t="s">
        <v>317</v>
      </c>
      <c r="O1047" t="s">
        <v>314</v>
      </c>
      <c r="P1047" t="str">
        <f t="shared" si="70"/>
        <v>JEFHERSON LEONIDAS HUARHUACHI CONTRERASPatrones de arquitecturaEVALUACION</v>
      </c>
      <c r="Q1047" t="str">
        <f>BASE[[#This Row],[NombresCalificado]]&amp;BASE[[#This Row],[TipoEvaluacion]]</f>
        <v>JEFHERSON LEONIDAS HUARHUACHI CONTRERASEVALUACION</v>
      </c>
      <c r="R1047">
        <v>3</v>
      </c>
      <c r="S1047" t="s">
        <v>5</v>
      </c>
      <c r="T1047" t="s">
        <v>328</v>
      </c>
      <c r="U1047" s="17">
        <v>3</v>
      </c>
      <c r="V1047" s="17" t="str" cm="1">
        <f t="array" ref="V1047">_xlfn.IFS(U1047=0,"Prenovato",U1047=1,"Novato",U1047=2,"Principiante avanzado",U1047=3,"Competente",U1047=4,"Proficiente",U1047=5,"Master")</f>
        <v>Competente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2</v>
      </c>
      <c r="Z1047" s="17" t="str" cm="1">
        <f t="array" ref="Z1047">_xlfn.IFS(Y1047=0,"No evidenciado",Y1047=1,"Novato",Y1047=2,"Principiante avanzado",Y1047=3,"Competente",Y1047=4,"Proficiente",Y1047=5,"Master")</f>
        <v>Principiante avanzado</v>
      </c>
      <c r="AA1047" s="17">
        <v>2</v>
      </c>
      <c r="AB1047" s="17" t="str" cm="1">
        <f t="array" ref="AB1047">_xlfn.IFS(AA1047=0,"No evidenciado",AA1047=1,"Novato",AA1047=2,"Principiante avanzado",AA1047=3,"Competente",AA1047=4,"Proficiente",AA1047=5,"Master")</f>
        <v>Principiante avanzado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332</v>
      </c>
    </row>
    <row r="1048" spans="1:31" x14ac:dyDescent="0.25">
      <c r="A1048" t="s">
        <v>228</v>
      </c>
      <c r="B1048" t="s">
        <v>229</v>
      </c>
      <c r="C1048" t="s">
        <v>206</v>
      </c>
      <c r="D1048" t="s">
        <v>207</v>
      </c>
      <c r="E1048" t="s">
        <v>259</v>
      </c>
      <c r="F1048" t="s">
        <v>260</v>
      </c>
      <c r="G1048" t="s">
        <v>261</v>
      </c>
      <c r="H1048" s="4"/>
      <c r="I1048" s="1">
        <f t="shared" ca="1" si="67"/>
        <v>1485</v>
      </c>
      <c r="J1048" s="1" t="str">
        <f t="shared" ca="1" si="68"/>
        <v>3. Mayor a 6 meses</v>
      </c>
      <c r="K1048" t="str">
        <f t="shared" si="69"/>
        <v>NO</v>
      </c>
      <c r="L1048" t="s">
        <v>217</v>
      </c>
      <c r="M1048" t="s">
        <v>325</v>
      </c>
      <c r="N1048" t="s">
        <v>317</v>
      </c>
      <c r="O1048" t="s">
        <v>314</v>
      </c>
      <c r="P1048" t="str">
        <f t="shared" si="70"/>
        <v>JEFHERSON LEONIDAS HUARHUACHI CONTRERASFundamentos de diseño UXEVALUACION</v>
      </c>
      <c r="Q1048" t="str">
        <f>BASE[[#This Row],[NombresCalificado]]&amp;BASE[[#This Row],[TipoEvaluacion]]</f>
        <v>JEFHERSON LEONIDAS HUARHUACHI CONTRERASEVALUACION</v>
      </c>
      <c r="R1048">
        <v>2</v>
      </c>
      <c r="S1048" t="s">
        <v>4</v>
      </c>
      <c r="T1048" t="s">
        <v>328</v>
      </c>
      <c r="U1048" s="17">
        <v>3</v>
      </c>
      <c r="V1048" s="17" t="str" cm="1">
        <f t="array" ref="V1048">_xlfn.IFS(U1048=0,"Prenovato",U1048=1,"Novato",U1048=2,"Principiante avanzado",U1048=3,"Competente",U1048=4,"Proficiente",U1048=5,"Master")</f>
        <v>Competente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2</v>
      </c>
      <c r="Z1048" s="17" t="str" cm="1">
        <f t="array" ref="Z1048">_xlfn.IFS(Y1048=0,"No evidenciado",Y1048=1,"Novato",Y1048=2,"Principiante avanzado",Y1048=3,"Competente",Y1048=4,"Proficiente",Y1048=5,"Master")</f>
        <v>Principiante avanzado</v>
      </c>
      <c r="AA1048" s="17">
        <v>2</v>
      </c>
      <c r="AB1048" s="17" t="str" cm="1">
        <f t="array" ref="AB1048">_xlfn.IFS(AA1048=0,"No evidenciado",AA1048=1,"Novato",AA1048=2,"Principiante avanzado",AA1048=3,"Competente",AA1048=4,"Proficiente",AA1048=5,"Master")</f>
        <v>Principiante avanzado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332</v>
      </c>
    </row>
    <row r="1049" spans="1:31" x14ac:dyDescent="0.25">
      <c r="A1049" t="s">
        <v>228</v>
      </c>
      <c r="B1049" t="s">
        <v>229</v>
      </c>
      <c r="C1049" t="s">
        <v>206</v>
      </c>
      <c r="D1049" t="s">
        <v>207</v>
      </c>
      <c r="E1049" t="s">
        <v>259</v>
      </c>
      <c r="F1049" t="s">
        <v>260</v>
      </c>
      <c r="G1049" t="s">
        <v>261</v>
      </c>
      <c r="H1049" s="4"/>
      <c r="I1049" s="1">
        <f t="shared" ca="1" si="67"/>
        <v>1485</v>
      </c>
      <c r="J1049" s="1" t="str">
        <f t="shared" ca="1" si="68"/>
        <v>3. Mayor a 6 meses</v>
      </c>
      <c r="K1049" t="str">
        <f t="shared" si="69"/>
        <v>NO</v>
      </c>
      <c r="L1049" t="s">
        <v>217</v>
      </c>
      <c r="M1049" t="s">
        <v>186</v>
      </c>
      <c r="N1049" t="s">
        <v>314</v>
      </c>
      <c r="O1049" t="s">
        <v>314</v>
      </c>
      <c r="P1049" t="str">
        <f t="shared" si="70"/>
        <v>JEFHERSON LEONIDAS HUARHUACHI CONTRERASSREEVALUACION</v>
      </c>
      <c r="Q1049" t="str">
        <f>BASE[[#This Row],[NombresCalificado]]&amp;BASE[[#This Row],[TipoEvaluacion]]</f>
        <v>JEFHERSON LEONIDAS HUARHUACHI CONTRERASEVALUACION</v>
      </c>
      <c r="R1049">
        <v>2</v>
      </c>
      <c r="S1049" t="s">
        <v>4</v>
      </c>
      <c r="T1049" t="s">
        <v>328</v>
      </c>
      <c r="U1049" s="17">
        <v>3</v>
      </c>
      <c r="V1049" s="17" t="str" cm="1">
        <f t="array" ref="V1049">_xlfn.IFS(U1049=0,"Prenovato",U1049=1,"Novato",U1049=2,"Principiante avanzado",U1049=3,"Competente",U1049=4,"Proficiente",U1049=5,"Master")</f>
        <v>Competente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2</v>
      </c>
      <c r="Z1049" s="17" t="str" cm="1">
        <f t="array" ref="Z1049">_xlfn.IFS(Y1049=0,"No evidenciado",Y1049=1,"Novato",Y1049=2,"Principiante avanzado",Y1049=3,"Competente",Y1049=4,"Proficiente",Y1049=5,"Master")</f>
        <v>Principiante avanzado</v>
      </c>
      <c r="AA1049" s="17">
        <v>2</v>
      </c>
      <c r="AB1049" s="17" t="str" cm="1">
        <f t="array" ref="AB1049">_xlfn.IFS(AA1049=0,"No evidenciado",AA1049=1,"Novato",AA1049=2,"Principiante avanzado",AA1049=3,"Competente",AA1049=4,"Proficiente",AA1049=5,"Master")</f>
        <v>Principiante avanzado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332</v>
      </c>
    </row>
    <row r="1050" spans="1:31" x14ac:dyDescent="0.25">
      <c r="A1050" t="s">
        <v>228</v>
      </c>
      <c r="B1050" t="s">
        <v>229</v>
      </c>
      <c r="C1050" t="s">
        <v>206</v>
      </c>
      <c r="D1050" t="s">
        <v>207</v>
      </c>
      <c r="E1050" t="s">
        <v>259</v>
      </c>
      <c r="F1050" t="s">
        <v>260</v>
      </c>
      <c r="G1050" t="s">
        <v>261</v>
      </c>
      <c r="H1050" s="4"/>
      <c r="I1050" s="1">
        <f t="shared" ca="1" si="67"/>
        <v>1485</v>
      </c>
      <c r="J1050" s="1" t="str">
        <f t="shared" ca="1" si="68"/>
        <v>3. Mayor a 6 meses</v>
      </c>
      <c r="K1050" t="str">
        <f t="shared" si="69"/>
        <v>NO</v>
      </c>
      <c r="L1050" t="s">
        <v>217</v>
      </c>
      <c r="M1050" t="s">
        <v>318</v>
      </c>
      <c r="N1050" t="s">
        <v>314</v>
      </c>
      <c r="O1050" t="s">
        <v>314</v>
      </c>
      <c r="P1050" t="str">
        <f t="shared" si="70"/>
        <v>JEFHERSON LEONIDAS HUARHUACHI CONTRERASDistribución a tiendasEVALUACION</v>
      </c>
      <c r="Q1050" t="str">
        <f>BASE[[#This Row],[NombresCalificado]]&amp;BASE[[#This Row],[TipoEvaluacion]]</f>
        <v>JEFHERSON LEONIDAS HUARHUACHI CONTRERASEVALUACION</v>
      </c>
      <c r="R1050">
        <v>3</v>
      </c>
      <c r="S1050" t="s">
        <v>5</v>
      </c>
      <c r="T1050" t="s">
        <v>328</v>
      </c>
      <c r="U1050" s="17">
        <v>3</v>
      </c>
      <c r="V1050" s="17" t="str" cm="1">
        <f t="array" ref="V1050">_xlfn.IFS(U1050=0,"Prenovato",U1050=1,"Novato",U1050=2,"Principiante avanzado",U1050=3,"Competente",U1050=4,"Proficiente",U1050=5,"Master")</f>
        <v>Competente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2</v>
      </c>
      <c r="Z1050" s="17" t="str" cm="1">
        <f t="array" ref="Z1050">_xlfn.IFS(Y1050=0,"No evidenciado",Y1050=1,"Novato",Y1050=2,"Principiante avanzado",Y1050=3,"Competente",Y1050=4,"Proficiente",Y1050=5,"Master")</f>
        <v>Principiante avanzado</v>
      </c>
      <c r="AA1050" s="17">
        <v>2</v>
      </c>
      <c r="AB1050" s="17" t="str" cm="1">
        <f t="array" ref="AB1050">_xlfn.IFS(AA1050=0,"No evidenciado",AA1050=1,"Novato",AA1050=2,"Principiante avanzado",AA1050=3,"Competente",AA1050=4,"Proficiente",AA1050=5,"Master")</f>
        <v>Principiante avanzado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332</v>
      </c>
    </row>
    <row r="1051" spans="1:31" x14ac:dyDescent="0.25">
      <c r="A1051" t="s">
        <v>228</v>
      </c>
      <c r="B1051" t="s">
        <v>229</v>
      </c>
      <c r="C1051" t="s">
        <v>206</v>
      </c>
      <c r="D1051" t="s">
        <v>207</v>
      </c>
      <c r="E1051" t="s">
        <v>259</v>
      </c>
      <c r="F1051" t="s">
        <v>260</v>
      </c>
      <c r="G1051" t="s">
        <v>261</v>
      </c>
      <c r="H1051" s="4"/>
      <c r="I1051" s="1">
        <f t="shared" ca="1" si="67"/>
        <v>1485</v>
      </c>
      <c r="J1051" s="1" t="str">
        <f t="shared" ca="1" si="68"/>
        <v>3. Mayor a 6 meses</v>
      </c>
      <c r="K1051" t="str">
        <f t="shared" si="69"/>
        <v>NO</v>
      </c>
      <c r="L1051" t="s">
        <v>217</v>
      </c>
      <c r="M1051" t="s">
        <v>167</v>
      </c>
      <c r="N1051" t="s">
        <v>317</v>
      </c>
      <c r="O1051" t="s">
        <v>314</v>
      </c>
      <c r="P1051" t="str">
        <f t="shared" si="70"/>
        <v>JEFHERSON LEONIDAS HUARHUACHI CONTRERASCI-CDEVALUACION</v>
      </c>
      <c r="Q1051" t="str">
        <f>BASE[[#This Row],[NombresCalificado]]&amp;BASE[[#This Row],[TipoEvaluacion]]</f>
        <v>JEFHERSON LEONIDAS HUARHUACHI CONTRERASEVALUACION</v>
      </c>
      <c r="R1051">
        <v>2</v>
      </c>
      <c r="S1051" t="s">
        <v>4</v>
      </c>
      <c r="T1051" t="s">
        <v>328</v>
      </c>
      <c r="U1051" s="17">
        <v>3</v>
      </c>
      <c r="V1051" s="17" t="str" cm="1">
        <f t="array" ref="V1051">_xlfn.IFS(U1051=0,"Prenovato",U1051=1,"Novato",U1051=2,"Principiante avanzado",U1051=3,"Competente",U1051=4,"Proficiente",U1051=5,"Master")</f>
        <v>Competente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2</v>
      </c>
      <c r="Z1051" s="17" t="str" cm="1">
        <f t="array" ref="Z1051">_xlfn.IFS(Y1051=0,"No evidenciado",Y1051=1,"Novato",Y1051=2,"Principiante avanzado",Y1051=3,"Competente",Y1051=4,"Proficiente",Y1051=5,"Master")</f>
        <v>Principiante avanzado</v>
      </c>
      <c r="AA1051" s="17">
        <v>2</v>
      </c>
      <c r="AB1051" s="17" t="str" cm="1">
        <f t="array" ref="AB1051">_xlfn.IFS(AA1051=0,"No evidenciado",AA1051=1,"Novato",AA1051=2,"Principiante avanzado",AA1051=3,"Competente",AA1051=4,"Proficiente",AA1051=5,"Master")</f>
        <v>Principiante avanzado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332</v>
      </c>
    </row>
    <row r="1052" spans="1:31" x14ac:dyDescent="0.25">
      <c r="A1052" t="s">
        <v>228</v>
      </c>
      <c r="B1052" t="s">
        <v>229</v>
      </c>
      <c r="C1052" t="s">
        <v>206</v>
      </c>
      <c r="D1052" t="s">
        <v>207</v>
      </c>
      <c r="E1052" t="s">
        <v>259</v>
      </c>
      <c r="F1052" t="s">
        <v>260</v>
      </c>
      <c r="G1052" t="s">
        <v>261</v>
      </c>
      <c r="H1052" s="4"/>
      <c r="I1052" s="1">
        <f t="shared" ca="1" si="67"/>
        <v>1485</v>
      </c>
      <c r="J1052" s="1" t="str">
        <f t="shared" ca="1" si="68"/>
        <v>3. Mayor a 6 meses</v>
      </c>
      <c r="K1052" t="str">
        <f t="shared" si="69"/>
        <v>NO</v>
      </c>
      <c r="L1052" t="s">
        <v>217</v>
      </c>
      <c r="M1052" t="s">
        <v>323</v>
      </c>
      <c r="N1052" t="s">
        <v>317</v>
      </c>
      <c r="O1052" t="s">
        <v>314</v>
      </c>
      <c r="P1052" t="str">
        <f t="shared" si="70"/>
        <v>JEFHERSON LEONIDAS HUARHUACHI CONTRERASGestión de datosEVALUACION</v>
      </c>
      <c r="Q1052" t="str">
        <f>BASE[[#This Row],[NombresCalificado]]&amp;BASE[[#This Row],[TipoEvaluacion]]</f>
        <v>JEFHERSON LEONIDAS HUARHUACHI CONTRERASEVALUACION</v>
      </c>
      <c r="R1052">
        <v>3</v>
      </c>
      <c r="S1052" t="s">
        <v>5</v>
      </c>
      <c r="T1052" t="s">
        <v>328</v>
      </c>
      <c r="U1052" s="17">
        <v>3</v>
      </c>
      <c r="V1052" s="17" t="str" cm="1">
        <f t="array" ref="V1052">_xlfn.IFS(U1052=0,"Prenovato",U1052=1,"Novato",U1052=2,"Principiante avanzado",U1052=3,"Competente",U1052=4,"Proficiente",U1052=5,"Master")</f>
        <v>Competente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2</v>
      </c>
      <c r="Z1052" s="17" t="str" cm="1">
        <f t="array" ref="Z1052">_xlfn.IFS(Y1052=0,"No evidenciado",Y1052=1,"Novato",Y1052=2,"Principiante avanzado",Y1052=3,"Competente",Y1052=4,"Proficiente",Y1052=5,"Master")</f>
        <v>Principiante avanzado</v>
      </c>
      <c r="AA1052" s="17">
        <v>2</v>
      </c>
      <c r="AB1052" s="17" t="str" cm="1">
        <f t="array" ref="AB1052">_xlfn.IFS(AA1052=0,"No evidenciado",AA1052=1,"Novato",AA1052=2,"Principiante avanzado",AA1052=3,"Competente",AA1052=4,"Proficiente",AA1052=5,"Master")</f>
        <v>Principiante avanzado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332</v>
      </c>
    </row>
    <row r="1053" spans="1:31" x14ac:dyDescent="0.25">
      <c r="A1053" t="s">
        <v>228</v>
      </c>
      <c r="B1053" t="s">
        <v>229</v>
      </c>
      <c r="C1053" t="s">
        <v>206</v>
      </c>
      <c r="D1053" t="s">
        <v>207</v>
      </c>
      <c r="E1053" t="s">
        <v>259</v>
      </c>
      <c r="F1053" t="s">
        <v>260</v>
      </c>
      <c r="G1053" t="s">
        <v>261</v>
      </c>
      <c r="H1053" s="4"/>
      <c r="I1053" s="1">
        <f t="shared" ca="1" si="67"/>
        <v>1485</v>
      </c>
      <c r="J1053" s="1" t="str">
        <f t="shared" ca="1" si="68"/>
        <v>3. Mayor a 6 meses</v>
      </c>
      <c r="K1053" t="str">
        <f t="shared" si="69"/>
        <v>NO</v>
      </c>
      <c r="L1053" t="s">
        <v>217</v>
      </c>
      <c r="M1053" t="s">
        <v>185</v>
      </c>
      <c r="N1053" t="s">
        <v>317</v>
      </c>
      <c r="O1053" t="s">
        <v>314</v>
      </c>
      <c r="P1053" t="str">
        <f t="shared" si="70"/>
        <v>JEFHERSON LEONIDAS HUARHUACHI CONTRERASSeguridadEVALUACION</v>
      </c>
      <c r="Q1053" t="str">
        <f>BASE[[#This Row],[NombresCalificado]]&amp;BASE[[#This Row],[TipoEvaluacion]]</f>
        <v>JEFHERSON LEONIDAS HUARHUACHI CONTRERASEVALUACION</v>
      </c>
      <c r="R1053">
        <v>2</v>
      </c>
      <c r="S1053" t="s">
        <v>4</v>
      </c>
      <c r="T1053" t="s">
        <v>328</v>
      </c>
      <c r="U1053" s="17">
        <v>3</v>
      </c>
      <c r="V1053" s="17" t="str" cm="1">
        <f t="array" ref="V1053">_xlfn.IFS(U1053=0,"Prenovato",U1053=1,"Novato",U1053=2,"Principiante avanzado",U1053=3,"Competente",U1053=4,"Proficiente",U1053=5,"Master")</f>
        <v>Competente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2</v>
      </c>
      <c r="Z1053" s="17" t="str" cm="1">
        <f t="array" ref="Z1053">_xlfn.IFS(Y1053=0,"No evidenciado",Y1053=1,"Novato",Y1053=2,"Principiante avanzado",Y1053=3,"Competente",Y1053=4,"Proficiente",Y1053=5,"Master")</f>
        <v>Principiante avanzado</v>
      </c>
      <c r="AA1053" s="17">
        <v>2</v>
      </c>
      <c r="AB1053" s="17" t="str" cm="1">
        <f t="array" ref="AB1053">_xlfn.IFS(AA1053=0,"No evidenciado",AA1053=1,"Novato",AA1053=2,"Principiante avanzado",AA1053=3,"Competente",AA1053=4,"Proficiente",AA1053=5,"Master")</f>
        <v>Principiante avanzado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332</v>
      </c>
    </row>
    <row r="1054" spans="1:31" x14ac:dyDescent="0.25">
      <c r="A1054" t="s">
        <v>228</v>
      </c>
      <c r="B1054" t="s">
        <v>229</v>
      </c>
      <c r="C1054" t="s">
        <v>206</v>
      </c>
      <c r="D1054" t="s">
        <v>207</v>
      </c>
      <c r="E1054" t="s">
        <v>259</v>
      </c>
      <c r="F1054" t="s">
        <v>260</v>
      </c>
      <c r="G1054" t="s">
        <v>261</v>
      </c>
      <c r="H1054" s="4"/>
      <c r="I1054" s="1">
        <f t="shared" ca="1" si="67"/>
        <v>1485</v>
      </c>
      <c r="J1054" s="1" t="str">
        <f t="shared" ca="1" si="68"/>
        <v>3. Mayor a 6 meses</v>
      </c>
      <c r="K1054" t="str">
        <f t="shared" si="69"/>
        <v>NO</v>
      </c>
      <c r="L1054" t="s">
        <v>217</v>
      </c>
      <c r="M1054" t="s">
        <v>320</v>
      </c>
      <c r="N1054" t="s">
        <v>317</v>
      </c>
      <c r="O1054" t="s">
        <v>314</v>
      </c>
      <c r="P1054" t="str">
        <f t="shared" si="70"/>
        <v>JEFHERSON LEONIDAS HUARHUACHI CONTRERASHuman InteractionEVALUACION</v>
      </c>
      <c r="Q1054" t="str">
        <f>BASE[[#This Row],[NombresCalificado]]&amp;BASE[[#This Row],[TipoEvaluacion]]</f>
        <v>JEFHERSON LEONIDAS HUARHUACHI CONTRERASEVALUACION</v>
      </c>
      <c r="R1054">
        <v>3</v>
      </c>
      <c r="S1054" t="s">
        <v>5</v>
      </c>
      <c r="T1054" t="s">
        <v>328</v>
      </c>
      <c r="U1054" s="17">
        <v>3</v>
      </c>
      <c r="V1054" s="17" t="str" cm="1">
        <f t="array" ref="V1054">_xlfn.IFS(U1054=0,"Prenovato",U1054=1,"Novato",U1054=2,"Principiante avanzado",U1054=3,"Competente",U1054=4,"Proficiente",U1054=5,"Master")</f>
        <v>Competente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2</v>
      </c>
      <c r="Z1054" s="17" t="str" cm="1">
        <f t="array" ref="Z1054">_xlfn.IFS(Y1054=0,"No evidenciado",Y1054=1,"Novato",Y1054=2,"Principiante avanzado",Y1054=3,"Competente",Y1054=4,"Proficiente",Y1054=5,"Master")</f>
        <v>Principiante avanzado</v>
      </c>
      <c r="AA1054" s="17">
        <v>2</v>
      </c>
      <c r="AB1054" s="17" t="str" cm="1">
        <f t="array" ref="AB1054">_xlfn.IFS(AA1054=0,"No evidenciado",AA1054=1,"Novato",AA1054=2,"Principiante avanzado",AA1054=3,"Competente",AA1054=4,"Proficiente",AA1054=5,"Master")</f>
        <v>Principiante avanzado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332</v>
      </c>
    </row>
    <row r="1055" spans="1:31" x14ac:dyDescent="0.25">
      <c r="A1055" t="s">
        <v>228</v>
      </c>
      <c r="B1055" t="s">
        <v>229</v>
      </c>
      <c r="C1055" t="s">
        <v>206</v>
      </c>
      <c r="D1055" t="s">
        <v>207</v>
      </c>
      <c r="E1055" t="s">
        <v>259</v>
      </c>
      <c r="F1055" t="s">
        <v>260</v>
      </c>
      <c r="G1055" t="s">
        <v>261</v>
      </c>
      <c r="H1055" s="4"/>
      <c r="I1055" s="1">
        <f t="shared" ca="1" si="67"/>
        <v>1485</v>
      </c>
      <c r="J1055" s="1" t="str">
        <f t="shared" ca="1" si="68"/>
        <v>3. Mayor a 6 meses</v>
      </c>
      <c r="K1055" t="str">
        <f t="shared" si="69"/>
        <v>NO</v>
      </c>
      <c r="L1055" t="s">
        <v>217</v>
      </c>
      <c r="M1055" t="s">
        <v>187</v>
      </c>
      <c r="N1055" t="s">
        <v>315</v>
      </c>
      <c r="O1055" t="s">
        <v>315</v>
      </c>
      <c r="P1055" t="str">
        <f t="shared" si="70"/>
        <v>JEFHERSON LEONIDAS HUARHUACHI CONTRERASPruebas para desarrolladoresEVALUACION</v>
      </c>
      <c r="Q1055" t="str">
        <f>BASE[[#This Row],[NombresCalificado]]&amp;BASE[[#This Row],[TipoEvaluacion]]</f>
        <v>JEFHERSON LEONIDAS HUARHUACHI CONTRERASEVALUACION</v>
      </c>
      <c r="R1055">
        <v>3</v>
      </c>
      <c r="S1055" t="s">
        <v>5</v>
      </c>
      <c r="T1055" t="s">
        <v>328</v>
      </c>
      <c r="U1055" s="17">
        <v>3</v>
      </c>
      <c r="V1055" s="17" t="str" cm="1">
        <f t="array" ref="V1055">_xlfn.IFS(U1055=0,"Prenovato",U1055=1,"Novato",U1055=2,"Principiante avanzado",U1055=3,"Competente",U1055=4,"Proficiente",U1055=5,"Master")</f>
        <v>Competente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2</v>
      </c>
      <c r="Z1055" s="17" t="str" cm="1">
        <f t="array" ref="Z1055">_xlfn.IFS(Y1055=0,"No evidenciado",Y1055=1,"Novato",Y1055=2,"Principiante avanzado",Y1055=3,"Competente",Y1055=4,"Proficiente",Y1055=5,"Master")</f>
        <v>Principiante avanzado</v>
      </c>
      <c r="AA1055" s="17">
        <v>2</v>
      </c>
      <c r="AB1055" s="17" t="str" cm="1">
        <f t="array" ref="AB1055">_xlfn.IFS(AA1055=0,"No evidenciado",AA1055=1,"Novato",AA1055=2,"Principiante avanzado",AA1055=3,"Competente",AA1055=4,"Proficiente",AA1055=5,"Master")</f>
        <v>Principiante avanzado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332</v>
      </c>
    </row>
    <row r="1056" spans="1:31" x14ac:dyDescent="0.25">
      <c r="A1056" t="s">
        <v>228</v>
      </c>
      <c r="B1056" t="s">
        <v>229</v>
      </c>
      <c r="C1056" t="s">
        <v>206</v>
      </c>
      <c r="D1056" t="s">
        <v>207</v>
      </c>
      <c r="E1056" t="s">
        <v>259</v>
      </c>
      <c r="F1056" t="s">
        <v>260</v>
      </c>
      <c r="G1056" t="s">
        <v>261</v>
      </c>
      <c r="H1056" s="4"/>
      <c r="I1056" s="1">
        <f t="shared" ca="1" si="67"/>
        <v>1485</v>
      </c>
      <c r="J1056" s="1" t="str">
        <f t="shared" ca="1" si="68"/>
        <v>3. Mayor a 6 meses</v>
      </c>
      <c r="K1056" t="str">
        <f t="shared" si="69"/>
        <v>NO</v>
      </c>
      <c r="L1056" t="s">
        <v>217</v>
      </c>
      <c r="M1056" t="s">
        <v>319</v>
      </c>
      <c r="N1056" t="s">
        <v>315</v>
      </c>
      <c r="O1056" t="s">
        <v>315</v>
      </c>
      <c r="P1056" t="str">
        <f t="shared" si="70"/>
        <v>JEFHERSON LEONIDAS HUARHUACHI CONTRERASBCP Design SystemEVALUACION</v>
      </c>
      <c r="Q1056" t="str">
        <f>BASE[[#This Row],[NombresCalificado]]&amp;BASE[[#This Row],[TipoEvaluacion]]</f>
        <v>JEFHERSON LEONIDAS HUARHUACHI CONTRERASEVALUACION</v>
      </c>
      <c r="R1056">
        <v>3</v>
      </c>
      <c r="S1056" t="s">
        <v>5</v>
      </c>
      <c r="T1056" t="s">
        <v>328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3</v>
      </c>
      <c r="X1056" s="17" t="str" cm="1">
        <f t="array" ref="X1056">_xlfn.IFS(W1056=0,"No evidenciado",W1056=1,"Novato",W1056=2,"Principiante avanzado",W1056=3,"Competente",W1056=4,"Proficiente",W1056=5,"Master")</f>
        <v>Competente</v>
      </c>
      <c r="Y1056" s="17">
        <v>2</v>
      </c>
      <c r="Z1056" s="17" t="str" cm="1">
        <f t="array" ref="Z1056">_xlfn.IFS(Y1056=0,"No evidenciado",Y1056=1,"Novato",Y1056=2,"Principiante avanzado",Y1056=3,"Competente",Y1056=4,"Proficiente",Y1056=5,"Master")</f>
        <v>Principiante avanzado</v>
      </c>
      <c r="AA1056" s="17">
        <v>2</v>
      </c>
      <c r="AB1056" s="17" t="str" cm="1">
        <f t="array" ref="AB1056">_xlfn.IFS(AA1056=0,"No evidenciado",AA1056=1,"Novato",AA1056=2,"Principiante avanzado",AA1056=3,"Competente",AA1056=4,"Proficiente",AA1056=5,"Master")</f>
        <v>Principiante avanzado</v>
      </c>
      <c r="AC1056" s="17">
        <v>2</v>
      </c>
      <c r="AD1056" s="17" t="str" cm="1">
        <f t="array" ref="AD1056">_xlfn.IFS(AC1056=0,"Prenovato",AC1056=1,"Novato",AC1056=2,"Principiante avanzado",AC1056=3,"Competente",AC1056=4,"Proficiente",AC1056=5,"Master")</f>
        <v>Principiante avanzado</v>
      </c>
      <c r="AE1056" s="17" t="s">
        <v>332</v>
      </c>
    </row>
    <row r="1057" spans="1:31" x14ac:dyDescent="0.25">
      <c r="A1057" t="s">
        <v>246</v>
      </c>
      <c r="B1057" t="s">
        <v>247</v>
      </c>
      <c r="C1057" t="s">
        <v>248</v>
      </c>
      <c r="D1057" t="s">
        <v>207</v>
      </c>
      <c r="E1057" t="s">
        <v>255</v>
      </c>
      <c r="F1057" t="s">
        <v>256</v>
      </c>
      <c r="G1057" t="s">
        <v>264</v>
      </c>
      <c r="H1057" s="4"/>
      <c r="I1057" s="1">
        <f t="shared" ca="1" si="67"/>
        <v>1485</v>
      </c>
      <c r="J1057" s="1" t="str">
        <f t="shared" ca="1" si="68"/>
        <v>3. Mayor a 6 meses</v>
      </c>
      <c r="K1057" t="str">
        <f t="shared" si="69"/>
        <v>NO</v>
      </c>
      <c r="L1057" t="s">
        <v>206</v>
      </c>
      <c r="M1057" t="s">
        <v>321</v>
      </c>
      <c r="N1057" t="s">
        <v>315</v>
      </c>
      <c r="O1057" t="s">
        <v>315</v>
      </c>
      <c r="P1057" t="str">
        <f t="shared" si="70"/>
        <v>EDWARD JOEL CARRIÓN PANTANativoEVALUACION</v>
      </c>
      <c r="Q1057" t="str">
        <f>BASE[[#This Row],[NombresCalificado]]&amp;BASE[[#This Row],[TipoEvaluacion]]</f>
        <v>EDWARD JOEL CARRIÓN PANTAEVALUACION</v>
      </c>
      <c r="R1057">
        <v>3</v>
      </c>
      <c r="S1057" t="s">
        <v>5</v>
      </c>
      <c r="T1057" t="s">
        <v>328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3</v>
      </c>
      <c r="X1057" s="17" t="str" cm="1">
        <f t="array" ref="X1057">_xlfn.IFS(W1057=0,"No evidenciado",W1057=1,"Novato",W1057=2,"Principiante avanzado",W1057=3,"Competente",W1057=4,"Proficiente",W1057=5,"Master")</f>
        <v>Competente</v>
      </c>
      <c r="Y1057" s="17">
        <v>1</v>
      </c>
      <c r="Z1057" s="17" t="str" cm="1">
        <f t="array" ref="Z1057">_xlfn.IFS(Y1057=0,"No evidenciado",Y1057=1,"Novato",Y1057=2,"Principiante avanzado",Y1057=3,"Competente",Y1057=4,"Proficiente",Y1057=5,"Master")</f>
        <v>Novato</v>
      </c>
      <c r="AA1057" s="17">
        <v>3</v>
      </c>
      <c r="AB1057" s="17" t="str" cm="1">
        <f t="array" ref="AB1057">_xlfn.IFS(AA1057=0,"No evidenciado",AA1057=1,"Novato",AA1057=2,"Principiante avanzado",AA1057=3,"Competente",AA1057=4,"Proficiente",AA1057=5,"Master")</f>
        <v>Competente</v>
      </c>
      <c r="AC1057" s="17">
        <v>1</v>
      </c>
      <c r="AD1057" s="17" t="str" cm="1">
        <f t="array" ref="AD1057">_xlfn.IFS(AC1057=0,"Prenovato",AC1057=1,"Novato",AC1057=2,"Principiante avanzado",AC1057=3,"Competente",AC1057=4,"Proficiente",AC1057=5,"Master")</f>
        <v>Novato</v>
      </c>
      <c r="AE1057" s="17" t="s">
        <v>332</v>
      </c>
    </row>
    <row r="1058" spans="1:31" x14ac:dyDescent="0.25">
      <c r="A1058" t="s">
        <v>246</v>
      </c>
      <c r="B1058" t="s">
        <v>247</v>
      </c>
      <c r="C1058" t="s">
        <v>248</v>
      </c>
      <c r="D1058" t="s">
        <v>207</v>
      </c>
      <c r="E1058" t="s">
        <v>255</v>
      </c>
      <c r="F1058" t="s">
        <v>256</v>
      </c>
      <c r="G1058" t="s">
        <v>264</v>
      </c>
      <c r="H1058" s="4"/>
      <c r="I1058" s="1">
        <f t="shared" ca="1" si="67"/>
        <v>1485</v>
      </c>
      <c r="J1058" s="1" t="str">
        <f t="shared" ca="1" si="68"/>
        <v>3. Mayor a 6 meses</v>
      </c>
      <c r="K1058" t="str">
        <f t="shared" si="69"/>
        <v>NO</v>
      </c>
      <c r="L1058" t="s">
        <v>206</v>
      </c>
      <c r="M1058" t="s">
        <v>325</v>
      </c>
      <c r="N1058" t="s">
        <v>317</v>
      </c>
      <c r="O1058" t="s">
        <v>314</v>
      </c>
      <c r="P1058" t="str">
        <f t="shared" si="70"/>
        <v>EDWARD JOEL CARRIÓN PANTAFundamentos de diseño UXEVALUACION</v>
      </c>
      <c r="Q1058" t="str">
        <f>BASE[[#This Row],[NombresCalificado]]&amp;BASE[[#This Row],[TipoEvaluacion]]</f>
        <v>EDWARD JOEL CARRIÓN PANTAEVALUACION</v>
      </c>
      <c r="R1058">
        <v>2</v>
      </c>
      <c r="S1058" t="s">
        <v>4</v>
      </c>
      <c r="T1058" t="s">
        <v>328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3</v>
      </c>
      <c r="X1058" s="17" t="str" cm="1">
        <f t="array" ref="X1058">_xlfn.IFS(W1058=0,"No evidenciado",W1058=1,"Novato",W1058=2,"Principiante avanzado",W1058=3,"Competente",W1058=4,"Proficiente",W1058=5,"Master")</f>
        <v>Competente</v>
      </c>
      <c r="Y1058" s="17">
        <v>1</v>
      </c>
      <c r="Z1058" s="17" t="str" cm="1">
        <f t="array" ref="Z1058">_xlfn.IFS(Y1058=0,"No evidenciado",Y1058=1,"Novato",Y1058=2,"Principiante avanzado",Y1058=3,"Competente",Y1058=4,"Proficiente",Y1058=5,"Master")</f>
        <v>Novato</v>
      </c>
      <c r="AA1058" s="17">
        <v>3</v>
      </c>
      <c r="AB1058" s="17" t="str" cm="1">
        <f t="array" ref="AB1058">_xlfn.IFS(AA1058=0,"No evidenciado",AA1058=1,"Novato",AA1058=2,"Principiante avanzado",AA1058=3,"Competente",AA1058=4,"Proficiente",AA1058=5,"Master")</f>
        <v>Competente</v>
      </c>
      <c r="AC1058" s="17">
        <v>1</v>
      </c>
      <c r="AD1058" s="17" t="str" cm="1">
        <f t="array" ref="AD1058">_xlfn.IFS(AC1058=0,"Prenovato",AC1058=1,"Novato",AC1058=2,"Principiante avanzado",AC1058=3,"Competente",AC1058=4,"Proficiente",AC1058=5,"Master")</f>
        <v>Novato</v>
      </c>
      <c r="AE1058" s="17" t="s">
        <v>332</v>
      </c>
    </row>
    <row r="1059" spans="1:31" x14ac:dyDescent="0.25">
      <c r="A1059" t="s">
        <v>246</v>
      </c>
      <c r="B1059" t="s">
        <v>247</v>
      </c>
      <c r="C1059" t="s">
        <v>248</v>
      </c>
      <c r="D1059" t="s">
        <v>207</v>
      </c>
      <c r="E1059" t="s">
        <v>255</v>
      </c>
      <c r="F1059" t="s">
        <v>256</v>
      </c>
      <c r="G1059" t="s">
        <v>264</v>
      </c>
      <c r="H1059" s="4"/>
      <c r="I1059" s="1">
        <f t="shared" ca="1" si="67"/>
        <v>1485</v>
      </c>
      <c r="J1059" s="1" t="str">
        <f t="shared" ca="1" si="68"/>
        <v>3. Mayor a 6 meses</v>
      </c>
      <c r="K1059" t="str">
        <f t="shared" si="69"/>
        <v>NO</v>
      </c>
      <c r="L1059" t="s">
        <v>206</v>
      </c>
      <c r="M1059" t="s">
        <v>313</v>
      </c>
      <c r="N1059" t="s">
        <v>314</v>
      </c>
      <c r="O1059" t="s">
        <v>314</v>
      </c>
      <c r="P1059" t="str">
        <f t="shared" si="70"/>
        <v>EDWARD JOEL CARRIÓN PANTAHíbridoEVALUACION</v>
      </c>
      <c r="Q1059" t="str">
        <f>BASE[[#This Row],[NombresCalificado]]&amp;BASE[[#This Row],[TipoEvaluacion]]</f>
        <v>EDWARD JOEL CARRIÓN PANTAEVALUACION</v>
      </c>
      <c r="R1059">
        <v>0</v>
      </c>
      <c r="S1059" t="s">
        <v>188</v>
      </c>
      <c r="T1059" t="s">
        <v>328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3</v>
      </c>
      <c r="X1059" s="17" t="str" cm="1">
        <f t="array" ref="X1059">_xlfn.IFS(W1059=0,"No evidenciado",W1059=1,"Novato",W1059=2,"Principiante avanzado",W1059=3,"Competente",W1059=4,"Proficiente",W1059=5,"Master")</f>
        <v>Competente</v>
      </c>
      <c r="Y1059" s="17">
        <v>1</v>
      </c>
      <c r="Z1059" s="17" t="str" cm="1">
        <f t="array" ref="Z1059">_xlfn.IFS(Y1059=0,"No evidenciado",Y1059=1,"Novato",Y1059=2,"Principiante avanzado",Y1059=3,"Competente",Y1059=4,"Proficiente",Y1059=5,"Master")</f>
        <v>Novato</v>
      </c>
      <c r="AA1059" s="17">
        <v>3</v>
      </c>
      <c r="AB1059" s="17" t="str" cm="1">
        <f t="array" ref="AB1059">_xlfn.IFS(AA1059=0,"No evidenciado",AA1059=1,"Novato",AA1059=2,"Principiante avanzado",AA1059=3,"Competente",AA1059=4,"Proficiente",AA1059=5,"Master")</f>
        <v>Competente</v>
      </c>
      <c r="AC1059" s="17">
        <v>1</v>
      </c>
      <c r="AD1059" s="17" t="str" cm="1">
        <f t="array" ref="AD1059">_xlfn.IFS(AC1059=0,"Prenovato",AC1059=1,"Novato",AC1059=2,"Principiante avanzado",AC1059=3,"Competente",AC1059=4,"Proficiente",AC1059=5,"Master")</f>
        <v>Novato</v>
      </c>
      <c r="AE1059" s="17" t="s">
        <v>332</v>
      </c>
    </row>
    <row r="1060" spans="1:31" x14ac:dyDescent="0.25">
      <c r="A1060" t="s">
        <v>246</v>
      </c>
      <c r="B1060" t="s">
        <v>247</v>
      </c>
      <c r="C1060" t="s">
        <v>248</v>
      </c>
      <c r="D1060" t="s">
        <v>207</v>
      </c>
      <c r="E1060" t="s">
        <v>255</v>
      </c>
      <c r="F1060" t="s">
        <v>256</v>
      </c>
      <c r="G1060" t="s">
        <v>264</v>
      </c>
      <c r="H1060" s="4"/>
      <c r="I1060" s="1">
        <f t="shared" ca="1" si="67"/>
        <v>1485</v>
      </c>
      <c r="J1060" s="1" t="str">
        <f t="shared" ca="1" si="68"/>
        <v>3. Mayor a 6 meses</v>
      </c>
      <c r="K1060" t="str">
        <f t="shared" si="69"/>
        <v>NO</v>
      </c>
      <c r="L1060" t="s">
        <v>206</v>
      </c>
      <c r="M1060" t="s">
        <v>318</v>
      </c>
      <c r="N1060" t="s">
        <v>317</v>
      </c>
      <c r="O1060" t="s">
        <v>314</v>
      </c>
      <c r="P1060" t="str">
        <f t="shared" si="70"/>
        <v>EDWARD JOEL CARRIÓN PANTADistribución a tiendasEVALUACION</v>
      </c>
      <c r="Q1060" t="str">
        <f>BASE[[#This Row],[NombresCalificado]]&amp;BASE[[#This Row],[TipoEvaluacion]]</f>
        <v>EDWARD JOEL CARRIÓN PANTAEVALUACION</v>
      </c>
      <c r="R1060">
        <v>2</v>
      </c>
      <c r="S1060" t="s">
        <v>4</v>
      </c>
      <c r="T1060" t="s">
        <v>328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3</v>
      </c>
      <c r="X1060" s="17" t="str" cm="1">
        <f t="array" ref="X1060">_xlfn.IFS(W1060=0,"No evidenciado",W1060=1,"Novato",W1060=2,"Principiante avanzado",W1060=3,"Competente",W1060=4,"Proficiente",W1060=5,"Master")</f>
        <v>Competente</v>
      </c>
      <c r="Y1060" s="17">
        <v>1</v>
      </c>
      <c r="Z1060" s="17" t="str" cm="1">
        <f t="array" ref="Z1060">_xlfn.IFS(Y1060=0,"No evidenciado",Y1060=1,"Novato",Y1060=2,"Principiante avanzado",Y1060=3,"Competente",Y1060=4,"Proficiente",Y1060=5,"Master")</f>
        <v>Novato</v>
      </c>
      <c r="AA1060" s="17">
        <v>3</v>
      </c>
      <c r="AB1060" s="17" t="str" cm="1">
        <f t="array" ref="AB1060">_xlfn.IFS(AA1060=0,"No evidenciado",AA1060=1,"Novato",AA1060=2,"Principiante avanzado",AA1060=3,"Competente",AA1060=4,"Proficiente",AA1060=5,"Master")</f>
        <v>Competente</v>
      </c>
      <c r="AC1060" s="17">
        <v>1</v>
      </c>
      <c r="AD1060" s="17" t="str" cm="1">
        <f t="array" ref="AD1060">_xlfn.IFS(AC1060=0,"Prenovato",AC1060=1,"Novato",AC1060=2,"Principiante avanzado",AC1060=3,"Competente",AC1060=4,"Proficiente",AC1060=5,"Master")</f>
        <v>Novato</v>
      </c>
      <c r="AE1060" s="17" t="s">
        <v>332</v>
      </c>
    </row>
    <row r="1061" spans="1:31" x14ac:dyDescent="0.25">
      <c r="A1061" t="s">
        <v>246</v>
      </c>
      <c r="B1061" t="s">
        <v>247</v>
      </c>
      <c r="C1061" t="s">
        <v>248</v>
      </c>
      <c r="D1061" t="s">
        <v>207</v>
      </c>
      <c r="E1061" t="s">
        <v>255</v>
      </c>
      <c r="F1061" t="s">
        <v>256</v>
      </c>
      <c r="G1061" t="s">
        <v>264</v>
      </c>
      <c r="H1061" s="4"/>
      <c r="I1061" s="1">
        <f t="shared" ca="1" si="67"/>
        <v>1485</v>
      </c>
      <c r="J1061" s="1" t="str">
        <f t="shared" ca="1" si="68"/>
        <v>3. Mayor a 6 meses</v>
      </c>
      <c r="K1061" t="str">
        <f t="shared" si="69"/>
        <v>NO</v>
      </c>
      <c r="L1061" t="s">
        <v>206</v>
      </c>
      <c r="M1061" t="s">
        <v>324</v>
      </c>
      <c r="N1061" t="s">
        <v>317</v>
      </c>
      <c r="O1061" t="s">
        <v>314</v>
      </c>
      <c r="P1061" t="str">
        <f t="shared" si="70"/>
        <v>EDWARD JOEL CARRIÓN PANTAAccesibilidadEVALUACION</v>
      </c>
      <c r="Q1061" t="str">
        <f>BASE[[#This Row],[NombresCalificado]]&amp;BASE[[#This Row],[TipoEvaluacion]]</f>
        <v>EDWARD JOEL CARRIÓN PANTAEVALUACION</v>
      </c>
      <c r="R1061">
        <v>3</v>
      </c>
      <c r="S1061" t="s">
        <v>5</v>
      </c>
      <c r="T1061" t="s">
        <v>328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3</v>
      </c>
      <c r="X1061" s="17" t="str" cm="1">
        <f t="array" ref="X1061">_xlfn.IFS(W1061=0,"No evidenciado",W1061=1,"Novato",W1061=2,"Principiante avanzado",W1061=3,"Competente",W1061=4,"Proficiente",W1061=5,"Master")</f>
        <v>Competente</v>
      </c>
      <c r="Y1061" s="17">
        <v>1</v>
      </c>
      <c r="Z1061" s="17" t="str" cm="1">
        <f t="array" ref="Z1061">_xlfn.IFS(Y1061=0,"No evidenciado",Y1061=1,"Novato",Y1061=2,"Principiante avanzado",Y1061=3,"Competente",Y1061=4,"Proficiente",Y1061=5,"Master")</f>
        <v>Novato</v>
      </c>
      <c r="AA1061" s="17">
        <v>3</v>
      </c>
      <c r="AB1061" s="17" t="str" cm="1">
        <f t="array" ref="AB1061">_xlfn.IFS(AA1061=0,"No evidenciado",AA1061=1,"Novato",AA1061=2,"Principiante avanzado",AA1061=3,"Competente",AA1061=4,"Proficiente",AA1061=5,"Master")</f>
        <v>Competente</v>
      </c>
      <c r="AC1061" s="17">
        <v>1</v>
      </c>
      <c r="AD1061" s="17" t="str" cm="1">
        <f t="array" ref="AD1061">_xlfn.IFS(AC1061=0,"Prenovato",AC1061=1,"Novato",AC1061=2,"Principiante avanzado",AC1061=3,"Competente",AC1061=4,"Proficiente",AC1061=5,"Master")</f>
        <v>Novato</v>
      </c>
      <c r="AE1061" s="17" t="s">
        <v>332</v>
      </c>
    </row>
    <row r="1062" spans="1:31" x14ac:dyDescent="0.25">
      <c r="A1062" t="s">
        <v>246</v>
      </c>
      <c r="B1062" t="s">
        <v>247</v>
      </c>
      <c r="C1062" t="s">
        <v>248</v>
      </c>
      <c r="D1062" t="s">
        <v>207</v>
      </c>
      <c r="E1062" t="s">
        <v>255</v>
      </c>
      <c r="F1062" t="s">
        <v>256</v>
      </c>
      <c r="G1062" t="s">
        <v>264</v>
      </c>
      <c r="H1062" s="4"/>
      <c r="I1062" s="1">
        <f t="shared" ca="1" si="67"/>
        <v>1485</v>
      </c>
      <c r="J1062" s="1" t="str">
        <f t="shared" ca="1" si="68"/>
        <v>3. Mayor a 6 meses</v>
      </c>
      <c r="K1062" t="str">
        <f t="shared" si="69"/>
        <v>NO</v>
      </c>
      <c r="L1062" t="s">
        <v>206</v>
      </c>
      <c r="M1062" t="s">
        <v>56</v>
      </c>
      <c r="N1062" t="s">
        <v>315</v>
      </c>
      <c r="O1062" t="s">
        <v>315</v>
      </c>
      <c r="P1062" t="str">
        <f t="shared" si="70"/>
        <v>EDWARD JOEL CARRIÓN PANTAControl de versionesEVALUACION</v>
      </c>
      <c r="Q1062" t="str">
        <f>BASE[[#This Row],[NombresCalificado]]&amp;BASE[[#This Row],[TipoEvaluacion]]</f>
        <v>EDWARD JOEL CARRIÓN PANTAEVALUACION</v>
      </c>
      <c r="R1062">
        <v>3</v>
      </c>
      <c r="S1062" t="s">
        <v>5</v>
      </c>
      <c r="T1062" t="s">
        <v>328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3</v>
      </c>
      <c r="X1062" s="17" t="str" cm="1">
        <f t="array" ref="X1062">_xlfn.IFS(W1062=0,"No evidenciado",W1062=1,"Novato",W1062=2,"Principiante avanzado",W1062=3,"Competente",W1062=4,"Proficiente",W1062=5,"Master")</f>
        <v>Competente</v>
      </c>
      <c r="Y1062" s="17">
        <v>1</v>
      </c>
      <c r="Z1062" s="17" t="str" cm="1">
        <f t="array" ref="Z1062">_xlfn.IFS(Y1062=0,"No evidenciado",Y1062=1,"Novato",Y1062=2,"Principiante avanzado",Y1062=3,"Competente",Y1062=4,"Proficiente",Y1062=5,"Master")</f>
        <v>Novato</v>
      </c>
      <c r="AA1062" s="17">
        <v>3</v>
      </c>
      <c r="AB1062" s="17" t="str" cm="1">
        <f t="array" ref="AB1062">_xlfn.IFS(AA1062=0,"No evidenciado",AA1062=1,"Novato",AA1062=2,"Principiante avanzado",AA1062=3,"Competente",AA1062=4,"Proficiente",AA1062=5,"Master")</f>
        <v>Competente</v>
      </c>
      <c r="AC1062" s="17">
        <v>1</v>
      </c>
      <c r="AD1062" s="17" t="str" cm="1">
        <f t="array" ref="AD1062">_xlfn.IFS(AC1062=0,"Prenovato",AC1062=1,"Novato",AC1062=2,"Principiante avanzado",AC1062=3,"Competente",AC1062=4,"Proficiente",AC1062=5,"Master")</f>
        <v>Novato</v>
      </c>
      <c r="AE1062" s="17" t="s">
        <v>332</v>
      </c>
    </row>
    <row r="1063" spans="1:31" x14ac:dyDescent="0.25">
      <c r="A1063" t="s">
        <v>246</v>
      </c>
      <c r="B1063" t="s">
        <v>247</v>
      </c>
      <c r="C1063" t="s">
        <v>248</v>
      </c>
      <c r="D1063" t="s">
        <v>207</v>
      </c>
      <c r="E1063" t="s">
        <v>255</v>
      </c>
      <c r="F1063" t="s">
        <v>256</v>
      </c>
      <c r="G1063" t="s">
        <v>264</v>
      </c>
      <c r="H1063" s="4"/>
      <c r="I1063" s="1">
        <f t="shared" ca="1" si="67"/>
        <v>1485</v>
      </c>
      <c r="J1063" s="1" t="str">
        <f t="shared" ca="1" si="68"/>
        <v>3. Mayor a 6 meses</v>
      </c>
      <c r="K1063" t="str">
        <f t="shared" si="69"/>
        <v>NO</v>
      </c>
      <c r="L1063" t="s">
        <v>206</v>
      </c>
      <c r="M1063" t="s">
        <v>187</v>
      </c>
      <c r="N1063" t="s">
        <v>315</v>
      </c>
      <c r="O1063" t="s">
        <v>315</v>
      </c>
      <c r="P1063" t="str">
        <f t="shared" si="70"/>
        <v>EDWARD JOEL CARRIÓN PANTAPruebas para desarrolladoresEVALUACION</v>
      </c>
      <c r="Q1063" t="str">
        <f>BASE[[#This Row],[NombresCalificado]]&amp;BASE[[#This Row],[TipoEvaluacion]]</f>
        <v>EDWARD JOEL CARRIÓN PANTAEVALUACION</v>
      </c>
      <c r="R1063">
        <v>3</v>
      </c>
      <c r="S1063" t="s">
        <v>5</v>
      </c>
      <c r="T1063" t="s">
        <v>328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3</v>
      </c>
      <c r="X1063" s="17" t="str" cm="1">
        <f t="array" ref="X1063">_xlfn.IFS(W1063=0,"No evidenciado",W1063=1,"Novato",W1063=2,"Principiante avanzado",W1063=3,"Competente",W1063=4,"Proficiente",W1063=5,"Master")</f>
        <v>Competente</v>
      </c>
      <c r="Y1063" s="17">
        <v>1</v>
      </c>
      <c r="Z1063" s="17" t="str" cm="1">
        <f t="array" ref="Z1063">_xlfn.IFS(Y1063=0,"No evidenciado",Y1063=1,"Novato",Y1063=2,"Principiante avanzado",Y1063=3,"Competente",Y1063=4,"Proficiente",Y1063=5,"Master")</f>
        <v>Novato</v>
      </c>
      <c r="AA1063" s="17">
        <v>3</v>
      </c>
      <c r="AB1063" s="17" t="str" cm="1">
        <f t="array" ref="AB1063">_xlfn.IFS(AA1063=0,"No evidenciado",AA1063=1,"Novato",AA1063=2,"Principiante avanzado",AA1063=3,"Competente",AA1063=4,"Proficiente",AA1063=5,"Master")</f>
        <v>Competente</v>
      </c>
      <c r="AC1063" s="17">
        <v>1</v>
      </c>
      <c r="AD1063" s="17" t="str" cm="1">
        <f t="array" ref="AD1063">_xlfn.IFS(AC1063=0,"Prenovato",AC1063=1,"Novato",AC1063=2,"Principiante avanzado",AC1063=3,"Competente",AC1063=4,"Proficiente",AC1063=5,"Master")</f>
        <v>Novato</v>
      </c>
      <c r="AE1063" s="17" t="s">
        <v>332</v>
      </c>
    </row>
    <row r="1064" spans="1:31" x14ac:dyDescent="0.25">
      <c r="A1064" t="s">
        <v>246</v>
      </c>
      <c r="B1064" t="s">
        <v>247</v>
      </c>
      <c r="C1064" t="s">
        <v>248</v>
      </c>
      <c r="D1064" t="s">
        <v>207</v>
      </c>
      <c r="E1064" t="s">
        <v>255</v>
      </c>
      <c r="F1064" t="s">
        <v>256</v>
      </c>
      <c r="G1064" t="s">
        <v>264</v>
      </c>
      <c r="H1064" s="4"/>
      <c r="I1064" s="1">
        <f t="shared" ca="1" si="67"/>
        <v>1485</v>
      </c>
      <c r="J1064" s="1" t="str">
        <f t="shared" ca="1" si="68"/>
        <v>3. Mayor a 6 meses</v>
      </c>
      <c r="K1064" t="str">
        <f t="shared" si="69"/>
        <v>NO</v>
      </c>
      <c r="L1064" t="s">
        <v>206</v>
      </c>
      <c r="M1064" t="s">
        <v>326</v>
      </c>
      <c r="N1064" t="s">
        <v>317</v>
      </c>
      <c r="O1064" t="s">
        <v>314</v>
      </c>
      <c r="P1064" t="str">
        <f t="shared" si="70"/>
        <v>EDWARD JOEL CARRIÓN PANTADesign ThinkingEVALUACION</v>
      </c>
      <c r="Q1064" t="str">
        <f>BASE[[#This Row],[NombresCalificado]]&amp;BASE[[#This Row],[TipoEvaluacion]]</f>
        <v>EDWARD JOEL CARRIÓN PANTAEVALUACION</v>
      </c>
      <c r="R1064">
        <v>1</v>
      </c>
      <c r="S1064" t="s">
        <v>6</v>
      </c>
      <c r="T1064" t="s">
        <v>328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3</v>
      </c>
      <c r="X1064" s="17" t="str" cm="1">
        <f t="array" ref="X1064">_xlfn.IFS(W1064=0,"No evidenciado",W1064=1,"Novato",W1064=2,"Principiante avanzado",W1064=3,"Competente",W1064=4,"Proficiente",W1064=5,"Master")</f>
        <v>Competente</v>
      </c>
      <c r="Y1064" s="17">
        <v>1</v>
      </c>
      <c r="Z1064" s="17" t="str" cm="1">
        <f t="array" ref="Z1064">_xlfn.IFS(Y1064=0,"No evidenciado",Y1064=1,"Novato",Y1064=2,"Principiante avanzado",Y1064=3,"Competente",Y1064=4,"Proficiente",Y1064=5,"Master")</f>
        <v>Novato</v>
      </c>
      <c r="AA1064" s="17">
        <v>3</v>
      </c>
      <c r="AB1064" s="17" t="str" cm="1">
        <f t="array" ref="AB1064">_xlfn.IFS(AA1064=0,"No evidenciado",AA1064=1,"Novato",AA1064=2,"Principiante avanzado",AA1064=3,"Competente",AA1064=4,"Proficiente",AA1064=5,"Master")</f>
        <v>Competente</v>
      </c>
      <c r="AC1064" s="17">
        <v>1</v>
      </c>
      <c r="AD1064" s="17" t="str" cm="1">
        <f t="array" ref="AD1064">_xlfn.IFS(AC1064=0,"Prenovato",AC1064=1,"Novato",AC1064=2,"Principiante avanzado",AC1064=3,"Competente",AC1064=4,"Proficiente",AC1064=5,"Master")</f>
        <v>Novato</v>
      </c>
      <c r="AE1064" s="17" t="s">
        <v>332</v>
      </c>
    </row>
    <row r="1065" spans="1:31" x14ac:dyDescent="0.25">
      <c r="A1065" t="s">
        <v>246</v>
      </c>
      <c r="B1065" t="s">
        <v>247</v>
      </c>
      <c r="C1065" t="s">
        <v>248</v>
      </c>
      <c r="D1065" t="s">
        <v>207</v>
      </c>
      <c r="E1065" t="s">
        <v>255</v>
      </c>
      <c r="F1065" t="s">
        <v>256</v>
      </c>
      <c r="G1065" t="s">
        <v>264</v>
      </c>
      <c r="H1065" s="4"/>
      <c r="I1065" s="1">
        <f t="shared" ca="1" si="67"/>
        <v>1485</v>
      </c>
      <c r="J1065" s="1" t="str">
        <f t="shared" ca="1" si="68"/>
        <v>3. Mayor a 6 meses</v>
      </c>
      <c r="K1065" t="str">
        <f t="shared" si="69"/>
        <v>NO</v>
      </c>
      <c r="L1065" t="s">
        <v>206</v>
      </c>
      <c r="M1065" t="s">
        <v>323</v>
      </c>
      <c r="N1065" t="s">
        <v>317</v>
      </c>
      <c r="O1065" t="s">
        <v>314</v>
      </c>
      <c r="P1065" t="str">
        <f t="shared" si="70"/>
        <v>EDWARD JOEL CARRIÓN PANTAGestión de datosEVALUACION</v>
      </c>
      <c r="Q1065" t="str">
        <f>BASE[[#This Row],[NombresCalificado]]&amp;BASE[[#This Row],[TipoEvaluacion]]</f>
        <v>EDWARD JOEL CARRIÓN PANTAEVALUACION</v>
      </c>
      <c r="R1065">
        <v>3</v>
      </c>
      <c r="S1065" t="s">
        <v>5</v>
      </c>
      <c r="T1065" t="s">
        <v>328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3</v>
      </c>
      <c r="X1065" s="17" t="str" cm="1">
        <f t="array" ref="X1065">_xlfn.IFS(W1065=0,"No evidenciado",W1065=1,"Novato",W1065=2,"Principiante avanzado",W1065=3,"Competente",W1065=4,"Proficiente",W1065=5,"Master")</f>
        <v>Competente</v>
      </c>
      <c r="Y1065" s="17">
        <v>1</v>
      </c>
      <c r="Z1065" s="17" t="str" cm="1">
        <f t="array" ref="Z1065">_xlfn.IFS(Y1065=0,"No evidenciado",Y1065=1,"Novato",Y1065=2,"Principiante avanzado",Y1065=3,"Competente",Y1065=4,"Proficiente",Y1065=5,"Master")</f>
        <v>Novato</v>
      </c>
      <c r="AA1065" s="17">
        <v>3</v>
      </c>
      <c r="AB1065" s="17" t="str" cm="1">
        <f t="array" ref="AB1065">_xlfn.IFS(AA1065=0,"No evidenciado",AA1065=1,"Novato",AA1065=2,"Principiante avanzado",AA1065=3,"Competente",AA1065=4,"Proficiente",AA1065=5,"Master")</f>
        <v>Competente</v>
      </c>
      <c r="AC1065" s="17">
        <v>1</v>
      </c>
      <c r="AD1065" s="17" t="str" cm="1">
        <f t="array" ref="AD1065">_xlfn.IFS(AC1065=0,"Prenovato",AC1065=1,"Novato",AC1065=2,"Principiante avanzado",AC1065=3,"Competente",AC1065=4,"Proficiente",AC1065=5,"Master")</f>
        <v>Novato</v>
      </c>
      <c r="AE1065" s="17" t="s">
        <v>332</v>
      </c>
    </row>
    <row r="1066" spans="1:31" x14ac:dyDescent="0.25">
      <c r="A1066" t="s">
        <v>246</v>
      </c>
      <c r="B1066" t="s">
        <v>247</v>
      </c>
      <c r="C1066" t="s">
        <v>248</v>
      </c>
      <c r="D1066" t="s">
        <v>207</v>
      </c>
      <c r="E1066" t="s">
        <v>255</v>
      </c>
      <c r="F1066" t="s">
        <v>256</v>
      </c>
      <c r="G1066" t="s">
        <v>264</v>
      </c>
      <c r="H1066" s="4"/>
      <c r="I1066" s="1">
        <f t="shared" ca="1" si="67"/>
        <v>1485</v>
      </c>
      <c r="J1066" s="1" t="str">
        <f t="shared" ca="1" si="68"/>
        <v>3. Mayor a 6 meses</v>
      </c>
      <c r="K1066" t="str">
        <f t="shared" si="69"/>
        <v>NO</v>
      </c>
      <c r="L1066" t="s">
        <v>206</v>
      </c>
      <c r="M1066" t="s">
        <v>186</v>
      </c>
      <c r="N1066" t="s">
        <v>317</v>
      </c>
      <c r="O1066" t="s">
        <v>314</v>
      </c>
      <c r="P1066" t="str">
        <f t="shared" si="70"/>
        <v>EDWARD JOEL CARRIÓN PANTASREEVALUACION</v>
      </c>
      <c r="Q1066" t="str">
        <f>BASE[[#This Row],[NombresCalificado]]&amp;BASE[[#This Row],[TipoEvaluacion]]</f>
        <v>EDWARD JOEL CARRIÓN PANTAEVALUACION</v>
      </c>
      <c r="R1066">
        <v>2</v>
      </c>
      <c r="S1066" t="s">
        <v>4</v>
      </c>
      <c r="T1066" t="s">
        <v>328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3</v>
      </c>
      <c r="X1066" s="17" t="str" cm="1">
        <f t="array" ref="X1066">_xlfn.IFS(W1066=0,"No evidenciado",W1066=1,"Novato",W1066=2,"Principiante avanzado",W1066=3,"Competente",W1066=4,"Proficiente",W1066=5,"Master")</f>
        <v>Competente</v>
      </c>
      <c r="Y1066" s="17">
        <v>1</v>
      </c>
      <c r="Z1066" s="17" t="str" cm="1">
        <f t="array" ref="Z1066">_xlfn.IFS(Y1066=0,"No evidenciado",Y1066=1,"Novato",Y1066=2,"Principiante avanzado",Y1066=3,"Competente",Y1066=4,"Proficiente",Y1066=5,"Master")</f>
        <v>Novato</v>
      </c>
      <c r="AA1066" s="17">
        <v>3</v>
      </c>
      <c r="AB1066" s="17" t="str" cm="1">
        <f t="array" ref="AB1066">_xlfn.IFS(AA1066=0,"No evidenciado",AA1066=1,"Novato",AA1066=2,"Principiante avanzado",AA1066=3,"Competente",AA1066=4,"Proficiente",AA1066=5,"Master")</f>
        <v>Competente</v>
      </c>
      <c r="AC1066" s="17">
        <v>1</v>
      </c>
      <c r="AD1066" s="17" t="str" cm="1">
        <f t="array" ref="AD1066">_xlfn.IFS(AC1066=0,"Prenovato",AC1066=1,"Novato",AC1066=2,"Principiante avanzado",AC1066=3,"Competente",AC1066=4,"Proficiente",AC1066=5,"Master")</f>
        <v>Novato</v>
      </c>
      <c r="AE1066" s="17" t="s">
        <v>332</v>
      </c>
    </row>
    <row r="1067" spans="1:31" x14ac:dyDescent="0.25">
      <c r="A1067" t="s">
        <v>246</v>
      </c>
      <c r="B1067" t="s">
        <v>247</v>
      </c>
      <c r="C1067" t="s">
        <v>248</v>
      </c>
      <c r="D1067" t="s">
        <v>207</v>
      </c>
      <c r="E1067" t="s">
        <v>255</v>
      </c>
      <c r="F1067" t="s">
        <v>256</v>
      </c>
      <c r="G1067" t="s">
        <v>264</v>
      </c>
      <c r="H1067" s="4"/>
      <c r="I1067" s="1">
        <f t="shared" ca="1" si="67"/>
        <v>1485</v>
      </c>
      <c r="J1067" s="1" t="str">
        <f t="shared" ca="1" si="68"/>
        <v>3. Mayor a 6 meses</v>
      </c>
      <c r="K1067" t="str">
        <f t="shared" si="69"/>
        <v>NO</v>
      </c>
      <c r="L1067" t="s">
        <v>206</v>
      </c>
      <c r="M1067" t="s">
        <v>322</v>
      </c>
      <c r="N1067" t="s">
        <v>317</v>
      </c>
      <c r="O1067" t="s">
        <v>314</v>
      </c>
      <c r="P1067" t="str">
        <f t="shared" si="70"/>
        <v>EDWARD JOEL CARRIÓN PANTAPatrones de arquitecturaEVALUACION</v>
      </c>
      <c r="Q1067" t="str">
        <f>BASE[[#This Row],[NombresCalificado]]&amp;BASE[[#This Row],[TipoEvaluacion]]</f>
        <v>EDWARD JOEL CARRIÓN PANTAEVALUACION</v>
      </c>
      <c r="R1067">
        <v>3</v>
      </c>
      <c r="S1067" t="s">
        <v>5</v>
      </c>
      <c r="T1067" t="s">
        <v>328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3</v>
      </c>
      <c r="X1067" s="17" t="str" cm="1">
        <f t="array" ref="X1067">_xlfn.IFS(W1067=0,"No evidenciado",W1067=1,"Novato",W1067=2,"Principiante avanzado",W1067=3,"Competente",W1067=4,"Proficiente",W1067=5,"Master")</f>
        <v>Competente</v>
      </c>
      <c r="Y1067" s="17">
        <v>1</v>
      </c>
      <c r="Z1067" s="17" t="str" cm="1">
        <f t="array" ref="Z1067">_xlfn.IFS(Y1067=0,"No evidenciado",Y1067=1,"Novato",Y1067=2,"Principiante avanzado",Y1067=3,"Competente",Y1067=4,"Proficiente",Y1067=5,"Master")</f>
        <v>Novato</v>
      </c>
      <c r="AA1067" s="17">
        <v>3</v>
      </c>
      <c r="AB1067" s="17" t="str" cm="1">
        <f t="array" ref="AB1067">_xlfn.IFS(AA1067=0,"No evidenciado",AA1067=1,"Novato",AA1067=2,"Principiante avanzado",AA1067=3,"Competente",AA1067=4,"Proficiente",AA1067=5,"Master")</f>
        <v>Competente</v>
      </c>
      <c r="AC1067" s="17">
        <v>1</v>
      </c>
      <c r="AD1067" s="17" t="str" cm="1">
        <f t="array" ref="AD1067">_xlfn.IFS(AC1067=0,"Prenovato",AC1067=1,"Novato",AC1067=2,"Principiante avanzado",AC1067=3,"Competente",AC1067=4,"Proficiente",AC1067=5,"Master")</f>
        <v>Novato</v>
      </c>
      <c r="AE1067" s="17" t="s">
        <v>332</v>
      </c>
    </row>
    <row r="1068" spans="1:31" x14ac:dyDescent="0.25">
      <c r="A1068" t="s">
        <v>246</v>
      </c>
      <c r="B1068" t="s">
        <v>247</v>
      </c>
      <c r="C1068" t="s">
        <v>248</v>
      </c>
      <c r="D1068" t="s">
        <v>207</v>
      </c>
      <c r="E1068" t="s">
        <v>255</v>
      </c>
      <c r="F1068" t="s">
        <v>256</v>
      </c>
      <c r="G1068" t="s">
        <v>264</v>
      </c>
      <c r="H1068" s="4"/>
      <c r="I1068" s="1">
        <f t="shared" ca="1" si="67"/>
        <v>1485</v>
      </c>
      <c r="J1068" s="1" t="str">
        <f t="shared" ca="1" si="68"/>
        <v>3. Mayor a 6 meses</v>
      </c>
      <c r="K1068" t="str">
        <f t="shared" si="69"/>
        <v>NO</v>
      </c>
      <c r="L1068" t="s">
        <v>206</v>
      </c>
      <c r="M1068" t="s">
        <v>316</v>
      </c>
      <c r="N1068" t="s">
        <v>315</v>
      </c>
      <c r="O1068" t="s">
        <v>315</v>
      </c>
      <c r="P1068" t="str">
        <f t="shared" si="70"/>
        <v>EDWARD JOEL CARRIÓN PANTARedes &amp; Integración de APIEVALUACION</v>
      </c>
      <c r="Q1068" t="str">
        <f>BASE[[#This Row],[NombresCalificado]]&amp;BASE[[#This Row],[TipoEvaluacion]]</f>
        <v>EDWARD JOEL CARRIÓN PANTAEVALUACION</v>
      </c>
      <c r="R1068">
        <v>3</v>
      </c>
      <c r="S1068" t="s">
        <v>5</v>
      </c>
      <c r="T1068" t="s">
        <v>328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3</v>
      </c>
      <c r="X1068" s="17" t="str" cm="1">
        <f t="array" ref="X1068">_xlfn.IFS(W1068=0,"No evidenciado",W1068=1,"Novato",W1068=2,"Principiante avanzado",W1068=3,"Competente",W1068=4,"Proficiente",W1068=5,"Master")</f>
        <v>Competente</v>
      </c>
      <c r="Y1068" s="17">
        <v>1</v>
      </c>
      <c r="Z1068" s="17" t="str" cm="1">
        <f t="array" ref="Z1068">_xlfn.IFS(Y1068=0,"No evidenciado",Y1068=1,"Novato",Y1068=2,"Principiante avanzado",Y1068=3,"Competente",Y1068=4,"Proficiente",Y1068=5,"Master")</f>
        <v>Novato</v>
      </c>
      <c r="AA1068" s="17">
        <v>3</v>
      </c>
      <c r="AB1068" s="17" t="str" cm="1">
        <f t="array" ref="AB1068">_xlfn.IFS(AA1068=0,"No evidenciado",AA1068=1,"Novato",AA1068=2,"Principiante avanzado",AA1068=3,"Competente",AA1068=4,"Proficiente",AA1068=5,"Master")</f>
        <v>Competente</v>
      </c>
      <c r="AC1068" s="17">
        <v>1</v>
      </c>
      <c r="AD1068" s="17" t="str" cm="1">
        <f t="array" ref="AD1068">_xlfn.IFS(AC1068=0,"Prenovato",AC1068=1,"Novato",AC1068=2,"Principiante avanzado",AC1068=3,"Competente",AC1068=4,"Proficiente",AC1068=5,"Master")</f>
        <v>Novato</v>
      </c>
      <c r="AE1068" s="17" t="s">
        <v>332</v>
      </c>
    </row>
    <row r="1069" spans="1:31" x14ac:dyDescent="0.25">
      <c r="A1069" t="s">
        <v>246</v>
      </c>
      <c r="B1069" t="s">
        <v>247</v>
      </c>
      <c r="C1069" t="s">
        <v>248</v>
      </c>
      <c r="D1069" t="s">
        <v>207</v>
      </c>
      <c r="E1069" t="s">
        <v>255</v>
      </c>
      <c r="F1069" t="s">
        <v>256</v>
      </c>
      <c r="G1069" t="s">
        <v>264</v>
      </c>
      <c r="H1069" s="4"/>
      <c r="I1069" s="1">
        <f t="shared" ca="1" si="67"/>
        <v>1485</v>
      </c>
      <c r="J1069" s="1" t="str">
        <f t="shared" ca="1" si="68"/>
        <v>3. Mayor a 6 meses</v>
      </c>
      <c r="K1069" t="str">
        <f t="shared" si="69"/>
        <v>NO</v>
      </c>
      <c r="L1069" t="s">
        <v>206</v>
      </c>
      <c r="M1069" t="s">
        <v>320</v>
      </c>
      <c r="N1069" t="s">
        <v>317</v>
      </c>
      <c r="O1069" t="s">
        <v>314</v>
      </c>
      <c r="P1069" t="str">
        <f t="shared" si="70"/>
        <v>EDWARD JOEL CARRIÓN PANTAHuman InteractionEVALUACION</v>
      </c>
      <c r="Q1069" t="str">
        <f>BASE[[#This Row],[NombresCalificado]]&amp;BASE[[#This Row],[TipoEvaluacion]]</f>
        <v>EDWARD JOEL CARRIÓN PANTAEVALUACION</v>
      </c>
      <c r="R1069">
        <v>3</v>
      </c>
      <c r="S1069" t="s">
        <v>5</v>
      </c>
      <c r="T1069" t="s">
        <v>328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3</v>
      </c>
      <c r="X1069" s="17" t="str" cm="1">
        <f t="array" ref="X1069">_xlfn.IFS(W1069=0,"No evidenciado",W1069=1,"Novato",W1069=2,"Principiante avanzado",W1069=3,"Competente",W1069=4,"Proficiente",W1069=5,"Master")</f>
        <v>Competente</v>
      </c>
      <c r="Y1069" s="17">
        <v>1</v>
      </c>
      <c r="Z1069" s="17" t="str" cm="1">
        <f t="array" ref="Z1069">_xlfn.IFS(Y1069=0,"No evidenciado",Y1069=1,"Novato",Y1069=2,"Principiante avanzado",Y1069=3,"Competente",Y1069=4,"Proficiente",Y1069=5,"Master")</f>
        <v>Novato</v>
      </c>
      <c r="AA1069" s="17">
        <v>3</v>
      </c>
      <c r="AB1069" s="17" t="str" cm="1">
        <f t="array" ref="AB1069">_xlfn.IFS(AA1069=0,"No evidenciado",AA1069=1,"Novato",AA1069=2,"Principiante avanzado",AA1069=3,"Competente",AA1069=4,"Proficiente",AA1069=5,"Master")</f>
        <v>Competente</v>
      </c>
      <c r="AC1069" s="17">
        <v>1</v>
      </c>
      <c r="AD1069" s="17" t="str" cm="1">
        <f t="array" ref="AD1069">_xlfn.IFS(AC1069=0,"Prenovato",AC1069=1,"Novato",AC1069=2,"Principiante avanzado",AC1069=3,"Competente",AC1069=4,"Proficiente",AC1069=5,"Master")</f>
        <v>Novato</v>
      </c>
      <c r="AE1069" s="17" t="s">
        <v>332</v>
      </c>
    </row>
    <row r="1070" spans="1:31" x14ac:dyDescent="0.25">
      <c r="A1070" t="s">
        <v>246</v>
      </c>
      <c r="B1070" t="s">
        <v>247</v>
      </c>
      <c r="C1070" t="s">
        <v>248</v>
      </c>
      <c r="D1070" t="s">
        <v>207</v>
      </c>
      <c r="E1070" t="s">
        <v>255</v>
      </c>
      <c r="F1070" t="s">
        <v>256</v>
      </c>
      <c r="G1070" t="s">
        <v>264</v>
      </c>
      <c r="H1070" s="4"/>
      <c r="I1070" s="1">
        <f t="shared" ca="1" si="67"/>
        <v>1485</v>
      </c>
      <c r="J1070" s="1" t="str">
        <f t="shared" ca="1" si="68"/>
        <v>3. Mayor a 6 meses</v>
      </c>
      <c r="K1070" t="str">
        <f t="shared" si="69"/>
        <v>NO</v>
      </c>
      <c r="L1070" t="s">
        <v>206</v>
      </c>
      <c r="M1070" t="s">
        <v>55</v>
      </c>
      <c r="N1070" t="s">
        <v>315</v>
      </c>
      <c r="O1070" t="s">
        <v>315</v>
      </c>
      <c r="P1070" t="str">
        <f t="shared" si="70"/>
        <v>EDWARD JOEL CARRIÓN PANTAProgramaciónEVALUACION</v>
      </c>
      <c r="Q1070" t="str">
        <f>BASE[[#This Row],[NombresCalificado]]&amp;BASE[[#This Row],[TipoEvaluacion]]</f>
        <v>EDWARD JOEL CARRIÓN PANTAEVALUACION</v>
      </c>
      <c r="R1070">
        <v>3</v>
      </c>
      <c r="S1070" t="s">
        <v>5</v>
      </c>
      <c r="T1070" t="s">
        <v>328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3</v>
      </c>
      <c r="X1070" s="17" t="str" cm="1">
        <f t="array" ref="X1070">_xlfn.IFS(W1070=0,"No evidenciado",W1070=1,"Novato",W1070=2,"Principiante avanzado",W1070=3,"Competente",W1070=4,"Proficiente",W1070=5,"Master")</f>
        <v>Competente</v>
      </c>
      <c r="Y1070" s="17">
        <v>1</v>
      </c>
      <c r="Z1070" s="17" t="str" cm="1">
        <f t="array" ref="Z1070">_xlfn.IFS(Y1070=0,"No evidenciado",Y1070=1,"Novato",Y1070=2,"Principiante avanzado",Y1070=3,"Competente",Y1070=4,"Proficiente",Y1070=5,"Master")</f>
        <v>Novato</v>
      </c>
      <c r="AA1070" s="17">
        <v>3</v>
      </c>
      <c r="AB1070" s="17" t="str" cm="1">
        <f t="array" ref="AB1070">_xlfn.IFS(AA1070=0,"No evidenciado",AA1070=1,"Novato",AA1070=2,"Principiante avanzado",AA1070=3,"Competente",AA1070=4,"Proficiente",AA1070=5,"Master")</f>
        <v>Competente</v>
      </c>
      <c r="AC1070" s="17">
        <v>1</v>
      </c>
      <c r="AD1070" s="17" t="str" cm="1">
        <f t="array" ref="AD1070">_xlfn.IFS(AC1070=0,"Prenovato",AC1070=1,"Novato",AC1070=2,"Principiante avanzado",AC1070=3,"Competente",AC1070=4,"Proficiente",AC1070=5,"Master")</f>
        <v>Novato</v>
      </c>
      <c r="AE1070" s="17" t="s">
        <v>332</v>
      </c>
    </row>
    <row r="1071" spans="1:31" x14ac:dyDescent="0.25">
      <c r="A1071" t="s">
        <v>246</v>
      </c>
      <c r="B1071" t="s">
        <v>247</v>
      </c>
      <c r="C1071" t="s">
        <v>248</v>
      </c>
      <c r="D1071" t="s">
        <v>207</v>
      </c>
      <c r="E1071" t="s">
        <v>255</v>
      </c>
      <c r="F1071" t="s">
        <v>256</v>
      </c>
      <c r="G1071" t="s">
        <v>264</v>
      </c>
      <c r="H1071" s="4"/>
      <c r="I1071" s="1">
        <f t="shared" ca="1" si="67"/>
        <v>1485</v>
      </c>
      <c r="J1071" s="1" t="str">
        <f t="shared" ca="1" si="68"/>
        <v>3. Mayor a 6 meses</v>
      </c>
      <c r="K1071" t="str">
        <f t="shared" si="69"/>
        <v>NO</v>
      </c>
      <c r="L1071" t="s">
        <v>206</v>
      </c>
      <c r="M1071" t="s">
        <v>167</v>
      </c>
      <c r="N1071" t="s">
        <v>317</v>
      </c>
      <c r="O1071" t="s">
        <v>314</v>
      </c>
      <c r="P1071" t="str">
        <f t="shared" si="70"/>
        <v>EDWARD JOEL CARRIÓN PANTACI-CDEVALUACION</v>
      </c>
      <c r="Q1071" t="str">
        <f>BASE[[#This Row],[NombresCalificado]]&amp;BASE[[#This Row],[TipoEvaluacion]]</f>
        <v>EDWARD JOEL CARRIÓN PANTAEVALUACION</v>
      </c>
      <c r="R1071">
        <v>3</v>
      </c>
      <c r="S1071" t="s">
        <v>5</v>
      </c>
      <c r="T1071" t="s">
        <v>328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3</v>
      </c>
      <c r="X1071" s="17" t="str" cm="1">
        <f t="array" ref="X1071">_xlfn.IFS(W1071=0,"No evidenciado",W1071=1,"Novato",W1071=2,"Principiante avanzado",W1071=3,"Competente",W1071=4,"Proficiente",W1071=5,"Master")</f>
        <v>Competente</v>
      </c>
      <c r="Y1071" s="17">
        <v>1</v>
      </c>
      <c r="Z1071" s="17" t="str" cm="1">
        <f t="array" ref="Z1071">_xlfn.IFS(Y1071=0,"No evidenciado",Y1071=1,"Novato",Y1071=2,"Principiante avanzado",Y1071=3,"Competente",Y1071=4,"Proficiente",Y1071=5,"Master")</f>
        <v>Novato</v>
      </c>
      <c r="AA1071" s="17">
        <v>3</v>
      </c>
      <c r="AB1071" s="17" t="str" cm="1">
        <f t="array" ref="AB1071">_xlfn.IFS(AA1071=0,"No evidenciado",AA1071=1,"Novato",AA1071=2,"Principiante avanzado",AA1071=3,"Competente",AA1071=4,"Proficiente",AA1071=5,"Master")</f>
        <v>Competente</v>
      </c>
      <c r="AC1071" s="17">
        <v>1</v>
      </c>
      <c r="AD1071" s="17" t="str" cm="1">
        <f t="array" ref="AD1071">_xlfn.IFS(AC1071=0,"Prenovato",AC1071=1,"Novato",AC1071=2,"Principiante avanzado",AC1071=3,"Competente",AC1071=4,"Proficiente",AC1071=5,"Master")</f>
        <v>Novato</v>
      </c>
      <c r="AE1071" s="17" t="s">
        <v>332</v>
      </c>
    </row>
    <row r="1072" spans="1:31" x14ac:dyDescent="0.25">
      <c r="A1072" t="s">
        <v>246</v>
      </c>
      <c r="B1072" t="s">
        <v>247</v>
      </c>
      <c r="C1072" t="s">
        <v>248</v>
      </c>
      <c r="D1072" t="s">
        <v>207</v>
      </c>
      <c r="E1072" t="s">
        <v>255</v>
      </c>
      <c r="F1072" t="s">
        <v>256</v>
      </c>
      <c r="G1072" t="s">
        <v>264</v>
      </c>
      <c r="H1072" s="4"/>
      <c r="I1072" s="1">
        <f t="shared" ca="1" si="67"/>
        <v>1485</v>
      </c>
      <c r="J1072" s="1" t="str">
        <f t="shared" ca="1" si="68"/>
        <v>3. Mayor a 6 meses</v>
      </c>
      <c r="K1072" t="str">
        <f t="shared" si="69"/>
        <v>NO</v>
      </c>
      <c r="L1072" t="s">
        <v>206</v>
      </c>
      <c r="M1072" t="s">
        <v>185</v>
      </c>
      <c r="N1072" t="s">
        <v>317</v>
      </c>
      <c r="O1072" t="s">
        <v>314</v>
      </c>
      <c r="P1072" t="str">
        <f t="shared" si="70"/>
        <v>EDWARD JOEL CARRIÓN PANTASeguridadEVALUACION</v>
      </c>
      <c r="Q1072" t="str">
        <f>BASE[[#This Row],[NombresCalificado]]&amp;BASE[[#This Row],[TipoEvaluacion]]</f>
        <v>EDWARD JOEL CARRIÓN PANTAEVALUACION</v>
      </c>
      <c r="R1072">
        <v>3</v>
      </c>
      <c r="S1072" t="s">
        <v>5</v>
      </c>
      <c r="T1072" t="s">
        <v>328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3</v>
      </c>
      <c r="X1072" s="17" t="str" cm="1">
        <f t="array" ref="X1072">_xlfn.IFS(W1072=0,"No evidenciado",W1072=1,"Novato",W1072=2,"Principiante avanzado",W1072=3,"Competente",W1072=4,"Proficiente",W1072=5,"Master")</f>
        <v>Competente</v>
      </c>
      <c r="Y1072" s="17">
        <v>1</v>
      </c>
      <c r="Z1072" s="17" t="str" cm="1">
        <f t="array" ref="Z1072">_xlfn.IFS(Y1072=0,"No evidenciado",Y1072=1,"Novato",Y1072=2,"Principiante avanzado",Y1072=3,"Competente",Y1072=4,"Proficiente",Y1072=5,"Master")</f>
        <v>Novato</v>
      </c>
      <c r="AA1072" s="17">
        <v>3</v>
      </c>
      <c r="AB1072" s="17" t="str" cm="1">
        <f t="array" ref="AB1072">_xlfn.IFS(AA1072=0,"No evidenciado",AA1072=1,"Novato",AA1072=2,"Principiante avanzado",AA1072=3,"Competente",AA1072=4,"Proficiente",AA1072=5,"Master")</f>
        <v>Competente</v>
      </c>
      <c r="AC1072" s="17">
        <v>1</v>
      </c>
      <c r="AD1072" s="17" t="str" cm="1">
        <f t="array" ref="AD1072">_xlfn.IFS(AC1072=0,"Prenovato",AC1072=1,"Novato",AC1072=2,"Principiante avanzado",AC1072=3,"Competente",AC1072=4,"Proficiente",AC1072=5,"Master")</f>
        <v>Novato</v>
      </c>
      <c r="AE1072" s="17" t="s">
        <v>332</v>
      </c>
    </row>
    <row r="1073" spans="1:31" x14ac:dyDescent="0.25">
      <c r="A1073" t="s">
        <v>246</v>
      </c>
      <c r="B1073" t="s">
        <v>247</v>
      </c>
      <c r="C1073" t="s">
        <v>248</v>
      </c>
      <c r="D1073" t="s">
        <v>207</v>
      </c>
      <c r="E1073" t="s">
        <v>255</v>
      </c>
      <c r="F1073" t="s">
        <v>256</v>
      </c>
      <c r="G1073" t="s">
        <v>264</v>
      </c>
      <c r="H1073" s="4"/>
      <c r="I1073" s="1">
        <f t="shared" ca="1" si="67"/>
        <v>1485</v>
      </c>
      <c r="J1073" s="1" t="str">
        <f t="shared" ca="1" si="68"/>
        <v>3. Mayor a 6 meses</v>
      </c>
      <c r="K1073" t="str">
        <f t="shared" si="69"/>
        <v>NO</v>
      </c>
      <c r="L1073" t="s">
        <v>206</v>
      </c>
      <c r="M1073" t="s">
        <v>319</v>
      </c>
      <c r="N1073" t="s">
        <v>317</v>
      </c>
      <c r="O1073" t="s">
        <v>314</v>
      </c>
      <c r="P1073" t="str">
        <f t="shared" si="70"/>
        <v>EDWARD JOEL CARRIÓN PANTABCP Design SystemEVALUACION</v>
      </c>
      <c r="Q1073" t="str">
        <f>BASE[[#This Row],[NombresCalificado]]&amp;BASE[[#This Row],[TipoEvaluacion]]</f>
        <v>EDWARD JOEL CARRIÓN PANTAEVALUACION</v>
      </c>
      <c r="R1073">
        <v>3</v>
      </c>
      <c r="S1073" t="s">
        <v>5</v>
      </c>
      <c r="T1073" t="s">
        <v>328</v>
      </c>
      <c r="U1073" s="17">
        <v>3</v>
      </c>
      <c r="V1073" s="17" t="str" cm="1">
        <f t="array" ref="V1073">_xlfn.IFS(U1073=0,"Prenovato",U1073=1,"Novato",U1073=2,"Principiante avanzado",U1073=3,"Competente",U1073=4,"Proficiente",U1073=5,"Master")</f>
        <v>Competente</v>
      </c>
      <c r="W1073" s="17">
        <v>3</v>
      </c>
      <c r="X1073" s="17" t="str" cm="1">
        <f t="array" ref="X1073">_xlfn.IFS(W1073=0,"No evidenciado",W1073=1,"Novato",W1073=2,"Principiante avanzado",W1073=3,"Competente",W1073=4,"Proficiente",W1073=5,"Master")</f>
        <v>Competente</v>
      </c>
      <c r="Y1073" s="17">
        <v>1</v>
      </c>
      <c r="Z1073" s="17" t="str" cm="1">
        <f t="array" ref="Z1073">_xlfn.IFS(Y1073=0,"No evidenciado",Y1073=1,"Novato",Y1073=2,"Principiante avanzado",Y1073=3,"Competente",Y1073=4,"Proficiente",Y1073=5,"Master")</f>
        <v>Novato</v>
      </c>
      <c r="AA1073" s="17">
        <v>3</v>
      </c>
      <c r="AB1073" s="17" t="str" cm="1">
        <f t="array" ref="AB1073">_xlfn.IFS(AA1073=0,"No evidenciado",AA1073=1,"Novato",AA1073=2,"Principiante avanzado",AA1073=3,"Competente",AA1073=4,"Proficiente",AA1073=5,"Master")</f>
        <v>Competente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332</v>
      </c>
    </row>
    <row r="1074" spans="1:31" x14ac:dyDescent="0.25">
      <c r="A1074" t="s">
        <v>246</v>
      </c>
      <c r="B1074" t="s">
        <v>247</v>
      </c>
      <c r="C1074" t="s">
        <v>248</v>
      </c>
      <c r="D1074" t="s">
        <v>207</v>
      </c>
      <c r="E1074" t="s">
        <v>228</v>
      </c>
      <c r="F1074" t="s">
        <v>229</v>
      </c>
      <c r="G1074" t="s">
        <v>265</v>
      </c>
      <c r="H1074" s="4"/>
      <c r="I1074" s="1">
        <f t="shared" ca="1" si="67"/>
        <v>1485</v>
      </c>
      <c r="J1074" s="1" t="str">
        <f t="shared" ca="1" si="68"/>
        <v>3. Mayor a 6 meses</v>
      </c>
      <c r="K1074" t="str">
        <f t="shared" si="69"/>
        <v>NO</v>
      </c>
      <c r="L1074" t="s">
        <v>206</v>
      </c>
      <c r="M1074" t="s">
        <v>55</v>
      </c>
      <c r="N1074" t="s">
        <v>315</v>
      </c>
      <c r="O1074" t="s">
        <v>315</v>
      </c>
      <c r="P1074" t="str">
        <f t="shared" si="70"/>
        <v>CHRISTIAN ANDRES LÓPEZ CHIUProgramaciónEVALUACION</v>
      </c>
      <c r="Q1074" t="str">
        <f>BASE[[#This Row],[NombresCalificado]]&amp;BASE[[#This Row],[TipoEvaluacion]]</f>
        <v>CHRISTIAN ANDRES LÓPEZ CHIUEVALUACION</v>
      </c>
      <c r="R1074">
        <v>4</v>
      </c>
      <c r="S1074" t="s">
        <v>7</v>
      </c>
      <c r="T1074" t="s">
        <v>328</v>
      </c>
      <c r="U1074" s="17">
        <v>3</v>
      </c>
      <c r="V1074" s="17" t="str" cm="1">
        <f t="array" ref="V1074">_xlfn.IFS(U1074=0,"Prenovato",U1074=1,"Novato",U1074=2,"Principiante avanzado",U1074=3,"Competente",U1074=4,"Proficiente",U1074=5,"Master")</f>
        <v>Competente</v>
      </c>
      <c r="W1074" s="17">
        <v>3</v>
      </c>
      <c r="X1074" s="17" t="str" cm="1">
        <f t="array" ref="X1074">_xlfn.IFS(W1074=0,"No evidenciado",W1074=1,"Novato",W1074=2,"Principiante avanzado",W1074=3,"Competente",W1074=4,"Proficiente",W1074=5,"Master")</f>
        <v>Competente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3</v>
      </c>
      <c r="AD1074" s="17" t="str" cm="1">
        <f t="array" ref="AD1074">_xlfn.IFS(AC1074=0,"Prenovato",AC1074=1,"Novato",AC1074=2,"Principiante avanzado",AC1074=3,"Competente",AC1074=4,"Proficiente",AC1074=5,"Master")</f>
        <v>Competente</v>
      </c>
      <c r="AE1074" s="17" t="s">
        <v>332</v>
      </c>
    </row>
    <row r="1075" spans="1:31" x14ac:dyDescent="0.25">
      <c r="A1075" t="s">
        <v>246</v>
      </c>
      <c r="B1075" t="s">
        <v>247</v>
      </c>
      <c r="C1075" t="s">
        <v>248</v>
      </c>
      <c r="D1075" t="s">
        <v>207</v>
      </c>
      <c r="E1075" t="s">
        <v>228</v>
      </c>
      <c r="F1075" t="s">
        <v>229</v>
      </c>
      <c r="G1075" t="s">
        <v>265</v>
      </c>
      <c r="H1075" s="4"/>
      <c r="I1075" s="1">
        <f t="shared" ca="1" si="67"/>
        <v>1485</v>
      </c>
      <c r="J1075" s="1" t="str">
        <f t="shared" ca="1" si="68"/>
        <v>3. Mayor a 6 meses</v>
      </c>
      <c r="K1075" t="str">
        <f t="shared" si="69"/>
        <v>NO</v>
      </c>
      <c r="L1075" t="s">
        <v>206</v>
      </c>
      <c r="M1075" t="s">
        <v>56</v>
      </c>
      <c r="N1075" t="s">
        <v>315</v>
      </c>
      <c r="O1075" t="s">
        <v>315</v>
      </c>
      <c r="P1075" t="str">
        <f t="shared" si="70"/>
        <v>CHRISTIAN ANDRES LÓPEZ CHIUControl de versionesEVALUACION</v>
      </c>
      <c r="Q1075" t="str">
        <f>BASE[[#This Row],[NombresCalificado]]&amp;BASE[[#This Row],[TipoEvaluacion]]</f>
        <v>CHRISTIAN ANDRES LÓPEZ CHIUEVALUACION</v>
      </c>
      <c r="R1075">
        <v>4</v>
      </c>
      <c r="S1075" t="s">
        <v>7</v>
      </c>
      <c r="T1075" t="s">
        <v>328</v>
      </c>
      <c r="U1075" s="17">
        <v>3</v>
      </c>
      <c r="V1075" s="17" t="str" cm="1">
        <f t="array" ref="V1075">_xlfn.IFS(U1075=0,"Prenovato",U1075=1,"Novato",U1075=2,"Principiante avanzado",U1075=3,"Competente",U1075=4,"Proficiente",U1075=5,"Master")</f>
        <v>Competente</v>
      </c>
      <c r="W1075" s="17">
        <v>3</v>
      </c>
      <c r="X1075" s="17" t="str" cm="1">
        <f t="array" ref="X1075">_xlfn.IFS(W1075=0,"No evidenciado",W1075=1,"Novato",W1075=2,"Principiante avanzado",W1075=3,"Competente",W1075=4,"Proficiente",W1075=5,"Master")</f>
        <v>Competente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3</v>
      </c>
      <c r="AD1075" s="17" t="str" cm="1">
        <f t="array" ref="AD1075">_xlfn.IFS(AC1075=0,"Prenovato",AC1075=1,"Novato",AC1075=2,"Principiante avanzado",AC1075=3,"Competente",AC1075=4,"Proficiente",AC1075=5,"Master")</f>
        <v>Competente</v>
      </c>
      <c r="AE1075" s="17" t="s">
        <v>332</v>
      </c>
    </row>
    <row r="1076" spans="1:31" x14ac:dyDescent="0.25">
      <c r="A1076" t="s">
        <v>246</v>
      </c>
      <c r="B1076" t="s">
        <v>247</v>
      </c>
      <c r="C1076" t="s">
        <v>248</v>
      </c>
      <c r="D1076" t="s">
        <v>207</v>
      </c>
      <c r="E1076" t="s">
        <v>228</v>
      </c>
      <c r="F1076" t="s">
        <v>229</v>
      </c>
      <c r="G1076" t="s">
        <v>265</v>
      </c>
      <c r="H1076" s="4"/>
      <c r="I1076" s="1">
        <f t="shared" ca="1" si="67"/>
        <v>1485</v>
      </c>
      <c r="J1076" s="1" t="str">
        <f t="shared" ca="1" si="68"/>
        <v>3. Mayor a 6 meses</v>
      </c>
      <c r="K1076" t="str">
        <f t="shared" si="69"/>
        <v>NO</v>
      </c>
      <c r="L1076" t="s">
        <v>206</v>
      </c>
      <c r="M1076" t="s">
        <v>326</v>
      </c>
      <c r="N1076" t="s">
        <v>317</v>
      </c>
      <c r="O1076" t="s">
        <v>314</v>
      </c>
      <c r="P1076" t="str">
        <f t="shared" si="70"/>
        <v>CHRISTIAN ANDRES LÓPEZ CHIUDesign ThinkingEVALUACION</v>
      </c>
      <c r="Q1076" t="str">
        <f>BASE[[#This Row],[NombresCalificado]]&amp;BASE[[#This Row],[TipoEvaluacion]]</f>
        <v>CHRISTIAN ANDRES LÓPEZ CHIUEVALUACION</v>
      </c>
      <c r="R1076">
        <v>2</v>
      </c>
      <c r="S1076" t="s">
        <v>4</v>
      </c>
      <c r="T1076" t="s">
        <v>328</v>
      </c>
      <c r="U1076" s="17">
        <v>3</v>
      </c>
      <c r="V1076" s="17" t="str" cm="1">
        <f t="array" ref="V1076">_xlfn.IFS(U1076=0,"Prenovato",U1076=1,"Novato",U1076=2,"Principiante avanzado",U1076=3,"Competente",U1076=4,"Proficiente",U1076=5,"Master")</f>
        <v>Competente</v>
      </c>
      <c r="W1076" s="17">
        <v>3</v>
      </c>
      <c r="X1076" s="17" t="str" cm="1">
        <f t="array" ref="X1076">_xlfn.IFS(W1076=0,"No evidenciado",W1076=1,"Novato",W1076=2,"Principiante avanzado",W1076=3,"Competente",W1076=4,"Proficiente",W1076=5,"Master")</f>
        <v>Competente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3</v>
      </c>
      <c r="AD1076" s="17" t="str" cm="1">
        <f t="array" ref="AD1076">_xlfn.IFS(AC1076=0,"Prenovato",AC1076=1,"Novato",AC1076=2,"Principiante avanzado",AC1076=3,"Competente",AC1076=4,"Proficiente",AC1076=5,"Master")</f>
        <v>Competente</v>
      </c>
      <c r="AE1076" s="17" t="s">
        <v>332</v>
      </c>
    </row>
    <row r="1077" spans="1:31" x14ac:dyDescent="0.25">
      <c r="A1077" t="s">
        <v>246</v>
      </c>
      <c r="B1077" t="s">
        <v>247</v>
      </c>
      <c r="C1077" t="s">
        <v>248</v>
      </c>
      <c r="D1077" t="s">
        <v>207</v>
      </c>
      <c r="E1077" t="s">
        <v>228</v>
      </c>
      <c r="F1077" t="s">
        <v>229</v>
      </c>
      <c r="G1077" t="s">
        <v>265</v>
      </c>
      <c r="H1077" s="4"/>
      <c r="I1077" s="1">
        <f t="shared" ca="1" si="67"/>
        <v>1485</v>
      </c>
      <c r="J1077" s="1" t="str">
        <f t="shared" ca="1" si="68"/>
        <v>3. Mayor a 6 meses</v>
      </c>
      <c r="K1077" t="str">
        <f t="shared" si="69"/>
        <v>NO</v>
      </c>
      <c r="L1077" t="s">
        <v>206</v>
      </c>
      <c r="M1077" t="s">
        <v>186</v>
      </c>
      <c r="N1077" t="s">
        <v>317</v>
      </c>
      <c r="O1077" t="s">
        <v>314</v>
      </c>
      <c r="P1077" t="str">
        <f t="shared" si="70"/>
        <v>CHRISTIAN ANDRES LÓPEZ CHIUSREEVALUACION</v>
      </c>
      <c r="Q1077" t="str">
        <f>BASE[[#This Row],[NombresCalificado]]&amp;BASE[[#This Row],[TipoEvaluacion]]</f>
        <v>CHRISTIAN ANDRES LÓPEZ CHIUEVALUACION</v>
      </c>
      <c r="R1077">
        <v>2</v>
      </c>
      <c r="S1077" t="s">
        <v>4</v>
      </c>
      <c r="T1077" t="s">
        <v>328</v>
      </c>
      <c r="U1077" s="17">
        <v>3</v>
      </c>
      <c r="V1077" s="17" t="str" cm="1">
        <f t="array" ref="V1077">_xlfn.IFS(U1077=0,"Prenovato",U1077=1,"Novato",U1077=2,"Principiante avanzado",U1077=3,"Competente",U1077=4,"Proficiente",U1077=5,"Master")</f>
        <v>Competente</v>
      </c>
      <c r="W1077" s="17">
        <v>3</v>
      </c>
      <c r="X1077" s="17" t="str" cm="1">
        <f t="array" ref="X1077">_xlfn.IFS(W1077=0,"No evidenciado",W1077=1,"Novato",W1077=2,"Principiante avanzado",W1077=3,"Competente",W1077=4,"Proficiente",W1077=5,"Master")</f>
        <v>Competente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3</v>
      </c>
      <c r="AD1077" s="17" t="str" cm="1">
        <f t="array" ref="AD1077">_xlfn.IFS(AC1077=0,"Prenovato",AC1077=1,"Novato",AC1077=2,"Principiante avanzado",AC1077=3,"Competente",AC1077=4,"Proficiente",AC1077=5,"Master")</f>
        <v>Competente</v>
      </c>
      <c r="AE1077" s="17" t="s">
        <v>332</v>
      </c>
    </row>
    <row r="1078" spans="1:31" x14ac:dyDescent="0.25">
      <c r="A1078" t="s">
        <v>246</v>
      </c>
      <c r="B1078" t="s">
        <v>247</v>
      </c>
      <c r="C1078" t="s">
        <v>248</v>
      </c>
      <c r="D1078" t="s">
        <v>207</v>
      </c>
      <c r="E1078" t="s">
        <v>228</v>
      </c>
      <c r="F1078" t="s">
        <v>229</v>
      </c>
      <c r="G1078" t="s">
        <v>265</v>
      </c>
      <c r="H1078" s="4"/>
      <c r="I1078" s="1">
        <f t="shared" ca="1" si="67"/>
        <v>1485</v>
      </c>
      <c r="J1078" s="1" t="str">
        <f t="shared" ca="1" si="68"/>
        <v>3. Mayor a 6 meses</v>
      </c>
      <c r="K1078" t="str">
        <f t="shared" si="69"/>
        <v>NO</v>
      </c>
      <c r="L1078" t="s">
        <v>206</v>
      </c>
      <c r="M1078" t="s">
        <v>325</v>
      </c>
      <c r="N1078" t="s">
        <v>317</v>
      </c>
      <c r="O1078" t="s">
        <v>314</v>
      </c>
      <c r="P1078" t="str">
        <f t="shared" si="70"/>
        <v>CHRISTIAN ANDRES LÓPEZ CHIUFundamentos de diseño UXEVALUACION</v>
      </c>
      <c r="Q1078" t="str">
        <f>BASE[[#This Row],[NombresCalificado]]&amp;BASE[[#This Row],[TipoEvaluacion]]</f>
        <v>CHRISTIAN ANDRES LÓPEZ CHIUEVALUACION</v>
      </c>
      <c r="R1078">
        <v>3</v>
      </c>
      <c r="S1078" t="s">
        <v>5</v>
      </c>
      <c r="T1078" t="s">
        <v>328</v>
      </c>
      <c r="U1078" s="17">
        <v>3</v>
      </c>
      <c r="V1078" s="17" t="str" cm="1">
        <f t="array" ref="V1078">_xlfn.IFS(U1078=0,"Prenovato",U1078=1,"Novato",U1078=2,"Principiante avanzado",U1078=3,"Competente",U1078=4,"Proficiente",U1078=5,"Master")</f>
        <v>Competente</v>
      </c>
      <c r="W1078" s="17">
        <v>3</v>
      </c>
      <c r="X1078" s="17" t="str" cm="1">
        <f t="array" ref="X1078">_xlfn.IFS(W1078=0,"No evidenciado",W1078=1,"Novato",W1078=2,"Principiante avanzado",W1078=3,"Competente",W1078=4,"Proficiente",W1078=5,"Master")</f>
        <v>Competente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3</v>
      </c>
      <c r="AD1078" s="17" t="str" cm="1">
        <f t="array" ref="AD1078">_xlfn.IFS(AC1078=0,"Prenovato",AC1078=1,"Novato",AC1078=2,"Principiante avanzado",AC1078=3,"Competente",AC1078=4,"Proficiente",AC1078=5,"Master")</f>
        <v>Competente</v>
      </c>
      <c r="AE1078" s="17" t="s">
        <v>332</v>
      </c>
    </row>
    <row r="1079" spans="1:31" x14ac:dyDescent="0.25">
      <c r="A1079" t="s">
        <v>246</v>
      </c>
      <c r="B1079" t="s">
        <v>247</v>
      </c>
      <c r="C1079" t="s">
        <v>248</v>
      </c>
      <c r="D1079" t="s">
        <v>207</v>
      </c>
      <c r="E1079" t="s">
        <v>228</v>
      </c>
      <c r="F1079" t="s">
        <v>229</v>
      </c>
      <c r="G1079" t="s">
        <v>265</v>
      </c>
      <c r="H1079" s="4"/>
      <c r="I1079" s="1">
        <f t="shared" ca="1" si="67"/>
        <v>1485</v>
      </c>
      <c r="J1079" s="1" t="str">
        <f t="shared" ca="1" si="68"/>
        <v>3. Mayor a 6 meses</v>
      </c>
      <c r="K1079" t="str">
        <f t="shared" si="69"/>
        <v>NO</v>
      </c>
      <c r="L1079" t="s">
        <v>206</v>
      </c>
      <c r="M1079" t="s">
        <v>313</v>
      </c>
      <c r="N1079" t="s">
        <v>314</v>
      </c>
      <c r="O1079" t="s">
        <v>314</v>
      </c>
      <c r="P1079" t="str">
        <f t="shared" si="70"/>
        <v>CHRISTIAN ANDRES LÓPEZ CHIUHíbridoEVALUACION</v>
      </c>
      <c r="Q1079" t="str">
        <f>BASE[[#This Row],[NombresCalificado]]&amp;BASE[[#This Row],[TipoEvaluacion]]</f>
        <v>CHRISTIAN ANDRES LÓPEZ CHIUEVALUACION</v>
      </c>
      <c r="R1079">
        <v>0</v>
      </c>
      <c r="S1079" t="s">
        <v>188</v>
      </c>
      <c r="T1079" t="s">
        <v>329</v>
      </c>
      <c r="U1079" s="17">
        <v>3</v>
      </c>
      <c r="V1079" s="17" t="str" cm="1">
        <f t="array" ref="V1079">_xlfn.IFS(U1079=0,"Prenovato",U1079=1,"Novato",U1079=2,"Principiante avanzado",U1079=3,"Competente",U1079=4,"Proficiente",U1079=5,"Master")</f>
        <v>Competente</v>
      </c>
      <c r="W1079" s="17">
        <v>3</v>
      </c>
      <c r="X1079" s="17" t="str" cm="1">
        <f t="array" ref="X1079">_xlfn.IFS(W1079=0,"No evidenciado",W1079=1,"Novato",W1079=2,"Principiante avanzado",W1079=3,"Competente",W1079=4,"Proficiente",W1079=5,"Master")</f>
        <v>Competente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3</v>
      </c>
      <c r="AD1079" s="17" t="str" cm="1">
        <f t="array" ref="AD1079">_xlfn.IFS(AC1079=0,"Prenovato",AC1079=1,"Novato",AC1079=2,"Principiante avanzado",AC1079=3,"Competente",AC1079=4,"Proficiente",AC1079=5,"Master")</f>
        <v>Competente</v>
      </c>
      <c r="AE1079" s="17" t="s">
        <v>332</v>
      </c>
    </row>
    <row r="1080" spans="1:31" x14ac:dyDescent="0.25">
      <c r="A1080" t="s">
        <v>246</v>
      </c>
      <c r="B1080" t="s">
        <v>247</v>
      </c>
      <c r="C1080" t="s">
        <v>248</v>
      </c>
      <c r="D1080" t="s">
        <v>207</v>
      </c>
      <c r="E1080" t="s">
        <v>228</v>
      </c>
      <c r="F1080" t="s">
        <v>229</v>
      </c>
      <c r="G1080" t="s">
        <v>265</v>
      </c>
      <c r="H1080" s="4"/>
      <c r="I1080" s="1">
        <f t="shared" ca="1" si="67"/>
        <v>1485</v>
      </c>
      <c r="J1080" s="1" t="str">
        <f t="shared" ca="1" si="68"/>
        <v>3. Mayor a 6 meses</v>
      </c>
      <c r="K1080" t="str">
        <f t="shared" si="69"/>
        <v>NO</v>
      </c>
      <c r="L1080" t="s">
        <v>206</v>
      </c>
      <c r="M1080" t="s">
        <v>316</v>
      </c>
      <c r="N1080" t="s">
        <v>315</v>
      </c>
      <c r="O1080" t="s">
        <v>315</v>
      </c>
      <c r="P1080" t="str">
        <f t="shared" si="70"/>
        <v>CHRISTIAN ANDRES LÓPEZ CHIURedes &amp; Integración de APIEVALUACION</v>
      </c>
      <c r="Q1080" t="str">
        <f>BASE[[#This Row],[NombresCalificado]]&amp;BASE[[#This Row],[TipoEvaluacion]]</f>
        <v>CHRISTIAN ANDRES LÓPEZ CHIUEVALUACION</v>
      </c>
      <c r="R1080">
        <v>3</v>
      </c>
      <c r="S1080" t="s">
        <v>5</v>
      </c>
      <c r="T1080" t="s">
        <v>328</v>
      </c>
      <c r="U1080" s="17">
        <v>3</v>
      </c>
      <c r="V1080" s="17" t="str" cm="1">
        <f t="array" ref="V1080">_xlfn.IFS(U1080=0,"Prenovato",U1080=1,"Novato",U1080=2,"Principiante avanzado",U1080=3,"Competente",U1080=4,"Proficiente",U1080=5,"Master")</f>
        <v>Competente</v>
      </c>
      <c r="W1080" s="17">
        <v>3</v>
      </c>
      <c r="X1080" s="17" t="str" cm="1">
        <f t="array" ref="X1080">_xlfn.IFS(W1080=0,"No evidenciado",W1080=1,"Novato",W1080=2,"Principiante avanzado",W1080=3,"Competente",W1080=4,"Proficiente",W1080=5,"Master")</f>
        <v>Competente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3</v>
      </c>
      <c r="AD1080" s="17" t="str" cm="1">
        <f t="array" ref="AD1080">_xlfn.IFS(AC1080=0,"Prenovato",AC1080=1,"Novato",AC1080=2,"Principiante avanzado",AC1080=3,"Competente",AC1080=4,"Proficiente",AC1080=5,"Master")</f>
        <v>Competente</v>
      </c>
      <c r="AE1080" s="17" t="s">
        <v>332</v>
      </c>
    </row>
    <row r="1081" spans="1:31" x14ac:dyDescent="0.25">
      <c r="A1081" t="s">
        <v>246</v>
      </c>
      <c r="B1081" t="s">
        <v>247</v>
      </c>
      <c r="C1081" t="s">
        <v>248</v>
      </c>
      <c r="D1081" t="s">
        <v>207</v>
      </c>
      <c r="E1081" t="s">
        <v>228</v>
      </c>
      <c r="F1081" t="s">
        <v>229</v>
      </c>
      <c r="G1081" t="s">
        <v>265</v>
      </c>
      <c r="H1081" s="4"/>
      <c r="I1081" s="1">
        <f t="shared" ca="1" si="67"/>
        <v>1485</v>
      </c>
      <c r="J1081" s="1" t="str">
        <f t="shared" ca="1" si="68"/>
        <v>3. Mayor a 6 meses</v>
      </c>
      <c r="K1081" t="str">
        <f t="shared" si="69"/>
        <v>NO</v>
      </c>
      <c r="L1081" t="s">
        <v>206</v>
      </c>
      <c r="M1081" t="s">
        <v>187</v>
      </c>
      <c r="N1081" t="s">
        <v>315</v>
      </c>
      <c r="O1081" t="s">
        <v>315</v>
      </c>
      <c r="P1081" t="str">
        <f t="shared" si="70"/>
        <v>CHRISTIAN ANDRES LÓPEZ CHIUPruebas para desarrolladoresEVALUACION</v>
      </c>
      <c r="Q1081" t="str">
        <f>BASE[[#This Row],[NombresCalificado]]&amp;BASE[[#This Row],[TipoEvaluacion]]</f>
        <v>CHRISTIAN ANDRES LÓPEZ CHIUEVALUACION</v>
      </c>
      <c r="R1081">
        <v>3</v>
      </c>
      <c r="S1081" t="s">
        <v>5</v>
      </c>
      <c r="T1081" t="s">
        <v>328</v>
      </c>
      <c r="U1081" s="17">
        <v>3</v>
      </c>
      <c r="V1081" s="17" t="str" cm="1">
        <f t="array" ref="V1081">_xlfn.IFS(U1081=0,"Prenovato",U1081=1,"Novato",U1081=2,"Principiante avanzado",U1081=3,"Competente",U1081=4,"Proficiente",U1081=5,"Master")</f>
        <v>Competente</v>
      </c>
      <c r="W1081" s="17">
        <v>3</v>
      </c>
      <c r="X1081" s="17" t="str" cm="1">
        <f t="array" ref="X1081">_xlfn.IFS(W1081=0,"No evidenciado",W1081=1,"Novato",W1081=2,"Principiante avanzado",W1081=3,"Competente",W1081=4,"Proficiente",W1081=5,"Master")</f>
        <v>Competente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3</v>
      </c>
      <c r="AD1081" s="17" t="str" cm="1">
        <f t="array" ref="AD1081">_xlfn.IFS(AC1081=0,"Prenovato",AC1081=1,"Novato",AC1081=2,"Principiante avanzado",AC1081=3,"Competente",AC1081=4,"Proficiente",AC1081=5,"Master")</f>
        <v>Competente</v>
      </c>
      <c r="AE1081" s="17" t="s">
        <v>332</v>
      </c>
    </row>
    <row r="1082" spans="1:31" x14ac:dyDescent="0.25">
      <c r="A1082" t="s">
        <v>246</v>
      </c>
      <c r="B1082" t="s">
        <v>247</v>
      </c>
      <c r="C1082" t="s">
        <v>248</v>
      </c>
      <c r="D1082" t="s">
        <v>207</v>
      </c>
      <c r="E1082" t="s">
        <v>228</v>
      </c>
      <c r="F1082" t="s">
        <v>229</v>
      </c>
      <c r="G1082" t="s">
        <v>265</v>
      </c>
      <c r="H1082" s="4"/>
      <c r="I1082" s="1">
        <f t="shared" ca="1" si="67"/>
        <v>1485</v>
      </c>
      <c r="J1082" s="1" t="str">
        <f t="shared" ca="1" si="68"/>
        <v>3. Mayor a 6 meses</v>
      </c>
      <c r="K1082" t="str">
        <f t="shared" si="69"/>
        <v>NO</v>
      </c>
      <c r="L1082" t="s">
        <v>206</v>
      </c>
      <c r="M1082" t="s">
        <v>324</v>
      </c>
      <c r="N1082" t="s">
        <v>317</v>
      </c>
      <c r="O1082" t="s">
        <v>314</v>
      </c>
      <c r="P1082" t="str">
        <f t="shared" si="70"/>
        <v>CHRISTIAN ANDRES LÓPEZ CHIUAccesibilidadEVALUACION</v>
      </c>
      <c r="Q1082" t="str">
        <f>BASE[[#This Row],[NombresCalificado]]&amp;BASE[[#This Row],[TipoEvaluacion]]</f>
        <v>CHRISTIAN ANDRES LÓPEZ CHIUEVALUACION</v>
      </c>
      <c r="R1082">
        <v>2</v>
      </c>
      <c r="S1082" t="s">
        <v>4</v>
      </c>
      <c r="T1082" t="s">
        <v>328</v>
      </c>
      <c r="U1082" s="17">
        <v>3</v>
      </c>
      <c r="V1082" s="17" t="str" cm="1">
        <f t="array" ref="V1082">_xlfn.IFS(U1082=0,"Prenovato",U1082=1,"Novato",U1082=2,"Principiante avanzado",U1082=3,"Competente",U1082=4,"Proficiente",U1082=5,"Master")</f>
        <v>Competente</v>
      </c>
      <c r="W1082" s="17">
        <v>3</v>
      </c>
      <c r="X1082" s="17" t="str" cm="1">
        <f t="array" ref="X1082">_xlfn.IFS(W1082=0,"No evidenciado",W1082=1,"Novato",W1082=2,"Principiante avanzado",W1082=3,"Competente",W1082=4,"Proficiente",W1082=5,"Master")</f>
        <v>Competente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3</v>
      </c>
      <c r="AD1082" s="17" t="str" cm="1">
        <f t="array" ref="AD1082">_xlfn.IFS(AC1082=0,"Prenovato",AC1082=1,"Novato",AC1082=2,"Principiante avanzado",AC1082=3,"Competente",AC1082=4,"Proficiente",AC1082=5,"Master")</f>
        <v>Competente</v>
      </c>
      <c r="AE1082" s="17" t="s">
        <v>332</v>
      </c>
    </row>
    <row r="1083" spans="1:31" x14ac:dyDescent="0.25">
      <c r="A1083" t="s">
        <v>246</v>
      </c>
      <c r="B1083" t="s">
        <v>247</v>
      </c>
      <c r="C1083" t="s">
        <v>248</v>
      </c>
      <c r="D1083" t="s">
        <v>207</v>
      </c>
      <c r="E1083" t="s">
        <v>228</v>
      </c>
      <c r="F1083" t="s">
        <v>229</v>
      </c>
      <c r="G1083" t="s">
        <v>265</v>
      </c>
      <c r="H1083" s="4"/>
      <c r="I1083" s="1">
        <f t="shared" ca="1" si="67"/>
        <v>1485</v>
      </c>
      <c r="J1083" s="1" t="str">
        <f t="shared" ca="1" si="68"/>
        <v>3. Mayor a 6 meses</v>
      </c>
      <c r="K1083" t="str">
        <f t="shared" si="69"/>
        <v>NO</v>
      </c>
      <c r="L1083" t="s">
        <v>206</v>
      </c>
      <c r="M1083" t="s">
        <v>323</v>
      </c>
      <c r="N1083" t="s">
        <v>317</v>
      </c>
      <c r="O1083" t="s">
        <v>314</v>
      </c>
      <c r="P1083" t="str">
        <f t="shared" si="70"/>
        <v>CHRISTIAN ANDRES LÓPEZ CHIUGestión de datosEVALUACION</v>
      </c>
      <c r="Q1083" t="str">
        <f>BASE[[#This Row],[NombresCalificado]]&amp;BASE[[#This Row],[TipoEvaluacion]]</f>
        <v>CHRISTIAN ANDRES LÓPEZ CHIUEVALUACION</v>
      </c>
      <c r="R1083">
        <v>3</v>
      </c>
      <c r="S1083" t="s">
        <v>5</v>
      </c>
      <c r="T1083" t="s">
        <v>328</v>
      </c>
      <c r="U1083" s="17">
        <v>3</v>
      </c>
      <c r="V1083" s="17" t="str" cm="1">
        <f t="array" ref="V1083">_xlfn.IFS(U1083=0,"Prenovato",U1083=1,"Novato",U1083=2,"Principiante avanzado",U1083=3,"Competente",U1083=4,"Proficiente",U1083=5,"Master")</f>
        <v>Competente</v>
      </c>
      <c r="W1083" s="17">
        <v>3</v>
      </c>
      <c r="X1083" s="17" t="str" cm="1">
        <f t="array" ref="X1083">_xlfn.IFS(W1083=0,"No evidenciado",W1083=1,"Novato",W1083=2,"Principiante avanzado",W1083=3,"Competente",W1083=4,"Proficiente",W1083=5,"Master")</f>
        <v>Competente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3</v>
      </c>
      <c r="AD1083" s="17" t="str" cm="1">
        <f t="array" ref="AD1083">_xlfn.IFS(AC1083=0,"Prenovato",AC1083=1,"Novato",AC1083=2,"Principiante avanzado",AC1083=3,"Competente",AC1083=4,"Proficiente",AC1083=5,"Master")</f>
        <v>Competente</v>
      </c>
      <c r="AE1083" s="17" t="s">
        <v>332</v>
      </c>
    </row>
    <row r="1084" spans="1:31" x14ac:dyDescent="0.25">
      <c r="A1084" t="s">
        <v>246</v>
      </c>
      <c r="B1084" t="s">
        <v>247</v>
      </c>
      <c r="C1084" t="s">
        <v>248</v>
      </c>
      <c r="D1084" t="s">
        <v>207</v>
      </c>
      <c r="E1084" t="s">
        <v>228</v>
      </c>
      <c r="F1084" t="s">
        <v>229</v>
      </c>
      <c r="G1084" t="s">
        <v>265</v>
      </c>
      <c r="H1084" s="4"/>
      <c r="I1084" s="1">
        <f t="shared" ca="1" si="67"/>
        <v>1485</v>
      </c>
      <c r="J1084" s="1" t="str">
        <f t="shared" ca="1" si="68"/>
        <v>3. Mayor a 6 meses</v>
      </c>
      <c r="K1084" t="str">
        <f t="shared" si="69"/>
        <v>NO</v>
      </c>
      <c r="L1084" t="s">
        <v>206</v>
      </c>
      <c r="M1084" t="s">
        <v>318</v>
      </c>
      <c r="N1084" t="s">
        <v>317</v>
      </c>
      <c r="O1084" t="s">
        <v>314</v>
      </c>
      <c r="P1084" t="str">
        <f t="shared" si="70"/>
        <v>CHRISTIAN ANDRES LÓPEZ CHIUDistribución a tiendasEVALUACION</v>
      </c>
      <c r="Q1084" t="str">
        <f>BASE[[#This Row],[NombresCalificado]]&amp;BASE[[#This Row],[TipoEvaluacion]]</f>
        <v>CHRISTIAN ANDRES LÓPEZ CHIUEVALUACION</v>
      </c>
      <c r="R1084">
        <v>4</v>
      </c>
      <c r="S1084" t="s">
        <v>7</v>
      </c>
      <c r="T1084" t="s">
        <v>328</v>
      </c>
      <c r="U1084" s="17">
        <v>3</v>
      </c>
      <c r="V1084" s="17" t="str" cm="1">
        <f t="array" ref="V1084">_xlfn.IFS(U1084=0,"Prenovato",U1084=1,"Novato",U1084=2,"Principiante avanzado",U1084=3,"Competente",U1084=4,"Proficiente",U1084=5,"Master")</f>
        <v>Competente</v>
      </c>
      <c r="W1084" s="17">
        <v>3</v>
      </c>
      <c r="X1084" s="17" t="str" cm="1">
        <f t="array" ref="X1084">_xlfn.IFS(W1084=0,"No evidenciado",W1084=1,"Novato",W1084=2,"Principiante avanzado",W1084=3,"Competente",W1084=4,"Proficiente",W1084=5,"Master")</f>
        <v>Competente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3</v>
      </c>
      <c r="AD1084" s="17" t="str" cm="1">
        <f t="array" ref="AD1084">_xlfn.IFS(AC1084=0,"Prenovato",AC1084=1,"Novato",AC1084=2,"Principiante avanzado",AC1084=3,"Competente",AC1084=4,"Proficiente",AC1084=5,"Master")</f>
        <v>Competente</v>
      </c>
      <c r="AE1084" s="17" t="s">
        <v>332</v>
      </c>
    </row>
    <row r="1085" spans="1:31" x14ac:dyDescent="0.25">
      <c r="A1085" t="s">
        <v>246</v>
      </c>
      <c r="B1085" t="s">
        <v>247</v>
      </c>
      <c r="C1085" t="s">
        <v>248</v>
      </c>
      <c r="D1085" t="s">
        <v>207</v>
      </c>
      <c r="E1085" t="s">
        <v>228</v>
      </c>
      <c r="F1085" t="s">
        <v>229</v>
      </c>
      <c r="G1085" t="s">
        <v>265</v>
      </c>
      <c r="H1085" s="4"/>
      <c r="I1085" s="1">
        <f t="shared" ca="1" si="67"/>
        <v>1485</v>
      </c>
      <c r="J1085" s="1" t="str">
        <f t="shared" ca="1" si="68"/>
        <v>3. Mayor a 6 meses</v>
      </c>
      <c r="K1085" t="str">
        <f t="shared" si="69"/>
        <v>NO</v>
      </c>
      <c r="L1085" t="s">
        <v>206</v>
      </c>
      <c r="M1085" t="s">
        <v>322</v>
      </c>
      <c r="N1085" t="s">
        <v>317</v>
      </c>
      <c r="O1085" t="s">
        <v>314</v>
      </c>
      <c r="P1085" t="str">
        <f t="shared" si="70"/>
        <v>CHRISTIAN ANDRES LÓPEZ CHIUPatrones de arquitecturaEVALUACION</v>
      </c>
      <c r="Q1085" t="str">
        <f>BASE[[#This Row],[NombresCalificado]]&amp;BASE[[#This Row],[TipoEvaluacion]]</f>
        <v>CHRISTIAN ANDRES LÓPEZ CHIUEVALUACION</v>
      </c>
      <c r="R1085">
        <v>3</v>
      </c>
      <c r="S1085" t="s">
        <v>5</v>
      </c>
      <c r="T1085" t="s">
        <v>328</v>
      </c>
      <c r="U1085" s="17">
        <v>3</v>
      </c>
      <c r="V1085" s="17" t="str" cm="1">
        <f t="array" ref="V1085">_xlfn.IFS(U1085=0,"Prenovato",U1085=1,"Novato",U1085=2,"Principiante avanzado",U1085=3,"Competente",U1085=4,"Proficiente",U1085=5,"Master")</f>
        <v>Competente</v>
      </c>
      <c r="W1085" s="17">
        <v>3</v>
      </c>
      <c r="X1085" s="17" t="str" cm="1">
        <f t="array" ref="X1085">_xlfn.IFS(W1085=0,"No evidenciado",W1085=1,"Novato",W1085=2,"Principiante avanzado",W1085=3,"Competente",W1085=4,"Proficiente",W1085=5,"Master")</f>
        <v>Competente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3</v>
      </c>
      <c r="AD1085" s="17" t="str" cm="1">
        <f t="array" ref="AD1085">_xlfn.IFS(AC1085=0,"Prenovato",AC1085=1,"Novato",AC1085=2,"Principiante avanzado",AC1085=3,"Competente",AC1085=4,"Proficiente",AC1085=5,"Master")</f>
        <v>Competente</v>
      </c>
      <c r="AE1085" s="17" t="s">
        <v>332</v>
      </c>
    </row>
    <row r="1086" spans="1:31" x14ac:dyDescent="0.25">
      <c r="A1086" t="s">
        <v>246</v>
      </c>
      <c r="B1086" t="s">
        <v>247</v>
      </c>
      <c r="C1086" t="s">
        <v>248</v>
      </c>
      <c r="D1086" t="s">
        <v>207</v>
      </c>
      <c r="E1086" t="s">
        <v>228</v>
      </c>
      <c r="F1086" t="s">
        <v>229</v>
      </c>
      <c r="G1086" t="s">
        <v>265</v>
      </c>
      <c r="H1086" s="4"/>
      <c r="I1086" s="1">
        <f t="shared" ca="1" si="67"/>
        <v>1485</v>
      </c>
      <c r="J1086" s="1" t="str">
        <f t="shared" ca="1" si="68"/>
        <v>3. Mayor a 6 meses</v>
      </c>
      <c r="K1086" t="str">
        <f t="shared" si="69"/>
        <v>NO</v>
      </c>
      <c r="L1086" t="s">
        <v>206</v>
      </c>
      <c r="M1086" t="s">
        <v>167</v>
      </c>
      <c r="N1086" t="s">
        <v>317</v>
      </c>
      <c r="O1086" t="s">
        <v>314</v>
      </c>
      <c r="P1086" t="str">
        <f t="shared" si="70"/>
        <v>CHRISTIAN ANDRES LÓPEZ CHIUCI-CDEVALUACION</v>
      </c>
      <c r="Q1086" t="str">
        <f>BASE[[#This Row],[NombresCalificado]]&amp;BASE[[#This Row],[TipoEvaluacion]]</f>
        <v>CHRISTIAN ANDRES LÓPEZ CHIUEVALUACION</v>
      </c>
      <c r="R1086">
        <v>2</v>
      </c>
      <c r="S1086" t="s">
        <v>4</v>
      </c>
      <c r="T1086" t="s">
        <v>328</v>
      </c>
      <c r="U1086" s="17">
        <v>3</v>
      </c>
      <c r="V1086" s="17" t="str" cm="1">
        <f t="array" ref="V1086">_xlfn.IFS(U1086=0,"Prenovato",U1086=1,"Novato",U1086=2,"Principiante avanzado",U1086=3,"Competente",U1086=4,"Proficiente",U1086=5,"Master")</f>
        <v>Competente</v>
      </c>
      <c r="W1086" s="17">
        <v>3</v>
      </c>
      <c r="X1086" s="17" t="str" cm="1">
        <f t="array" ref="X1086">_xlfn.IFS(W1086=0,"No evidenciado",W1086=1,"Novato",W1086=2,"Principiante avanzado",W1086=3,"Competente",W1086=4,"Proficiente",W1086=5,"Master")</f>
        <v>Competente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3</v>
      </c>
      <c r="AD1086" s="17" t="str" cm="1">
        <f t="array" ref="AD1086">_xlfn.IFS(AC1086=0,"Prenovato",AC1086=1,"Novato",AC1086=2,"Principiante avanzado",AC1086=3,"Competente",AC1086=4,"Proficiente",AC1086=5,"Master")</f>
        <v>Competente</v>
      </c>
      <c r="AE1086" s="17" t="s">
        <v>332</v>
      </c>
    </row>
    <row r="1087" spans="1:31" x14ac:dyDescent="0.25">
      <c r="A1087" t="s">
        <v>246</v>
      </c>
      <c r="B1087" t="s">
        <v>247</v>
      </c>
      <c r="C1087" t="s">
        <v>248</v>
      </c>
      <c r="D1087" t="s">
        <v>207</v>
      </c>
      <c r="E1087" t="s">
        <v>228</v>
      </c>
      <c r="F1087" t="s">
        <v>229</v>
      </c>
      <c r="G1087" t="s">
        <v>265</v>
      </c>
      <c r="H1087" s="4"/>
      <c r="I1087" s="1">
        <f t="shared" ca="1" si="67"/>
        <v>1485</v>
      </c>
      <c r="J1087" s="1" t="str">
        <f t="shared" ca="1" si="68"/>
        <v>3. Mayor a 6 meses</v>
      </c>
      <c r="K1087" t="str">
        <f t="shared" si="69"/>
        <v>NO</v>
      </c>
      <c r="L1087" t="s">
        <v>206</v>
      </c>
      <c r="M1087" t="s">
        <v>320</v>
      </c>
      <c r="N1087" t="s">
        <v>317</v>
      </c>
      <c r="O1087" t="s">
        <v>314</v>
      </c>
      <c r="P1087" t="str">
        <f t="shared" si="70"/>
        <v>CHRISTIAN ANDRES LÓPEZ CHIUHuman InteractionEVALUACION</v>
      </c>
      <c r="Q1087" t="str">
        <f>BASE[[#This Row],[NombresCalificado]]&amp;BASE[[#This Row],[TipoEvaluacion]]</f>
        <v>CHRISTIAN ANDRES LÓPEZ CHIUEVALUACION</v>
      </c>
      <c r="R1087">
        <v>3</v>
      </c>
      <c r="S1087" t="s">
        <v>5</v>
      </c>
      <c r="T1087" t="s">
        <v>328</v>
      </c>
      <c r="U1087" s="17">
        <v>3</v>
      </c>
      <c r="V1087" s="17" t="str" cm="1">
        <f t="array" ref="V1087">_xlfn.IFS(U1087=0,"Prenovato",U1087=1,"Novato",U1087=2,"Principiante avanzado",U1087=3,"Competente",U1087=4,"Proficiente",U1087=5,"Master")</f>
        <v>Competente</v>
      </c>
      <c r="W1087" s="17">
        <v>3</v>
      </c>
      <c r="X1087" s="17" t="str" cm="1">
        <f t="array" ref="X1087">_xlfn.IFS(W1087=0,"No evidenciado",W1087=1,"Novato",W1087=2,"Principiante avanzado",W1087=3,"Competente",W1087=4,"Proficiente",W1087=5,"Master")</f>
        <v>Competente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3</v>
      </c>
      <c r="AD1087" s="17" t="str" cm="1">
        <f t="array" ref="AD1087">_xlfn.IFS(AC1087=0,"Prenovato",AC1087=1,"Novato",AC1087=2,"Principiante avanzado",AC1087=3,"Competente",AC1087=4,"Proficiente",AC1087=5,"Master")</f>
        <v>Competente</v>
      </c>
      <c r="AE1087" s="17" t="s">
        <v>332</v>
      </c>
    </row>
    <row r="1088" spans="1:31" x14ac:dyDescent="0.25">
      <c r="A1088" t="s">
        <v>246</v>
      </c>
      <c r="B1088" t="s">
        <v>247</v>
      </c>
      <c r="C1088" t="s">
        <v>248</v>
      </c>
      <c r="D1088" t="s">
        <v>207</v>
      </c>
      <c r="E1088" t="s">
        <v>228</v>
      </c>
      <c r="F1088" t="s">
        <v>229</v>
      </c>
      <c r="G1088" t="s">
        <v>265</v>
      </c>
      <c r="H1088" s="4"/>
      <c r="I1088" s="1">
        <f t="shared" ca="1" si="67"/>
        <v>1485</v>
      </c>
      <c r="J1088" s="1" t="str">
        <f t="shared" ca="1" si="68"/>
        <v>3. Mayor a 6 meses</v>
      </c>
      <c r="K1088" t="str">
        <f t="shared" si="69"/>
        <v>NO</v>
      </c>
      <c r="L1088" t="s">
        <v>206</v>
      </c>
      <c r="M1088" t="s">
        <v>321</v>
      </c>
      <c r="N1088" t="s">
        <v>315</v>
      </c>
      <c r="O1088" t="s">
        <v>315</v>
      </c>
      <c r="P1088" t="str">
        <f t="shared" si="70"/>
        <v>CHRISTIAN ANDRES LÓPEZ CHIUNativoEVALUACION</v>
      </c>
      <c r="Q1088" t="str">
        <f>BASE[[#This Row],[NombresCalificado]]&amp;BASE[[#This Row],[TipoEvaluacion]]</f>
        <v>CHRISTIAN ANDRES LÓPEZ CHIUEVALUACION</v>
      </c>
      <c r="R1088">
        <v>4</v>
      </c>
      <c r="S1088" t="s">
        <v>7</v>
      </c>
      <c r="T1088" t="s">
        <v>328</v>
      </c>
      <c r="U1088" s="17">
        <v>3</v>
      </c>
      <c r="V1088" s="17" t="str" cm="1">
        <f t="array" ref="V1088">_xlfn.IFS(U1088=0,"Prenovato",U1088=1,"Novato",U1088=2,"Principiante avanzado",U1088=3,"Competente",U1088=4,"Proficiente",U1088=5,"Master")</f>
        <v>Competente</v>
      </c>
      <c r="W1088" s="17">
        <v>3</v>
      </c>
      <c r="X1088" s="17" t="str" cm="1">
        <f t="array" ref="X1088">_xlfn.IFS(W1088=0,"No evidenciado",W1088=1,"Novato",W1088=2,"Principiante avanzado",W1088=3,"Competente",W1088=4,"Proficiente",W1088=5,"Master")</f>
        <v>Competente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3</v>
      </c>
      <c r="AD1088" s="17" t="str" cm="1">
        <f t="array" ref="AD1088">_xlfn.IFS(AC1088=0,"Prenovato",AC1088=1,"Novato",AC1088=2,"Principiante avanzado",AC1088=3,"Competente",AC1088=4,"Proficiente",AC1088=5,"Master")</f>
        <v>Competente</v>
      </c>
      <c r="AE1088" s="17" t="s">
        <v>332</v>
      </c>
    </row>
    <row r="1089" spans="1:31" x14ac:dyDescent="0.25">
      <c r="A1089" t="s">
        <v>246</v>
      </c>
      <c r="B1089" t="s">
        <v>247</v>
      </c>
      <c r="C1089" t="s">
        <v>248</v>
      </c>
      <c r="D1089" t="s">
        <v>207</v>
      </c>
      <c r="E1089" t="s">
        <v>228</v>
      </c>
      <c r="F1089" t="s">
        <v>229</v>
      </c>
      <c r="G1089" t="s">
        <v>265</v>
      </c>
      <c r="H1089" s="4"/>
      <c r="I1089" s="1">
        <f t="shared" ca="1" si="67"/>
        <v>1485</v>
      </c>
      <c r="J1089" s="1" t="str">
        <f t="shared" ca="1" si="68"/>
        <v>3. Mayor a 6 meses</v>
      </c>
      <c r="K1089" t="str">
        <f t="shared" si="69"/>
        <v>NO</v>
      </c>
      <c r="L1089" t="s">
        <v>206</v>
      </c>
      <c r="M1089" t="s">
        <v>185</v>
      </c>
      <c r="N1089" t="s">
        <v>317</v>
      </c>
      <c r="O1089" t="s">
        <v>314</v>
      </c>
      <c r="P1089" t="str">
        <f t="shared" si="70"/>
        <v>CHRISTIAN ANDRES LÓPEZ CHIUSeguridadEVALUACION</v>
      </c>
      <c r="Q1089" t="str">
        <f>BASE[[#This Row],[NombresCalificado]]&amp;BASE[[#This Row],[TipoEvaluacion]]</f>
        <v>CHRISTIAN ANDRES LÓPEZ CHIUEVALUACION</v>
      </c>
      <c r="R1089">
        <v>3</v>
      </c>
      <c r="S1089" t="s">
        <v>5</v>
      </c>
      <c r="T1089" t="s">
        <v>328</v>
      </c>
      <c r="U1089" s="17">
        <v>3</v>
      </c>
      <c r="V1089" s="17" t="str" cm="1">
        <f t="array" ref="V1089">_xlfn.IFS(U1089=0,"Prenovato",U1089=1,"Novato",U1089=2,"Principiante avanzado",U1089=3,"Competente",U1089=4,"Proficiente",U1089=5,"Master")</f>
        <v>Competente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3</v>
      </c>
      <c r="AD1089" s="17" t="str" cm="1">
        <f t="array" ref="AD1089">_xlfn.IFS(AC1089=0,"Prenovato",AC1089=1,"Novato",AC1089=2,"Principiante avanzado",AC1089=3,"Competente",AC1089=4,"Proficiente",AC1089=5,"Master")</f>
        <v>Competente</v>
      </c>
      <c r="AE1089" s="17" t="s">
        <v>332</v>
      </c>
    </row>
    <row r="1090" spans="1:31" x14ac:dyDescent="0.25">
      <c r="A1090" t="s">
        <v>246</v>
      </c>
      <c r="B1090" t="s">
        <v>247</v>
      </c>
      <c r="C1090" t="s">
        <v>248</v>
      </c>
      <c r="D1090" t="s">
        <v>207</v>
      </c>
      <c r="E1090" t="s">
        <v>228</v>
      </c>
      <c r="F1090" t="s">
        <v>229</v>
      </c>
      <c r="G1090" t="s">
        <v>265</v>
      </c>
      <c r="H1090" s="4"/>
      <c r="I1090" s="1">
        <f t="shared" ca="1" si="67"/>
        <v>1485</v>
      </c>
      <c r="J1090" s="1" t="str">
        <f t="shared" ca="1" si="68"/>
        <v>3. Mayor a 6 meses</v>
      </c>
      <c r="K1090" t="str">
        <f t="shared" si="69"/>
        <v>NO</v>
      </c>
      <c r="L1090" t="s">
        <v>206</v>
      </c>
      <c r="M1090" t="s">
        <v>319</v>
      </c>
      <c r="N1090" t="s">
        <v>317</v>
      </c>
      <c r="O1090" t="s">
        <v>314</v>
      </c>
      <c r="P1090" t="str">
        <f t="shared" si="70"/>
        <v>CHRISTIAN ANDRES LÓPEZ CHIUBCP Design SystemEVALUACION</v>
      </c>
      <c r="Q1090" t="str">
        <f>BASE[[#This Row],[NombresCalificado]]&amp;BASE[[#This Row],[TipoEvaluacion]]</f>
        <v>CHRISTIAN ANDRES LÓPEZ CHIUEVALUACION</v>
      </c>
      <c r="R1090">
        <v>3</v>
      </c>
      <c r="S1090" t="s">
        <v>5</v>
      </c>
      <c r="T1090" t="s">
        <v>328</v>
      </c>
      <c r="U1090" s="17">
        <v>3</v>
      </c>
      <c r="V1090" s="17" t="str" cm="1">
        <f t="array" ref="V1090">_xlfn.IFS(U1090=0,"Prenovato",U1090=1,"Novato",U1090=2,"Principiante avanzado",U1090=3,"Competente",U1090=4,"Proficiente",U1090=5,"Master")</f>
        <v>Competente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3</v>
      </c>
      <c r="Z1090" s="17" t="str" cm="1">
        <f t="array" ref="Z1090">_xlfn.IFS(Y1090=0,"No evidenciado",Y1090=1,"Novato",Y1090=2,"Principiante avanzado",Y1090=3,"Competente",Y1090=4,"Proficiente",Y1090=5,"Master")</f>
        <v>Competente</v>
      </c>
      <c r="AA1090" s="17">
        <v>4</v>
      </c>
      <c r="AB1090" s="17" t="str" cm="1">
        <f t="array" ref="AB1090">_xlfn.IFS(AA1090=0,"No evidenciado",AA1090=1,"Novato",AA1090=2,"Principiante avanzado",AA1090=3,"Competente",AA1090=4,"Proficiente",AA1090=5,"Master")</f>
        <v>Proficiente</v>
      </c>
      <c r="AC1090" s="17">
        <v>3</v>
      </c>
      <c r="AD1090" s="17" t="str" cm="1">
        <f t="array" ref="AD1090">_xlfn.IFS(AC1090=0,"Prenovato",AC1090=1,"Novato",AC1090=2,"Principiante avanzado",AC1090=3,"Competente",AC1090=4,"Proficiente",AC1090=5,"Master")</f>
        <v>Competente</v>
      </c>
      <c r="AE1090" s="17" t="s">
        <v>332</v>
      </c>
    </row>
    <row r="1091" spans="1:31" x14ac:dyDescent="0.25">
      <c r="A1091" t="s">
        <v>204</v>
      </c>
      <c r="B1091" t="s">
        <v>205</v>
      </c>
      <c r="C1091" t="s">
        <v>206</v>
      </c>
      <c r="D1091" t="s">
        <v>207</v>
      </c>
      <c r="E1091" t="s">
        <v>266</v>
      </c>
      <c r="F1091" t="s">
        <v>267</v>
      </c>
      <c r="G1091" t="s">
        <v>268</v>
      </c>
      <c r="H1091" s="4"/>
      <c r="I1091" s="1">
        <f t="shared" ref="I1091:I1154" ca="1" si="71">DATEDIF(H1091,TODAY(),"m")</f>
        <v>1485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IF(COUNTIFS($E$2:$E$1566,E1091,$O$2:$O$1566,"PRINCIPAL",$R$2:$R$1566,0)&gt;0,"SI","NO")</f>
        <v>NO</v>
      </c>
      <c r="L1091" t="s">
        <v>217</v>
      </c>
      <c r="M1091" t="s">
        <v>319</v>
      </c>
      <c r="N1091" t="s">
        <v>315</v>
      </c>
      <c r="O1091" t="s">
        <v>315</v>
      </c>
      <c r="P1091" t="str">
        <f t="shared" ref="P1091:P1154" si="74">F1091&amp;M1091&amp;AE1091</f>
        <v>JESUS EDUARDO CASTRO ESCALANTEBCP Design SystemEVALUACION</v>
      </c>
      <c r="Q1091" t="str">
        <f>BASE[[#This Row],[NombresCalificado]]&amp;BASE[[#This Row],[TipoEvaluacion]]</f>
        <v>JESUS EDUARDO CASTRO ESCALANTEEVALUACION</v>
      </c>
      <c r="R1091">
        <v>2</v>
      </c>
      <c r="S1091" t="s">
        <v>4</v>
      </c>
      <c r="T1091" t="s">
        <v>328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3</v>
      </c>
      <c r="Z1091" s="17" t="str" cm="1">
        <f t="array" ref="Z1091">_xlfn.IFS(Y1091=0,"No evidenciado",Y1091=1,"Novato",Y1091=2,"Principiante avanzado",Y1091=3,"Competente",Y1091=4,"Proficiente",Y1091=5,"Master")</f>
        <v>Competente</v>
      </c>
      <c r="AA1091" s="17">
        <v>3</v>
      </c>
      <c r="AB1091" s="17" t="str" cm="1">
        <f t="array" ref="AB1091">_xlfn.IFS(AA1091=0,"No evidenciado",AA1091=1,"Novato",AA1091=2,"Principiante avanzado",AA1091=3,"Competente",AA1091=4,"Proficiente",AA1091=5,"Master")</f>
        <v>Competente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332</v>
      </c>
    </row>
    <row r="1092" spans="1:31" x14ac:dyDescent="0.25">
      <c r="A1092" t="s">
        <v>204</v>
      </c>
      <c r="B1092" t="s">
        <v>205</v>
      </c>
      <c r="C1092" t="s">
        <v>206</v>
      </c>
      <c r="D1092" t="s">
        <v>207</v>
      </c>
      <c r="E1092" t="s">
        <v>266</v>
      </c>
      <c r="F1092" t="s">
        <v>267</v>
      </c>
      <c r="G1092" t="s">
        <v>268</v>
      </c>
      <c r="H1092" s="4"/>
      <c r="I1092" s="1">
        <f t="shared" ca="1" si="71"/>
        <v>1485</v>
      </c>
      <c r="J1092" s="1" t="str">
        <f t="shared" ca="1" si="72"/>
        <v>3. Mayor a 6 meses</v>
      </c>
      <c r="K1092" t="str">
        <f t="shared" si="73"/>
        <v>NO</v>
      </c>
      <c r="L1092" t="s">
        <v>217</v>
      </c>
      <c r="M1092" t="s">
        <v>321</v>
      </c>
      <c r="N1092" t="s">
        <v>315</v>
      </c>
      <c r="O1092" t="s">
        <v>315</v>
      </c>
      <c r="P1092" t="str">
        <f t="shared" si="74"/>
        <v>JESUS EDUARDO CASTRO ESCALANTENativoEVALUACION</v>
      </c>
      <c r="Q1092" t="str">
        <f>BASE[[#This Row],[NombresCalificado]]&amp;BASE[[#This Row],[TipoEvaluacion]]</f>
        <v>JESUS EDUARDO CASTRO ESCALANTEEVALUACION</v>
      </c>
      <c r="R1092">
        <v>2</v>
      </c>
      <c r="S1092" t="s">
        <v>4</v>
      </c>
      <c r="T1092" t="s">
        <v>328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3</v>
      </c>
      <c r="Z1092" s="17" t="str" cm="1">
        <f t="array" ref="Z1092">_xlfn.IFS(Y1092=0,"No evidenciado",Y1092=1,"Novato",Y1092=2,"Principiante avanzado",Y1092=3,"Competente",Y1092=4,"Proficiente",Y1092=5,"Master")</f>
        <v>Competente</v>
      </c>
      <c r="AA1092" s="17">
        <v>3</v>
      </c>
      <c r="AB1092" s="17" t="str" cm="1">
        <f t="array" ref="AB1092">_xlfn.IFS(AA1092=0,"No evidenciado",AA1092=1,"Novato",AA1092=2,"Principiante avanzado",AA1092=3,"Competente",AA1092=4,"Proficiente",AA1092=5,"Master")</f>
        <v>Competente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332</v>
      </c>
    </row>
    <row r="1093" spans="1:31" x14ac:dyDescent="0.25">
      <c r="A1093" t="s">
        <v>204</v>
      </c>
      <c r="B1093" t="s">
        <v>205</v>
      </c>
      <c r="C1093" t="s">
        <v>206</v>
      </c>
      <c r="D1093" t="s">
        <v>207</v>
      </c>
      <c r="E1093" t="s">
        <v>266</v>
      </c>
      <c r="F1093" t="s">
        <v>267</v>
      </c>
      <c r="G1093" t="s">
        <v>268</v>
      </c>
      <c r="H1093" s="4"/>
      <c r="I1093" s="1">
        <f t="shared" ca="1" si="71"/>
        <v>1485</v>
      </c>
      <c r="J1093" s="1" t="str">
        <f t="shared" ca="1" si="72"/>
        <v>3. Mayor a 6 meses</v>
      </c>
      <c r="K1093" t="str">
        <f t="shared" si="73"/>
        <v>NO</v>
      </c>
      <c r="L1093" t="s">
        <v>217</v>
      </c>
      <c r="M1093" t="s">
        <v>187</v>
      </c>
      <c r="N1093" t="s">
        <v>315</v>
      </c>
      <c r="O1093" t="s">
        <v>315</v>
      </c>
      <c r="P1093" t="str">
        <f t="shared" si="74"/>
        <v>JESUS EDUARDO CASTRO ESCALANTEPruebas para desarrolladoresEVALUACION</v>
      </c>
      <c r="Q1093" t="str">
        <f>BASE[[#This Row],[NombresCalificado]]&amp;BASE[[#This Row],[TipoEvaluacion]]</f>
        <v>JESUS EDUARDO CASTRO ESCALANTEEVALUACION</v>
      </c>
      <c r="R1093">
        <v>2</v>
      </c>
      <c r="S1093" t="s">
        <v>4</v>
      </c>
      <c r="T1093" t="s">
        <v>328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3</v>
      </c>
      <c r="Z1093" s="17" t="str" cm="1">
        <f t="array" ref="Z1093">_xlfn.IFS(Y1093=0,"No evidenciado",Y1093=1,"Novato",Y1093=2,"Principiante avanzado",Y1093=3,"Competente",Y1093=4,"Proficiente",Y1093=5,"Master")</f>
        <v>Competente</v>
      </c>
      <c r="AA1093" s="17">
        <v>3</v>
      </c>
      <c r="AB1093" s="17" t="str" cm="1">
        <f t="array" ref="AB1093">_xlfn.IFS(AA1093=0,"No evidenciado",AA1093=1,"Novato",AA1093=2,"Principiante avanzado",AA1093=3,"Competente",AA1093=4,"Proficiente",AA1093=5,"Master")</f>
        <v>Competente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332</v>
      </c>
    </row>
    <row r="1094" spans="1:31" x14ac:dyDescent="0.25">
      <c r="A1094" t="s">
        <v>204</v>
      </c>
      <c r="B1094" t="s">
        <v>205</v>
      </c>
      <c r="C1094" t="s">
        <v>206</v>
      </c>
      <c r="D1094" t="s">
        <v>207</v>
      </c>
      <c r="E1094" t="s">
        <v>266</v>
      </c>
      <c r="F1094" t="s">
        <v>267</v>
      </c>
      <c r="G1094" t="s">
        <v>268</v>
      </c>
      <c r="H1094" s="4"/>
      <c r="I1094" s="1">
        <f t="shared" ca="1" si="71"/>
        <v>1485</v>
      </c>
      <c r="J1094" s="1" t="str">
        <f t="shared" ca="1" si="72"/>
        <v>3. Mayor a 6 meses</v>
      </c>
      <c r="K1094" t="str">
        <f t="shared" si="73"/>
        <v>NO</v>
      </c>
      <c r="L1094" t="s">
        <v>217</v>
      </c>
      <c r="M1094" t="s">
        <v>56</v>
      </c>
      <c r="N1094" t="s">
        <v>315</v>
      </c>
      <c r="O1094" t="s">
        <v>315</v>
      </c>
      <c r="P1094" t="str">
        <f t="shared" si="74"/>
        <v>JESUS EDUARDO CASTRO ESCALANTEControl de versionesEVALUACION</v>
      </c>
      <c r="Q1094" t="str">
        <f>BASE[[#This Row],[NombresCalificado]]&amp;BASE[[#This Row],[TipoEvaluacion]]</f>
        <v>JESUS EDUARDO CASTRO ESCALANTEEVALUACION</v>
      </c>
      <c r="R1094">
        <v>3</v>
      </c>
      <c r="S1094" t="s">
        <v>5</v>
      </c>
      <c r="T1094" t="s">
        <v>328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3</v>
      </c>
      <c r="Z1094" s="17" t="str" cm="1">
        <f t="array" ref="Z1094">_xlfn.IFS(Y1094=0,"No evidenciado",Y1094=1,"Novato",Y1094=2,"Principiante avanzado",Y1094=3,"Competente",Y1094=4,"Proficiente",Y1094=5,"Master")</f>
        <v>Competente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332</v>
      </c>
    </row>
    <row r="1095" spans="1:31" x14ac:dyDescent="0.25">
      <c r="A1095" t="s">
        <v>204</v>
      </c>
      <c r="B1095" t="s">
        <v>205</v>
      </c>
      <c r="C1095" t="s">
        <v>206</v>
      </c>
      <c r="D1095" t="s">
        <v>207</v>
      </c>
      <c r="E1095" t="s">
        <v>266</v>
      </c>
      <c r="F1095" t="s">
        <v>267</v>
      </c>
      <c r="G1095" t="s">
        <v>268</v>
      </c>
      <c r="H1095" s="4"/>
      <c r="I1095" s="1">
        <f t="shared" ca="1" si="71"/>
        <v>1485</v>
      </c>
      <c r="J1095" s="1" t="str">
        <f t="shared" ca="1" si="72"/>
        <v>3. Mayor a 6 meses</v>
      </c>
      <c r="K1095" t="str">
        <f t="shared" si="73"/>
        <v>NO</v>
      </c>
      <c r="L1095" t="s">
        <v>217</v>
      </c>
      <c r="M1095" t="s">
        <v>55</v>
      </c>
      <c r="N1095" t="s">
        <v>315</v>
      </c>
      <c r="O1095" t="s">
        <v>315</v>
      </c>
      <c r="P1095" t="str">
        <f t="shared" si="74"/>
        <v>JESUS EDUARDO CASTRO ESCALANTEProgramaciónEVALUACION</v>
      </c>
      <c r="Q1095" t="str">
        <f>BASE[[#This Row],[NombresCalificado]]&amp;BASE[[#This Row],[TipoEvaluacion]]</f>
        <v>JESUS EDUARDO CASTRO ESCALANTEEVALUACION</v>
      </c>
      <c r="R1095">
        <v>3</v>
      </c>
      <c r="S1095" t="s">
        <v>5</v>
      </c>
      <c r="T1095" t="s">
        <v>328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3</v>
      </c>
      <c r="Z1095" s="17" t="str" cm="1">
        <f t="array" ref="Z1095">_xlfn.IFS(Y1095=0,"No evidenciado",Y1095=1,"Novato",Y1095=2,"Principiante avanzado",Y1095=3,"Competente",Y1095=4,"Proficiente",Y1095=5,"Master")</f>
        <v>Competente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332</v>
      </c>
    </row>
    <row r="1096" spans="1:31" x14ac:dyDescent="0.25">
      <c r="A1096" t="s">
        <v>204</v>
      </c>
      <c r="B1096" t="s">
        <v>205</v>
      </c>
      <c r="C1096" t="s">
        <v>206</v>
      </c>
      <c r="D1096" t="s">
        <v>207</v>
      </c>
      <c r="E1096" t="s">
        <v>266</v>
      </c>
      <c r="F1096" t="s">
        <v>267</v>
      </c>
      <c r="G1096" t="s">
        <v>268</v>
      </c>
      <c r="H1096" s="4"/>
      <c r="I1096" s="1">
        <f t="shared" ca="1" si="71"/>
        <v>1485</v>
      </c>
      <c r="J1096" s="1" t="str">
        <f t="shared" ca="1" si="72"/>
        <v>3. Mayor a 6 meses</v>
      </c>
      <c r="K1096" t="str">
        <f t="shared" si="73"/>
        <v>NO</v>
      </c>
      <c r="L1096" t="s">
        <v>217</v>
      </c>
      <c r="M1096" t="s">
        <v>326</v>
      </c>
      <c r="N1096" t="s">
        <v>317</v>
      </c>
      <c r="O1096" t="s">
        <v>314</v>
      </c>
      <c r="P1096" t="str">
        <f t="shared" si="74"/>
        <v>JESUS EDUARDO CASTRO ESCALANTEDesign ThinkingEVALUACION</v>
      </c>
      <c r="Q1096" t="str">
        <f>BASE[[#This Row],[NombresCalificado]]&amp;BASE[[#This Row],[TipoEvaluacion]]</f>
        <v>JESUS EDUARDO CASTRO ESCALANTEEVALUACION</v>
      </c>
      <c r="R1096">
        <v>0</v>
      </c>
      <c r="S1096" t="s">
        <v>188</v>
      </c>
      <c r="T1096" t="s">
        <v>329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3</v>
      </c>
      <c r="Z1096" s="17" t="str" cm="1">
        <f t="array" ref="Z1096">_xlfn.IFS(Y1096=0,"No evidenciado",Y1096=1,"Novato",Y1096=2,"Principiante avanzado",Y1096=3,"Competente",Y1096=4,"Proficiente",Y1096=5,"Master")</f>
        <v>Competente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332</v>
      </c>
    </row>
    <row r="1097" spans="1:31" x14ac:dyDescent="0.25">
      <c r="A1097" t="s">
        <v>204</v>
      </c>
      <c r="B1097" t="s">
        <v>205</v>
      </c>
      <c r="C1097" t="s">
        <v>206</v>
      </c>
      <c r="D1097" t="s">
        <v>207</v>
      </c>
      <c r="E1097" t="s">
        <v>266</v>
      </c>
      <c r="F1097" t="s">
        <v>267</v>
      </c>
      <c r="G1097" t="s">
        <v>268</v>
      </c>
      <c r="H1097" s="4"/>
      <c r="I1097" s="1">
        <f t="shared" ca="1" si="71"/>
        <v>1485</v>
      </c>
      <c r="J1097" s="1" t="str">
        <f t="shared" ca="1" si="72"/>
        <v>3. Mayor a 6 meses</v>
      </c>
      <c r="K1097" t="str">
        <f t="shared" si="73"/>
        <v>NO</v>
      </c>
      <c r="L1097" t="s">
        <v>217</v>
      </c>
      <c r="M1097" t="s">
        <v>316</v>
      </c>
      <c r="N1097" t="s">
        <v>315</v>
      </c>
      <c r="O1097" t="s">
        <v>315</v>
      </c>
      <c r="P1097" t="str">
        <f t="shared" si="74"/>
        <v>JESUS EDUARDO CASTRO ESCALANTERedes &amp; Integración de APIEVALUACION</v>
      </c>
      <c r="Q1097" t="str">
        <f>BASE[[#This Row],[NombresCalificado]]&amp;BASE[[#This Row],[TipoEvaluacion]]</f>
        <v>JESUS EDUARDO CASTRO ESCALANTEEVALUACION</v>
      </c>
      <c r="R1097">
        <v>3</v>
      </c>
      <c r="S1097" t="s">
        <v>5</v>
      </c>
      <c r="T1097" t="s">
        <v>328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3</v>
      </c>
      <c r="Z1097" s="17" t="str" cm="1">
        <f t="array" ref="Z1097">_xlfn.IFS(Y1097=0,"No evidenciado",Y1097=1,"Novato",Y1097=2,"Principiante avanzado",Y1097=3,"Competente",Y1097=4,"Proficiente",Y1097=5,"Master")</f>
        <v>Competente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332</v>
      </c>
    </row>
    <row r="1098" spans="1:31" x14ac:dyDescent="0.25">
      <c r="A1098" t="s">
        <v>204</v>
      </c>
      <c r="B1098" t="s">
        <v>205</v>
      </c>
      <c r="C1098" t="s">
        <v>206</v>
      </c>
      <c r="D1098" t="s">
        <v>207</v>
      </c>
      <c r="E1098" t="s">
        <v>266</v>
      </c>
      <c r="F1098" t="s">
        <v>267</v>
      </c>
      <c r="G1098" t="s">
        <v>268</v>
      </c>
      <c r="H1098" s="4"/>
      <c r="I1098" s="1">
        <f t="shared" ca="1" si="71"/>
        <v>1485</v>
      </c>
      <c r="J1098" s="1" t="str">
        <f t="shared" ca="1" si="72"/>
        <v>3. Mayor a 6 meses</v>
      </c>
      <c r="K1098" t="str">
        <f t="shared" si="73"/>
        <v>NO</v>
      </c>
      <c r="L1098" t="s">
        <v>217</v>
      </c>
      <c r="M1098" t="s">
        <v>320</v>
      </c>
      <c r="N1098" t="s">
        <v>317</v>
      </c>
      <c r="O1098" t="s">
        <v>314</v>
      </c>
      <c r="P1098" t="str">
        <f t="shared" si="74"/>
        <v>JESUS EDUARDO CASTRO ESCALANTEHuman InteractionEVALUACION</v>
      </c>
      <c r="Q1098" t="str">
        <f>BASE[[#This Row],[NombresCalificado]]&amp;BASE[[#This Row],[TipoEvaluacion]]</f>
        <v>JESUS EDUARDO CASTRO ESCALANTEEVALUACION</v>
      </c>
      <c r="R1098">
        <v>0</v>
      </c>
      <c r="S1098" t="s">
        <v>188</v>
      </c>
      <c r="T1098" t="s">
        <v>328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3</v>
      </c>
      <c r="Z1098" s="17" t="str" cm="1">
        <f t="array" ref="Z1098">_xlfn.IFS(Y1098=0,"No evidenciado",Y1098=1,"Novato",Y1098=2,"Principiante avanzado",Y1098=3,"Competente",Y1098=4,"Proficiente",Y1098=5,"Master")</f>
        <v>Competente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332</v>
      </c>
    </row>
    <row r="1099" spans="1:31" x14ac:dyDescent="0.25">
      <c r="A1099" t="s">
        <v>204</v>
      </c>
      <c r="B1099" t="s">
        <v>205</v>
      </c>
      <c r="C1099" t="s">
        <v>206</v>
      </c>
      <c r="D1099" t="s">
        <v>207</v>
      </c>
      <c r="E1099" t="s">
        <v>266</v>
      </c>
      <c r="F1099" t="s">
        <v>267</v>
      </c>
      <c r="G1099" t="s">
        <v>268</v>
      </c>
      <c r="H1099" s="4"/>
      <c r="I1099" s="1">
        <f t="shared" ca="1" si="71"/>
        <v>1485</v>
      </c>
      <c r="J1099" s="1" t="str">
        <f t="shared" ca="1" si="72"/>
        <v>3. Mayor a 6 meses</v>
      </c>
      <c r="K1099" t="str">
        <f t="shared" si="73"/>
        <v>NO</v>
      </c>
      <c r="L1099" t="s">
        <v>217</v>
      </c>
      <c r="M1099" t="s">
        <v>325</v>
      </c>
      <c r="N1099" t="s">
        <v>317</v>
      </c>
      <c r="O1099" t="s">
        <v>314</v>
      </c>
      <c r="P1099" t="str">
        <f t="shared" si="74"/>
        <v>JESUS EDUARDO CASTRO ESCALANTEFundamentos de diseño UXEVALUACION</v>
      </c>
      <c r="Q1099" t="str">
        <f>BASE[[#This Row],[NombresCalificado]]&amp;BASE[[#This Row],[TipoEvaluacion]]</f>
        <v>JESUS EDUARDO CASTRO ESCALANTEEVALUACION</v>
      </c>
      <c r="R1099">
        <v>2</v>
      </c>
      <c r="S1099" t="s">
        <v>4</v>
      </c>
      <c r="T1099" t="s">
        <v>328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3</v>
      </c>
      <c r="Z1099" s="17" t="str" cm="1">
        <f t="array" ref="Z1099">_xlfn.IFS(Y1099=0,"No evidenciado",Y1099=1,"Novato",Y1099=2,"Principiante avanzado",Y1099=3,"Competente",Y1099=4,"Proficiente",Y1099=5,"Master")</f>
        <v>Competente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332</v>
      </c>
    </row>
    <row r="1100" spans="1:31" x14ac:dyDescent="0.25">
      <c r="A1100" t="s">
        <v>204</v>
      </c>
      <c r="B1100" t="s">
        <v>205</v>
      </c>
      <c r="C1100" t="s">
        <v>206</v>
      </c>
      <c r="D1100" t="s">
        <v>207</v>
      </c>
      <c r="E1100" t="s">
        <v>266</v>
      </c>
      <c r="F1100" t="s">
        <v>267</v>
      </c>
      <c r="G1100" t="s">
        <v>268</v>
      </c>
      <c r="H1100" s="4"/>
      <c r="I1100" s="1">
        <f t="shared" ca="1" si="71"/>
        <v>1485</v>
      </c>
      <c r="J1100" s="1" t="str">
        <f t="shared" ca="1" si="72"/>
        <v>3. Mayor a 6 meses</v>
      </c>
      <c r="K1100" t="str">
        <f t="shared" si="73"/>
        <v>NO</v>
      </c>
      <c r="L1100" t="s">
        <v>217</v>
      </c>
      <c r="M1100" t="s">
        <v>318</v>
      </c>
      <c r="N1100" t="s">
        <v>314</v>
      </c>
      <c r="O1100" t="s">
        <v>314</v>
      </c>
      <c r="P1100" t="str">
        <f t="shared" si="74"/>
        <v>JESUS EDUARDO CASTRO ESCALANTEDistribución a tiendasEVALUACION</v>
      </c>
      <c r="Q1100" t="str">
        <f>BASE[[#This Row],[NombresCalificado]]&amp;BASE[[#This Row],[TipoEvaluacion]]</f>
        <v>JESUS EDUARDO CASTRO ESCALANTEEVALUACION</v>
      </c>
      <c r="R1100">
        <v>0</v>
      </c>
      <c r="S1100" t="s">
        <v>188</v>
      </c>
      <c r="T1100" t="s">
        <v>329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3</v>
      </c>
      <c r="X1100" s="17" t="str" cm="1">
        <f t="array" ref="X1100">_xlfn.IFS(W1100=0,"No evidenciado",W1100=1,"Novato",W1100=2,"Principiante avanzado",W1100=3,"Competente",W1100=4,"Proficiente",W1100=5,"Master")</f>
        <v>Competente</v>
      </c>
      <c r="Y1100" s="17">
        <v>3</v>
      </c>
      <c r="Z1100" s="17" t="str" cm="1">
        <f t="array" ref="Z1100">_xlfn.IFS(Y1100=0,"No evidenciado",Y1100=1,"Novato",Y1100=2,"Principiante avanzado",Y1100=3,"Competente",Y1100=4,"Proficiente",Y1100=5,"Master")</f>
        <v>Competente</v>
      </c>
      <c r="AA1100" s="17">
        <v>3</v>
      </c>
      <c r="AB1100" s="17" t="str" cm="1">
        <f t="array" ref="AB1100">_xlfn.IFS(AA1100=0,"No evidenciado",AA1100=1,"Novato",AA1100=2,"Principiante avanzado",AA1100=3,"Competente",AA1100=4,"Proficiente",AA1100=5,"Master")</f>
        <v>Competente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332</v>
      </c>
    </row>
    <row r="1101" spans="1:31" x14ac:dyDescent="0.25">
      <c r="A1101" t="s">
        <v>204</v>
      </c>
      <c r="B1101" t="s">
        <v>205</v>
      </c>
      <c r="C1101" t="s">
        <v>206</v>
      </c>
      <c r="D1101" t="s">
        <v>207</v>
      </c>
      <c r="E1101" t="s">
        <v>266</v>
      </c>
      <c r="F1101" t="s">
        <v>267</v>
      </c>
      <c r="G1101" t="s">
        <v>268</v>
      </c>
      <c r="H1101" s="4"/>
      <c r="I1101" s="1">
        <f t="shared" ca="1" si="71"/>
        <v>1485</v>
      </c>
      <c r="J1101" s="1" t="str">
        <f t="shared" ca="1" si="72"/>
        <v>3. Mayor a 6 meses</v>
      </c>
      <c r="K1101" t="str">
        <f t="shared" si="73"/>
        <v>NO</v>
      </c>
      <c r="L1101" t="s">
        <v>217</v>
      </c>
      <c r="M1101" t="s">
        <v>186</v>
      </c>
      <c r="N1101" t="s">
        <v>314</v>
      </c>
      <c r="O1101" t="s">
        <v>314</v>
      </c>
      <c r="P1101" t="str">
        <f t="shared" si="74"/>
        <v>JESUS EDUARDO CASTRO ESCALANTESREEVALUACION</v>
      </c>
      <c r="Q1101" t="str">
        <f>BASE[[#This Row],[NombresCalificado]]&amp;BASE[[#This Row],[TipoEvaluacion]]</f>
        <v>JESUS EDUARDO CASTRO ESCALANTEEVALUACION</v>
      </c>
      <c r="R1101">
        <v>1</v>
      </c>
      <c r="S1101" t="s">
        <v>6</v>
      </c>
      <c r="T1101" t="s">
        <v>328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3</v>
      </c>
      <c r="X1101" s="17" t="str" cm="1">
        <f t="array" ref="X1101">_xlfn.IFS(W1101=0,"No evidenciado",W1101=1,"Novato",W1101=2,"Principiante avanzado",W1101=3,"Competente",W1101=4,"Proficiente",W1101=5,"Master")</f>
        <v>Competente</v>
      </c>
      <c r="Y1101" s="17">
        <v>3</v>
      </c>
      <c r="Z1101" s="17" t="str" cm="1">
        <f t="array" ref="Z1101">_xlfn.IFS(Y1101=0,"No evidenciado",Y1101=1,"Novato",Y1101=2,"Principiante avanzado",Y1101=3,"Competente",Y1101=4,"Proficiente",Y1101=5,"Master")</f>
        <v>Competente</v>
      </c>
      <c r="AA1101" s="17">
        <v>3</v>
      </c>
      <c r="AB1101" s="17" t="str" cm="1">
        <f t="array" ref="AB1101">_xlfn.IFS(AA1101=0,"No evidenciado",AA1101=1,"Novato",AA1101=2,"Principiante avanzado",AA1101=3,"Competente",AA1101=4,"Proficiente",AA1101=5,"Master")</f>
        <v>Competente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332</v>
      </c>
    </row>
    <row r="1102" spans="1:31" x14ac:dyDescent="0.25">
      <c r="A1102" t="s">
        <v>204</v>
      </c>
      <c r="B1102" t="s">
        <v>205</v>
      </c>
      <c r="C1102" t="s">
        <v>206</v>
      </c>
      <c r="D1102" t="s">
        <v>207</v>
      </c>
      <c r="E1102" t="s">
        <v>266</v>
      </c>
      <c r="F1102" t="s">
        <v>267</v>
      </c>
      <c r="G1102" t="s">
        <v>268</v>
      </c>
      <c r="H1102" s="4"/>
      <c r="I1102" s="1">
        <f t="shared" ca="1" si="71"/>
        <v>1485</v>
      </c>
      <c r="J1102" s="1" t="str">
        <f t="shared" ca="1" si="72"/>
        <v>3. Mayor a 6 meses</v>
      </c>
      <c r="K1102" t="str">
        <f t="shared" si="73"/>
        <v>NO</v>
      </c>
      <c r="L1102" t="s">
        <v>217</v>
      </c>
      <c r="M1102" t="s">
        <v>322</v>
      </c>
      <c r="N1102" t="s">
        <v>317</v>
      </c>
      <c r="O1102" t="s">
        <v>314</v>
      </c>
      <c r="P1102" t="str">
        <f t="shared" si="74"/>
        <v>JESUS EDUARDO CASTRO ESCALANTEPatrones de arquitecturaEVALUACION</v>
      </c>
      <c r="Q1102" t="str">
        <f>BASE[[#This Row],[NombresCalificado]]&amp;BASE[[#This Row],[TipoEvaluacion]]</f>
        <v>JESUS EDUARDO CASTRO ESCALANTEEVALUACION</v>
      </c>
      <c r="R1102">
        <v>2</v>
      </c>
      <c r="S1102" t="s">
        <v>4</v>
      </c>
      <c r="T1102" t="s">
        <v>328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3</v>
      </c>
      <c r="X1102" s="17" t="str" cm="1">
        <f t="array" ref="X1102">_xlfn.IFS(W1102=0,"No evidenciado",W1102=1,"Novato",W1102=2,"Principiante avanzado",W1102=3,"Competente",W1102=4,"Proficiente",W1102=5,"Master")</f>
        <v>Competente</v>
      </c>
      <c r="Y1102" s="17">
        <v>3</v>
      </c>
      <c r="Z1102" s="17" t="str" cm="1">
        <f t="array" ref="Z1102">_xlfn.IFS(Y1102=0,"No evidenciado",Y1102=1,"Novato",Y1102=2,"Principiante avanzado",Y1102=3,"Competente",Y1102=4,"Proficiente",Y1102=5,"Master")</f>
        <v>Competente</v>
      </c>
      <c r="AA1102" s="17">
        <v>3</v>
      </c>
      <c r="AB1102" s="17" t="str" cm="1">
        <f t="array" ref="AB1102">_xlfn.IFS(AA1102=0,"No evidenciado",AA1102=1,"Novato",AA1102=2,"Principiante avanzado",AA1102=3,"Competente",AA1102=4,"Proficiente",AA1102=5,"Master")</f>
        <v>Competente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332</v>
      </c>
    </row>
    <row r="1103" spans="1:31" x14ac:dyDescent="0.25">
      <c r="A1103" t="s">
        <v>204</v>
      </c>
      <c r="B1103" t="s">
        <v>205</v>
      </c>
      <c r="C1103" t="s">
        <v>206</v>
      </c>
      <c r="D1103" t="s">
        <v>207</v>
      </c>
      <c r="E1103" t="s">
        <v>266</v>
      </c>
      <c r="F1103" t="s">
        <v>267</v>
      </c>
      <c r="G1103" t="s">
        <v>268</v>
      </c>
      <c r="H1103" s="4"/>
      <c r="I1103" s="1">
        <f t="shared" ca="1" si="71"/>
        <v>1485</v>
      </c>
      <c r="J1103" s="1" t="str">
        <f t="shared" ca="1" si="72"/>
        <v>3. Mayor a 6 meses</v>
      </c>
      <c r="K1103" t="str">
        <f t="shared" si="73"/>
        <v>NO</v>
      </c>
      <c r="L1103" t="s">
        <v>217</v>
      </c>
      <c r="M1103" t="s">
        <v>185</v>
      </c>
      <c r="N1103" t="s">
        <v>317</v>
      </c>
      <c r="O1103" t="s">
        <v>314</v>
      </c>
      <c r="P1103" t="str">
        <f t="shared" si="74"/>
        <v>JESUS EDUARDO CASTRO ESCALANTESeguridadEVALUACION</v>
      </c>
      <c r="Q1103" t="str">
        <f>BASE[[#This Row],[NombresCalificado]]&amp;BASE[[#This Row],[TipoEvaluacion]]</f>
        <v>JESUS EDUARDO CASTRO ESCALANTEEVALUACION</v>
      </c>
      <c r="R1103">
        <v>1</v>
      </c>
      <c r="S1103" t="s">
        <v>6</v>
      </c>
      <c r="T1103" t="s">
        <v>328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3</v>
      </c>
      <c r="X1103" s="17" t="str" cm="1">
        <f t="array" ref="X1103">_xlfn.IFS(W1103=0,"No evidenciado",W1103=1,"Novato",W1103=2,"Principiante avanzado",W1103=3,"Competente",W1103=4,"Proficiente",W1103=5,"Master")</f>
        <v>Competente</v>
      </c>
      <c r="Y1103" s="17">
        <v>3</v>
      </c>
      <c r="Z1103" s="17" t="str" cm="1">
        <f t="array" ref="Z1103">_xlfn.IFS(Y1103=0,"No evidenciado",Y1103=1,"Novato",Y1103=2,"Principiante avanzado",Y1103=3,"Competente",Y1103=4,"Proficiente",Y1103=5,"Master")</f>
        <v>Competente</v>
      </c>
      <c r="AA1103" s="17">
        <v>3</v>
      </c>
      <c r="AB1103" s="17" t="str" cm="1">
        <f t="array" ref="AB1103">_xlfn.IFS(AA1103=0,"No evidenciado",AA1103=1,"Novato",AA1103=2,"Principiante avanzado",AA1103=3,"Competente",AA1103=4,"Proficiente",AA1103=5,"Master")</f>
        <v>Competente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332</v>
      </c>
    </row>
    <row r="1104" spans="1:31" x14ac:dyDescent="0.25">
      <c r="A1104" t="s">
        <v>204</v>
      </c>
      <c r="B1104" t="s">
        <v>205</v>
      </c>
      <c r="C1104" t="s">
        <v>206</v>
      </c>
      <c r="D1104" t="s">
        <v>207</v>
      </c>
      <c r="E1104" t="s">
        <v>266</v>
      </c>
      <c r="F1104" t="s">
        <v>267</v>
      </c>
      <c r="G1104" t="s">
        <v>268</v>
      </c>
      <c r="H1104" s="4"/>
      <c r="I1104" s="1">
        <f t="shared" ca="1" si="71"/>
        <v>1485</v>
      </c>
      <c r="J1104" s="1" t="str">
        <f t="shared" ca="1" si="72"/>
        <v>3. Mayor a 6 meses</v>
      </c>
      <c r="K1104" t="str">
        <f t="shared" si="73"/>
        <v>NO</v>
      </c>
      <c r="L1104" t="s">
        <v>217</v>
      </c>
      <c r="M1104" t="s">
        <v>323</v>
      </c>
      <c r="N1104" t="s">
        <v>317</v>
      </c>
      <c r="O1104" t="s">
        <v>314</v>
      </c>
      <c r="P1104" t="str">
        <f t="shared" si="74"/>
        <v>JESUS EDUARDO CASTRO ESCALANTEGestión de datosEVALUACION</v>
      </c>
      <c r="Q1104" t="str">
        <f>BASE[[#This Row],[NombresCalificado]]&amp;BASE[[#This Row],[TipoEvaluacion]]</f>
        <v>JESUS EDUARDO CASTRO ESCALANTEEVALUACION</v>
      </c>
      <c r="R1104">
        <v>3</v>
      </c>
      <c r="S1104" t="s">
        <v>5</v>
      </c>
      <c r="T1104" t="s">
        <v>328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3</v>
      </c>
      <c r="X1104" s="17" t="str" cm="1">
        <f t="array" ref="X1104">_xlfn.IFS(W1104=0,"No evidenciado",W1104=1,"Novato",W1104=2,"Principiante avanzado",W1104=3,"Competente",W1104=4,"Proficiente",W1104=5,"Master")</f>
        <v>Competente</v>
      </c>
      <c r="Y1104" s="17">
        <v>3</v>
      </c>
      <c r="Z1104" s="17" t="str" cm="1">
        <f t="array" ref="Z1104">_xlfn.IFS(Y1104=0,"No evidenciado",Y1104=1,"Novato",Y1104=2,"Principiante avanzado",Y1104=3,"Competente",Y1104=4,"Proficiente",Y1104=5,"Master")</f>
        <v>Competente</v>
      </c>
      <c r="AA1104" s="17">
        <v>3</v>
      </c>
      <c r="AB1104" s="17" t="str" cm="1">
        <f t="array" ref="AB1104">_xlfn.IFS(AA1104=0,"No evidenciado",AA1104=1,"Novato",AA1104=2,"Principiante avanzado",AA1104=3,"Competente",AA1104=4,"Proficiente",AA1104=5,"Master")</f>
        <v>Competente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332</v>
      </c>
    </row>
    <row r="1105" spans="1:31" x14ac:dyDescent="0.25">
      <c r="A1105" t="s">
        <v>204</v>
      </c>
      <c r="B1105" t="s">
        <v>205</v>
      </c>
      <c r="C1105" t="s">
        <v>206</v>
      </c>
      <c r="D1105" t="s">
        <v>207</v>
      </c>
      <c r="E1105" t="s">
        <v>266</v>
      </c>
      <c r="F1105" t="s">
        <v>267</v>
      </c>
      <c r="G1105" t="s">
        <v>268</v>
      </c>
      <c r="H1105" s="4"/>
      <c r="I1105" s="1">
        <f t="shared" ca="1" si="71"/>
        <v>1485</v>
      </c>
      <c r="J1105" s="1" t="str">
        <f t="shared" ca="1" si="72"/>
        <v>3. Mayor a 6 meses</v>
      </c>
      <c r="K1105" t="str">
        <f t="shared" si="73"/>
        <v>NO</v>
      </c>
      <c r="L1105" t="s">
        <v>217</v>
      </c>
      <c r="M1105" t="s">
        <v>167</v>
      </c>
      <c r="N1105" t="s">
        <v>317</v>
      </c>
      <c r="O1105" t="s">
        <v>314</v>
      </c>
      <c r="P1105" t="str">
        <f t="shared" si="74"/>
        <v>JESUS EDUARDO CASTRO ESCALANTECI-CDEVALUACION</v>
      </c>
      <c r="Q1105" t="str">
        <f>BASE[[#This Row],[NombresCalificado]]&amp;BASE[[#This Row],[TipoEvaluacion]]</f>
        <v>JESUS EDUARDO CASTRO ESCALANTEEVALUACION</v>
      </c>
      <c r="R1105">
        <v>1</v>
      </c>
      <c r="S1105" t="s">
        <v>6</v>
      </c>
      <c r="T1105" t="s">
        <v>328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3</v>
      </c>
      <c r="X1105" s="17" t="str" cm="1">
        <f t="array" ref="X1105">_xlfn.IFS(W1105=0,"No evidenciado",W1105=1,"Novato",W1105=2,"Principiante avanzado",W1105=3,"Competente",W1105=4,"Proficiente",W1105=5,"Master")</f>
        <v>Competente</v>
      </c>
      <c r="Y1105" s="17">
        <v>3</v>
      </c>
      <c r="Z1105" s="17" t="str" cm="1">
        <f t="array" ref="Z1105">_xlfn.IFS(Y1105=0,"No evidenciado",Y1105=1,"Novato",Y1105=2,"Principiante avanzado",Y1105=3,"Competente",Y1105=4,"Proficiente",Y1105=5,"Master")</f>
        <v>Competente</v>
      </c>
      <c r="AA1105" s="17">
        <v>3</v>
      </c>
      <c r="AB1105" s="17" t="str" cm="1">
        <f t="array" ref="AB1105">_xlfn.IFS(AA1105=0,"No evidenciado",AA1105=1,"Novato",AA1105=2,"Principiante avanzado",AA1105=3,"Competente",AA1105=4,"Proficiente",AA1105=5,"Master")</f>
        <v>Competente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332</v>
      </c>
    </row>
    <row r="1106" spans="1:31" x14ac:dyDescent="0.25">
      <c r="A1106" t="s">
        <v>204</v>
      </c>
      <c r="B1106" t="s">
        <v>205</v>
      </c>
      <c r="C1106" t="s">
        <v>206</v>
      </c>
      <c r="D1106" t="s">
        <v>207</v>
      </c>
      <c r="E1106" t="s">
        <v>266</v>
      </c>
      <c r="F1106" t="s">
        <v>267</v>
      </c>
      <c r="G1106" t="s">
        <v>268</v>
      </c>
      <c r="H1106" s="4"/>
      <c r="I1106" s="1">
        <f t="shared" ca="1" si="71"/>
        <v>1485</v>
      </c>
      <c r="J1106" s="1" t="str">
        <f t="shared" ca="1" si="72"/>
        <v>3. Mayor a 6 meses</v>
      </c>
      <c r="K1106" t="str">
        <f t="shared" si="73"/>
        <v>NO</v>
      </c>
      <c r="L1106" t="s">
        <v>217</v>
      </c>
      <c r="M1106" t="s">
        <v>313</v>
      </c>
      <c r="N1106" t="s">
        <v>314</v>
      </c>
      <c r="O1106" t="s">
        <v>314</v>
      </c>
      <c r="P1106" t="str">
        <f t="shared" si="74"/>
        <v>JESUS EDUARDO CASTRO ESCALANTEHíbridoEVALUACION</v>
      </c>
      <c r="Q1106" t="str">
        <f>BASE[[#This Row],[NombresCalificado]]&amp;BASE[[#This Row],[TipoEvaluacion]]</f>
        <v>JESUS EDUARDO CASTRO ESCALANTEEVALUACION</v>
      </c>
      <c r="R1106">
        <v>0</v>
      </c>
      <c r="S1106" t="s">
        <v>188</v>
      </c>
      <c r="T1106" t="s">
        <v>328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3</v>
      </c>
      <c r="X1106" s="17" t="str" cm="1">
        <f t="array" ref="X1106">_xlfn.IFS(W1106=0,"No evidenciado",W1106=1,"Novato",W1106=2,"Principiante avanzado",W1106=3,"Competente",W1106=4,"Proficiente",W1106=5,"Master")</f>
        <v>Competente</v>
      </c>
      <c r="Y1106" s="17">
        <v>3</v>
      </c>
      <c r="Z1106" s="17" t="str" cm="1">
        <f t="array" ref="Z1106">_xlfn.IFS(Y1106=0,"No evidenciado",Y1106=1,"Novato",Y1106=2,"Principiante avanzado",Y1106=3,"Competente",Y1106=4,"Proficiente",Y1106=5,"Master")</f>
        <v>Competente</v>
      </c>
      <c r="AA1106" s="17">
        <v>3</v>
      </c>
      <c r="AB1106" s="17" t="str" cm="1">
        <f t="array" ref="AB1106">_xlfn.IFS(AA1106=0,"No evidenciado",AA1106=1,"Novato",AA1106=2,"Principiante avanzado",AA1106=3,"Competente",AA1106=4,"Proficiente",AA1106=5,"Master")</f>
        <v>Competente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332</v>
      </c>
    </row>
    <row r="1107" spans="1:31" x14ac:dyDescent="0.25">
      <c r="A1107" t="s">
        <v>204</v>
      </c>
      <c r="B1107" t="s">
        <v>205</v>
      </c>
      <c r="C1107" t="s">
        <v>206</v>
      </c>
      <c r="D1107" t="s">
        <v>207</v>
      </c>
      <c r="E1107" t="s">
        <v>266</v>
      </c>
      <c r="F1107" t="s">
        <v>267</v>
      </c>
      <c r="G1107" t="s">
        <v>268</v>
      </c>
      <c r="H1107" s="4"/>
      <c r="I1107" s="1">
        <f t="shared" ca="1" si="71"/>
        <v>1485</v>
      </c>
      <c r="J1107" s="1" t="str">
        <f t="shared" ca="1" si="72"/>
        <v>3. Mayor a 6 meses</v>
      </c>
      <c r="K1107" t="str">
        <f t="shared" si="73"/>
        <v>NO</v>
      </c>
      <c r="L1107" t="s">
        <v>217</v>
      </c>
      <c r="M1107" t="s">
        <v>324</v>
      </c>
      <c r="N1107" t="s">
        <v>317</v>
      </c>
      <c r="O1107" t="s">
        <v>314</v>
      </c>
      <c r="P1107" t="str">
        <f t="shared" si="74"/>
        <v>JESUS EDUARDO CASTRO ESCALANTEAccesibilidadEVALUACION</v>
      </c>
      <c r="Q1107" t="str">
        <f>BASE[[#This Row],[NombresCalificado]]&amp;BASE[[#This Row],[TipoEvaluacion]]</f>
        <v>JESUS EDUARDO CASTRO ESCALANTEEVALUACION</v>
      </c>
      <c r="R1107">
        <v>0</v>
      </c>
      <c r="S1107" t="s">
        <v>188</v>
      </c>
      <c r="T1107" t="s">
        <v>329</v>
      </c>
      <c r="U1107" s="17">
        <v>2</v>
      </c>
      <c r="V1107" s="17" t="str" cm="1">
        <f t="array" ref="V1107">_xlfn.IFS(U1107=0,"Prenovato",U1107=1,"Novato",U1107=2,"Principiante avanzado",U1107=3,"Competente",U1107=4,"Proficiente",U1107=5,"Master")</f>
        <v>Principiante avanzado</v>
      </c>
      <c r="W1107" s="17">
        <v>3</v>
      </c>
      <c r="X1107" s="17" t="str" cm="1">
        <f t="array" ref="X1107">_xlfn.IFS(W1107=0,"No evidenciado",W1107=1,"Novato",W1107=2,"Principiante avanzado",W1107=3,"Competente",W1107=4,"Proficiente",W1107=5,"Master")</f>
        <v>Competente</v>
      </c>
      <c r="Y1107" s="17">
        <v>3</v>
      </c>
      <c r="Z1107" s="17" t="str" cm="1">
        <f t="array" ref="Z1107">_xlfn.IFS(Y1107=0,"No evidenciado",Y1107=1,"Novato",Y1107=2,"Principiante avanzado",Y1107=3,"Competente",Y1107=4,"Proficiente",Y1107=5,"Master")</f>
        <v>Competente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2</v>
      </c>
      <c r="AD1107" s="17" t="str" cm="1">
        <f t="array" ref="AD1107">_xlfn.IFS(AC1107=0,"Prenovato",AC1107=1,"Novato",AC1107=2,"Principiante avanzado",AC1107=3,"Competente",AC1107=4,"Proficiente",AC1107=5,"Master")</f>
        <v>Principiante avanzado</v>
      </c>
      <c r="AE1107" s="17" t="s">
        <v>332</v>
      </c>
    </row>
    <row r="1108" spans="1:31" x14ac:dyDescent="0.25">
      <c r="A1108" t="s">
        <v>255</v>
      </c>
      <c r="B1108" t="s">
        <v>256</v>
      </c>
      <c r="C1108" t="s">
        <v>206</v>
      </c>
      <c r="D1108" t="s">
        <v>207</v>
      </c>
      <c r="E1108" t="s">
        <v>279</v>
      </c>
      <c r="F1108" t="s">
        <v>280</v>
      </c>
      <c r="G1108" t="s">
        <v>281</v>
      </c>
      <c r="H1108" s="4"/>
      <c r="I1108" s="1">
        <f t="shared" ca="1" si="71"/>
        <v>1485</v>
      </c>
      <c r="J1108" s="1" t="str">
        <f t="shared" ca="1" si="72"/>
        <v>3. Mayor a 6 meses</v>
      </c>
      <c r="K1108" t="str">
        <f t="shared" si="73"/>
        <v>NO</v>
      </c>
      <c r="L1108" t="s">
        <v>217</v>
      </c>
      <c r="M1108" t="s">
        <v>186</v>
      </c>
      <c r="N1108" t="s">
        <v>314</v>
      </c>
      <c r="O1108" t="s">
        <v>314</v>
      </c>
      <c r="P1108" t="str">
        <f t="shared" si="74"/>
        <v>DIEGO RICARDO FERRARI CAMUSSREEVALUACION</v>
      </c>
      <c r="Q1108" t="str">
        <f>BASE[[#This Row],[NombresCalificado]]&amp;BASE[[#This Row],[TipoEvaluacion]]</f>
        <v>DIEGO RICARDO FERRARI CAMUSEVALUACION</v>
      </c>
      <c r="R1108">
        <v>2</v>
      </c>
      <c r="S1108" t="s">
        <v>4</v>
      </c>
      <c r="T1108" t="s">
        <v>328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4</v>
      </c>
      <c r="X1108" s="17" t="str" cm="1">
        <f t="array" ref="X1108">_xlfn.IFS(W1108=0,"No evidenciado",W1108=1,"Novato",W1108=2,"Principiante avanzado",W1108=3,"Competente",W1108=4,"Proficiente",W1108=5,"Master")</f>
        <v>Proficiente</v>
      </c>
      <c r="Y1108" s="17">
        <v>4</v>
      </c>
      <c r="Z1108" s="17" t="str" cm="1">
        <f t="array" ref="Z1108">_xlfn.IFS(Y1108=0,"No evidenciado",Y1108=1,"Novato",Y1108=2,"Principiante avanzado",Y1108=3,"Competente",Y1108=4,"Proficiente",Y1108=5,"Master")</f>
        <v>Proficiente</v>
      </c>
      <c r="AA1108" s="17">
        <v>4</v>
      </c>
      <c r="AB1108" s="17" t="str" cm="1">
        <f t="array" ref="AB1108">_xlfn.IFS(AA1108=0,"No evidenciado",AA1108=1,"Novato",AA1108=2,"Principiante avanzado",AA1108=3,"Competente",AA1108=4,"Proficiente",AA1108=5,"Master")</f>
        <v>Proficiente</v>
      </c>
      <c r="AC1108" s="17">
        <v>3</v>
      </c>
      <c r="AD1108" s="17" t="str" cm="1">
        <f t="array" ref="AD1108">_xlfn.IFS(AC1108=0,"Prenovato",AC1108=1,"Novato",AC1108=2,"Principiante avanzado",AC1108=3,"Competente",AC1108=4,"Proficiente",AC1108=5,"Master")</f>
        <v>Competente</v>
      </c>
      <c r="AE1108" s="17" t="s">
        <v>332</v>
      </c>
    </row>
    <row r="1109" spans="1:31" x14ac:dyDescent="0.25">
      <c r="A1109" t="s">
        <v>255</v>
      </c>
      <c r="B1109" t="s">
        <v>256</v>
      </c>
      <c r="C1109" t="s">
        <v>206</v>
      </c>
      <c r="D1109" t="s">
        <v>207</v>
      </c>
      <c r="E1109" t="s">
        <v>279</v>
      </c>
      <c r="F1109" t="s">
        <v>280</v>
      </c>
      <c r="G1109" t="s">
        <v>281</v>
      </c>
      <c r="H1109" s="4"/>
      <c r="I1109" s="1">
        <f t="shared" ca="1" si="71"/>
        <v>1485</v>
      </c>
      <c r="J1109" s="1" t="str">
        <f t="shared" ca="1" si="72"/>
        <v>3. Mayor a 6 meses</v>
      </c>
      <c r="K1109" t="str">
        <f t="shared" si="73"/>
        <v>NO</v>
      </c>
      <c r="L1109" t="s">
        <v>217</v>
      </c>
      <c r="M1109" t="s">
        <v>319</v>
      </c>
      <c r="N1109" t="s">
        <v>315</v>
      </c>
      <c r="O1109" t="s">
        <v>315</v>
      </c>
      <c r="P1109" t="str">
        <f t="shared" si="74"/>
        <v>DIEGO RICARDO FERRARI CAMUSBCP Design SystemEVALUACION</v>
      </c>
      <c r="Q1109" t="str">
        <f>BASE[[#This Row],[NombresCalificado]]&amp;BASE[[#This Row],[TipoEvaluacion]]</f>
        <v>DIEGO RICARDO FERRARI CAMUSEVALUACION</v>
      </c>
      <c r="R1109">
        <v>3</v>
      </c>
      <c r="S1109" t="s">
        <v>5</v>
      </c>
      <c r="T1109" t="s">
        <v>328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4</v>
      </c>
      <c r="X1109" s="17" t="str" cm="1">
        <f t="array" ref="X1109">_xlfn.IFS(W1109=0,"No evidenciado",W1109=1,"Novato",W1109=2,"Principiante avanzado",W1109=3,"Competente",W1109=4,"Proficiente",W1109=5,"Master")</f>
        <v>Proficiente</v>
      </c>
      <c r="Y1109" s="17">
        <v>4</v>
      </c>
      <c r="Z1109" s="17" t="str" cm="1">
        <f t="array" ref="Z1109">_xlfn.IFS(Y1109=0,"No evidenciado",Y1109=1,"Novato",Y1109=2,"Principiante avanzado",Y1109=3,"Competente",Y1109=4,"Proficiente",Y1109=5,"Master")</f>
        <v>Proficiente</v>
      </c>
      <c r="AA1109" s="17">
        <v>4</v>
      </c>
      <c r="AB1109" s="17" t="str" cm="1">
        <f t="array" ref="AB1109">_xlfn.IFS(AA1109=0,"No evidenciado",AA1109=1,"Novato",AA1109=2,"Principiante avanzado",AA1109=3,"Competente",AA1109=4,"Proficiente",AA1109=5,"Master")</f>
        <v>Proficiente</v>
      </c>
      <c r="AC1109" s="17">
        <v>3</v>
      </c>
      <c r="AD1109" s="17" t="str" cm="1">
        <f t="array" ref="AD1109">_xlfn.IFS(AC1109=0,"Prenovato",AC1109=1,"Novato",AC1109=2,"Principiante avanzado",AC1109=3,"Competente",AC1109=4,"Proficiente",AC1109=5,"Master")</f>
        <v>Competente</v>
      </c>
      <c r="AE1109" s="17" t="s">
        <v>332</v>
      </c>
    </row>
    <row r="1110" spans="1:31" x14ac:dyDescent="0.25">
      <c r="A1110" t="s">
        <v>255</v>
      </c>
      <c r="B1110" t="s">
        <v>256</v>
      </c>
      <c r="C1110" t="s">
        <v>206</v>
      </c>
      <c r="D1110" t="s">
        <v>207</v>
      </c>
      <c r="E1110" t="s">
        <v>279</v>
      </c>
      <c r="F1110" t="s">
        <v>280</v>
      </c>
      <c r="G1110" t="s">
        <v>281</v>
      </c>
      <c r="H1110" s="4"/>
      <c r="I1110" s="1">
        <f t="shared" ca="1" si="71"/>
        <v>1485</v>
      </c>
      <c r="J1110" s="1" t="str">
        <f t="shared" ca="1" si="72"/>
        <v>3. Mayor a 6 meses</v>
      </c>
      <c r="K1110" t="str">
        <f t="shared" si="73"/>
        <v>NO</v>
      </c>
      <c r="L1110" t="s">
        <v>217</v>
      </c>
      <c r="M1110" t="s">
        <v>321</v>
      </c>
      <c r="N1110" t="s">
        <v>315</v>
      </c>
      <c r="O1110" t="s">
        <v>315</v>
      </c>
      <c r="P1110" t="str">
        <f t="shared" si="74"/>
        <v>DIEGO RICARDO FERRARI CAMUSNativoEVALUACION</v>
      </c>
      <c r="Q1110" t="str">
        <f>BASE[[#This Row],[NombresCalificado]]&amp;BASE[[#This Row],[TipoEvaluacion]]</f>
        <v>DIEGO RICARDO FERRARI CAMUSEVALUACION</v>
      </c>
      <c r="R1110">
        <v>3</v>
      </c>
      <c r="S1110" t="s">
        <v>5</v>
      </c>
      <c r="T1110" t="s">
        <v>328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4</v>
      </c>
      <c r="X1110" s="17" t="str" cm="1">
        <f t="array" ref="X1110">_xlfn.IFS(W1110=0,"No evidenciado",W1110=1,"Novato",W1110=2,"Principiante avanzado",W1110=3,"Competente",W1110=4,"Proficiente",W1110=5,"Master")</f>
        <v>Proficiente</v>
      </c>
      <c r="Y1110" s="17">
        <v>4</v>
      </c>
      <c r="Z1110" s="17" t="str" cm="1">
        <f t="array" ref="Z1110">_xlfn.IFS(Y1110=0,"No evidenciado",Y1110=1,"Novato",Y1110=2,"Principiante avanzado",Y1110=3,"Competente",Y1110=4,"Proficiente",Y1110=5,"Master")</f>
        <v>Proficiente</v>
      </c>
      <c r="AA1110" s="17">
        <v>4</v>
      </c>
      <c r="AB1110" s="17" t="str" cm="1">
        <f t="array" ref="AB1110">_xlfn.IFS(AA1110=0,"No evidenciado",AA1110=1,"Novato",AA1110=2,"Principiante avanzado",AA1110=3,"Competente",AA1110=4,"Proficiente",AA1110=5,"Master")</f>
        <v>Proficiente</v>
      </c>
      <c r="AC1110" s="17">
        <v>3</v>
      </c>
      <c r="AD1110" s="17" t="str" cm="1">
        <f t="array" ref="AD1110">_xlfn.IFS(AC1110=0,"Prenovato",AC1110=1,"Novato",AC1110=2,"Principiante avanzado",AC1110=3,"Competente",AC1110=4,"Proficiente",AC1110=5,"Master")</f>
        <v>Competente</v>
      </c>
      <c r="AE1110" s="17" t="s">
        <v>332</v>
      </c>
    </row>
    <row r="1111" spans="1:31" x14ac:dyDescent="0.25">
      <c r="A1111" t="s">
        <v>255</v>
      </c>
      <c r="B1111" t="s">
        <v>256</v>
      </c>
      <c r="C1111" t="s">
        <v>206</v>
      </c>
      <c r="D1111" t="s">
        <v>207</v>
      </c>
      <c r="E1111" t="s">
        <v>279</v>
      </c>
      <c r="F1111" t="s">
        <v>280</v>
      </c>
      <c r="G1111" t="s">
        <v>281</v>
      </c>
      <c r="H1111" s="4"/>
      <c r="I1111" s="1">
        <f t="shared" ca="1" si="71"/>
        <v>1485</v>
      </c>
      <c r="J1111" s="1" t="str">
        <f t="shared" ca="1" si="72"/>
        <v>3. Mayor a 6 meses</v>
      </c>
      <c r="K1111" t="str">
        <f t="shared" si="73"/>
        <v>NO</v>
      </c>
      <c r="L1111" t="s">
        <v>217</v>
      </c>
      <c r="M1111" t="s">
        <v>187</v>
      </c>
      <c r="N1111" t="s">
        <v>315</v>
      </c>
      <c r="O1111" t="s">
        <v>315</v>
      </c>
      <c r="P1111" t="str">
        <f t="shared" si="74"/>
        <v>DIEGO RICARDO FERRARI CAMUSPruebas para desarrolladoresEVALUACION</v>
      </c>
      <c r="Q1111" t="str">
        <f>BASE[[#This Row],[NombresCalificado]]&amp;BASE[[#This Row],[TipoEvaluacion]]</f>
        <v>DIEGO RICARDO FERRARI CAMUSEVALUACION</v>
      </c>
      <c r="R1111">
        <v>3</v>
      </c>
      <c r="S1111" t="s">
        <v>5</v>
      </c>
      <c r="T1111" t="s">
        <v>328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4</v>
      </c>
      <c r="X1111" s="17" t="str" cm="1">
        <f t="array" ref="X1111">_xlfn.IFS(W1111=0,"No evidenciado",W1111=1,"Novato",W1111=2,"Principiante avanzado",W1111=3,"Competente",W1111=4,"Proficiente",W1111=5,"Master")</f>
        <v>Proficiente</v>
      </c>
      <c r="Y1111" s="17">
        <v>4</v>
      </c>
      <c r="Z1111" s="17" t="str" cm="1">
        <f t="array" ref="Z1111">_xlfn.IFS(Y1111=0,"No evidenciado",Y1111=1,"Novato",Y1111=2,"Principiante avanzado",Y1111=3,"Competente",Y1111=4,"Proficiente",Y1111=5,"Master")</f>
        <v>Proficiente</v>
      </c>
      <c r="AA1111" s="17">
        <v>4</v>
      </c>
      <c r="AB1111" s="17" t="str" cm="1">
        <f t="array" ref="AB1111">_xlfn.IFS(AA1111=0,"No evidenciado",AA1111=1,"Novato",AA1111=2,"Principiante avanzado",AA1111=3,"Competente",AA1111=4,"Proficiente",AA1111=5,"Master")</f>
        <v>Proficiente</v>
      </c>
      <c r="AC1111" s="17">
        <v>3</v>
      </c>
      <c r="AD1111" s="17" t="str" cm="1">
        <f t="array" ref="AD1111">_xlfn.IFS(AC1111=0,"Prenovato",AC1111=1,"Novato",AC1111=2,"Principiante avanzado",AC1111=3,"Competente",AC1111=4,"Proficiente",AC1111=5,"Master")</f>
        <v>Competente</v>
      </c>
      <c r="AE1111" s="17" t="s">
        <v>332</v>
      </c>
    </row>
    <row r="1112" spans="1:31" x14ac:dyDescent="0.25">
      <c r="A1112" t="s">
        <v>255</v>
      </c>
      <c r="B1112" t="s">
        <v>256</v>
      </c>
      <c r="C1112" t="s">
        <v>206</v>
      </c>
      <c r="D1112" t="s">
        <v>207</v>
      </c>
      <c r="E1112" t="s">
        <v>279</v>
      </c>
      <c r="F1112" t="s">
        <v>280</v>
      </c>
      <c r="G1112" t="s">
        <v>281</v>
      </c>
      <c r="H1112" s="4"/>
      <c r="I1112" s="1">
        <f t="shared" ca="1" si="71"/>
        <v>1485</v>
      </c>
      <c r="J1112" s="1" t="str">
        <f t="shared" ca="1" si="72"/>
        <v>3. Mayor a 6 meses</v>
      </c>
      <c r="K1112" t="str">
        <f t="shared" si="73"/>
        <v>NO</v>
      </c>
      <c r="L1112" t="s">
        <v>217</v>
      </c>
      <c r="M1112" t="s">
        <v>55</v>
      </c>
      <c r="N1112" t="s">
        <v>315</v>
      </c>
      <c r="O1112" t="s">
        <v>315</v>
      </c>
      <c r="P1112" t="str">
        <f t="shared" si="74"/>
        <v>DIEGO RICARDO FERRARI CAMUSProgramaciónEVALUACION</v>
      </c>
      <c r="Q1112" t="str">
        <f>BASE[[#This Row],[NombresCalificado]]&amp;BASE[[#This Row],[TipoEvaluacion]]</f>
        <v>DIEGO RICARDO FERRARI CAMUSEVALUACION</v>
      </c>
      <c r="R1112">
        <v>3</v>
      </c>
      <c r="S1112" t="s">
        <v>5</v>
      </c>
      <c r="T1112" t="s">
        <v>328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4</v>
      </c>
      <c r="X1112" s="17" t="str" cm="1">
        <f t="array" ref="X1112">_xlfn.IFS(W1112=0,"No evidenciado",W1112=1,"Novato",W1112=2,"Principiante avanzado",W1112=3,"Competente",W1112=4,"Proficiente",W1112=5,"Master")</f>
        <v>Proficiente</v>
      </c>
      <c r="Y1112" s="17">
        <v>4</v>
      </c>
      <c r="Z1112" s="17" t="str" cm="1">
        <f t="array" ref="Z1112">_xlfn.IFS(Y1112=0,"No evidenciado",Y1112=1,"Novato",Y1112=2,"Principiante avanzado",Y1112=3,"Competente",Y1112=4,"Proficiente",Y1112=5,"Master")</f>
        <v>Proficiente</v>
      </c>
      <c r="AA1112" s="17">
        <v>4</v>
      </c>
      <c r="AB1112" s="17" t="str" cm="1">
        <f t="array" ref="AB1112">_xlfn.IFS(AA1112=0,"No evidenciado",AA1112=1,"Novato",AA1112=2,"Principiante avanzado",AA1112=3,"Competente",AA1112=4,"Proficiente",AA1112=5,"Master")</f>
        <v>Proficiente</v>
      </c>
      <c r="AC1112" s="17">
        <v>3</v>
      </c>
      <c r="AD1112" s="17" t="str" cm="1">
        <f t="array" ref="AD1112">_xlfn.IFS(AC1112=0,"Prenovato",AC1112=1,"Novato",AC1112=2,"Principiante avanzado",AC1112=3,"Competente",AC1112=4,"Proficiente",AC1112=5,"Master")</f>
        <v>Competente</v>
      </c>
      <c r="AE1112" s="17" t="s">
        <v>332</v>
      </c>
    </row>
    <row r="1113" spans="1:31" x14ac:dyDescent="0.25">
      <c r="A1113" t="s">
        <v>255</v>
      </c>
      <c r="B1113" t="s">
        <v>256</v>
      </c>
      <c r="C1113" t="s">
        <v>206</v>
      </c>
      <c r="D1113" t="s">
        <v>207</v>
      </c>
      <c r="E1113" t="s">
        <v>279</v>
      </c>
      <c r="F1113" t="s">
        <v>280</v>
      </c>
      <c r="G1113" t="s">
        <v>281</v>
      </c>
      <c r="H1113" s="4"/>
      <c r="I1113" s="1">
        <f t="shared" ca="1" si="71"/>
        <v>1485</v>
      </c>
      <c r="J1113" s="1" t="str">
        <f t="shared" ca="1" si="72"/>
        <v>3. Mayor a 6 meses</v>
      </c>
      <c r="K1113" t="str">
        <f t="shared" si="73"/>
        <v>NO</v>
      </c>
      <c r="L1113" t="s">
        <v>217</v>
      </c>
      <c r="M1113" t="s">
        <v>316</v>
      </c>
      <c r="N1113" t="s">
        <v>315</v>
      </c>
      <c r="O1113" t="s">
        <v>315</v>
      </c>
      <c r="P1113" t="str">
        <f t="shared" si="74"/>
        <v>DIEGO RICARDO FERRARI CAMUSRedes &amp; Integración de APIEVALUACION</v>
      </c>
      <c r="Q1113" t="str">
        <f>BASE[[#This Row],[NombresCalificado]]&amp;BASE[[#This Row],[TipoEvaluacion]]</f>
        <v>DIEGO RICARDO FERRARI CAMUSEVALUACION</v>
      </c>
      <c r="R1113">
        <v>3</v>
      </c>
      <c r="S1113" t="s">
        <v>5</v>
      </c>
      <c r="T1113" t="s">
        <v>328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4</v>
      </c>
      <c r="X1113" s="17" t="str" cm="1">
        <f t="array" ref="X1113">_xlfn.IFS(W1113=0,"No evidenciado",W1113=1,"Novato",W1113=2,"Principiante avanzado",W1113=3,"Competente",W1113=4,"Proficiente",W1113=5,"Master")</f>
        <v>Proficiente</v>
      </c>
      <c r="Y1113" s="17">
        <v>4</v>
      </c>
      <c r="Z1113" s="17" t="str" cm="1">
        <f t="array" ref="Z1113">_xlfn.IFS(Y1113=0,"No evidenciado",Y1113=1,"Novato",Y1113=2,"Principiante avanzado",Y1113=3,"Competente",Y1113=4,"Proficiente",Y1113=5,"Master")</f>
        <v>Proficiente</v>
      </c>
      <c r="AA1113" s="17">
        <v>4</v>
      </c>
      <c r="AB1113" s="17" t="str" cm="1">
        <f t="array" ref="AB1113">_xlfn.IFS(AA1113=0,"No evidenciado",AA1113=1,"Novato",AA1113=2,"Principiante avanzado",AA1113=3,"Competente",AA1113=4,"Proficiente",AA1113=5,"Master")</f>
        <v>Proficiente</v>
      </c>
      <c r="AC1113" s="17">
        <v>3</v>
      </c>
      <c r="AD1113" s="17" t="str" cm="1">
        <f t="array" ref="AD1113">_xlfn.IFS(AC1113=0,"Prenovato",AC1113=1,"Novato",AC1113=2,"Principiante avanzado",AC1113=3,"Competente",AC1113=4,"Proficiente",AC1113=5,"Master")</f>
        <v>Competente</v>
      </c>
      <c r="AE1113" s="17" t="s">
        <v>332</v>
      </c>
    </row>
    <row r="1114" spans="1:31" x14ac:dyDescent="0.25">
      <c r="A1114" t="s">
        <v>255</v>
      </c>
      <c r="B1114" t="s">
        <v>256</v>
      </c>
      <c r="C1114" t="s">
        <v>206</v>
      </c>
      <c r="D1114" t="s">
        <v>207</v>
      </c>
      <c r="E1114" t="s">
        <v>279</v>
      </c>
      <c r="F1114" t="s">
        <v>280</v>
      </c>
      <c r="G1114" t="s">
        <v>281</v>
      </c>
      <c r="H1114" s="4"/>
      <c r="I1114" s="1">
        <f t="shared" ca="1" si="71"/>
        <v>1485</v>
      </c>
      <c r="J1114" s="1" t="str">
        <f t="shared" ca="1" si="72"/>
        <v>3. Mayor a 6 meses</v>
      </c>
      <c r="K1114" t="str">
        <f t="shared" si="73"/>
        <v>NO</v>
      </c>
      <c r="L1114" t="s">
        <v>217</v>
      </c>
      <c r="M1114" t="s">
        <v>324</v>
      </c>
      <c r="N1114" t="s">
        <v>317</v>
      </c>
      <c r="O1114" t="s">
        <v>314</v>
      </c>
      <c r="P1114" t="str">
        <f t="shared" si="74"/>
        <v>DIEGO RICARDO FERRARI CAMUSAccesibilidadEVALUACION</v>
      </c>
      <c r="Q1114" t="str">
        <f>BASE[[#This Row],[NombresCalificado]]&amp;BASE[[#This Row],[TipoEvaluacion]]</f>
        <v>DIEGO RICARDO FERRARI CAMUSEVALUACION</v>
      </c>
      <c r="R1114">
        <v>4</v>
      </c>
      <c r="S1114" t="s">
        <v>7</v>
      </c>
      <c r="T1114" t="s">
        <v>328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4</v>
      </c>
      <c r="X1114" s="17" t="str" cm="1">
        <f t="array" ref="X1114">_xlfn.IFS(W1114=0,"No evidenciado",W1114=1,"Novato",W1114=2,"Principiante avanzado",W1114=3,"Competente",W1114=4,"Proficiente",W1114=5,"Master")</f>
        <v>Proficiente</v>
      </c>
      <c r="Y1114" s="17">
        <v>4</v>
      </c>
      <c r="Z1114" s="17" t="str" cm="1">
        <f t="array" ref="Z1114">_xlfn.IFS(Y1114=0,"No evidenciado",Y1114=1,"Novato",Y1114=2,"Principiante avanzado",Y1114=3,"Competente",Y1114=4,"Proficiente",Y1114=5,"Master")</f>
        <v>Proficiente</v>
      </c>
      <c r="AA1114" s="17">
        <v>4</v>
      </c>
      <c r="AB1114" s="17" t="str" cm="1">
        <f t="array" ref="AB1114">_xlfn.IFS(AA1114=0,"No evidenciado",AA1114=1,"Novato",AA1114=2,"Principiante avanzado",AA1114=3,"Competente",AA1114=4,"Proficiente",AA1114=5,"Master")</f>
        <v>Proficiente</v>
      </c>
      <c r="AC1114" s="17">
        <v>3</v>
      </c>
      <c r="AD1114" s="17" t="str" cm="1">
        <f t="array" ref="AD1114">_xlfn.IFS(AC1114=0,"Prenovato",AC1114=1,"Novato",AC1114=2,"Principiante avanzado",AC1114=3,"Competente",AC1114=4,"Proficiente",AC1114=5,"Master")</f>
        <v>Competente</v>
      </c>
      <c r="AE1114" s="17" t="s">
        <v>332</v>
      </c>
    </row>
    <row r="1115" spans="1:31" x14ac:dyDescent="0.25">
      <c r="A1115" t="s">
        <v>255</v>
      </c>
      <c r="B1115" t="s">
        <v>256</v>
      </c>
      <c r="C1115" t="s">
        <v>206</v>
      </c>
      <c r="D1115" t="s">
        <v>207</v>
      </c>
      <c r="E1115" t="s">
        <v>279</v>
      </c>
      <c r="F1115" t="s">
        <v>280</v>
      </c>
      <c r="G1115" t="s">
        <v>281</v>
      </c>
      <c r="H1115" s="4"/>
      <c r="I1115" s="1">
        <f t="shared" ca="1" si="71"/>
        <v>1485</v>
      </c>
      <c r="J1115" s="1" t="str">
        <f t="shared" ca="1" si="72"/>
        <v>3. Mayor a 6 meses</v>
      </c>
      <c r="K1115" t="str">
        <f t="shared" si="73"/>
        <v>NO</v>
      </c>
      <c r="L1115" t="s">
        <v>217</v>
      </c>
      <c r="M1115" t="s">
        <v>325</v>
      </c>
      <c r="N1115" t="s">
        <v>317</v>
      </c>
      <c r="O1115" t="s">
        <v>314</v>
      </c>
      <c r="P1115" t="str">
        <f t="shared" si="74"/>
        <v>DIEGO RICARDO FERRARI CAMUSFundamentos de diseño UXEVALUACION</v>
      </c>
      <c r="Q1115" t="str">
        <f>BASE[[#This Row],[NombresCalificado]]&amp;BASE[[#This Row],[TipoEvaluacion]]</f>
        <v>DIEGO RICARDO FERRARI CAMUSEVALUACION</v>
      </c>
      <c r="R1115">
        <v>4</v>
      </c>
      <c r="S1115" t="s">
        <v>7</v>
      </c>
      <c r="T1115" t="s">
        <v>328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4</v>
      </c>
      <c r="X1115" s="17" t="str" cm="1">
        <f t="array" ref="X1115">_xlfn.IFS(W1115=0,"No evidenciado",W1115=1,"Novato",W1115=2,"Principiante avanzado",W1115=3,"Competente",W1115=4,"Proficiente",W1115=5,"Master")</f>
        <v>Proficiente</v>
      </c>
      <c r="Y1115" s="17">
        <v>4</v>
      </c>
      <c r="Z1115" s="17" t="str" cm="1">
        <f t="array" ref="Z1115">_xlfn.IFS(Y1115=0,"No evidenciado",Y1115=1,"Novato",Y1115=2,"Principiante avanzado",Y1115=3,"Competente",Y1115=4,"Proficiente",Y1115=5,"Master")</f>
        <v>Proficiente</v>
      </c>
      <c r="AA1115" s="17">
        <v>4</v>
      </c>
      <c r="AB1115" s="17" t="str" cm="1">
        <f t="array" ref="AB1115">_xlfn.IFS(AA1115=0,"No evidenciado",AA1115=1,"Novato",AA1115=2,"Principiante avanzado",AA1115=3,"Competente",AA1115=4,"Proficiente",AA1115=5,"Master")</f>
        <v>Proficiente</v>
      </c>
      <c r="AC1115" s="17">
        <v>3</v>
      </c>
      <c r="AD1115" s="17" t="str" cm="1">
        <f t="array" ref="AD1115">_xlfn.IFS(AC1115=0,"Prenovato",AC1115=1,"Novato",AC1115=2,"Principiante avanzado",AC1115=3,"Competente",AC1115=4,"Proficiente",AC1115=5,"Master")</f>
        <v>Competente</v>
      </c>
      <c r="AE1115" s="17" t="s">
        <v>332</v>
      </c>
    </row>
    <row r="1116" spans="1:31" x14ac:dyDescent="0.25">
      <c r="A1116" t="s">
        <v>255</v>
      </c>
      <c r="B1116" t="s">
        <v>256</v>
      </c>
      <c r="C1116" t="s">
        <v>206</v>
      </c>
      <c r="D1116" t="s">
        <v>207</v>
      </c>
      <c r="E1116" t="s">
        <v>279</v>
      </c>
      <c r="F1116" t="s">
        <v>280</v>
      </c>
      <c r="G1116" t="s">
        <v>281</v>
      </c>
      <c r="H1116" s="4"/>
      <c r="I1116" s="1">
        <f t="shared" ca="1" si="71"/>
        <v>1485</v>
      </c>
      <c r="J1116" s="1" t="str">
        <f t="shared" ca="1" si="72"/>
        <v>3. Mayor a 6 meses</v>
      </c>
      <c r="K1116" t="str">
        <f t="shared" si="73"/>
        <v>NO</v>
      </c>
      <c r="L1116" t="s">
        <v>217</v>
      </c>
      <c r="M1116" t="s">
        <v>323</v>
      </c>
      <c r="N1116" t="s">
        <v>317</v>
      </c>
      <c r="O1116" t="s">
        <v>314</v>
      </c>
      <c r="P1116" t="str">
        <f t="shared" si="74"/>
        <v>DIEGO RICARDO FERRARI CAMUSGestión de datosEVALUACION</v>
      </c>
      <c r="Q1116" t="str">
        <f>BASE[[#This Row],[NombresCalificado]]&amp;BASE[[#This Row],[TipoEvaluacion]]</f>
        <v>DIEGO RICARDO FERRARI CAMUSEVALUACION</v>
      </c>
      <c r="R1116">
        <v>3</v>
      </c>
      <c r="S1116" t="s">
        <v>5</v>
      </c>
      <c r="T1116" t="s">
        <v>328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4</v>
      </c>
      <c r="X1116" s="17" t="str" cm="1">
        <f t="array" ref="X1116">_xlfn.IFS(W1116=0,"No evidenciado",W1116=1,"Novato",W1116=2,"Principiante avanzado",W1116=3,"Competente",W1116=4,"Proficiente",W1116=5,"Master")</f>
        <v>Proficiente</v>
      </c>
      <c r="Y1116" s="17">
        <v>4</v>
      </c>
      <c r="Z1116" s="17" t="str" cm="1">
        <f t="array" ref="Z1116">_xlfn.IFS(Y1116=0,"No evidenciado",Y1116=1,"Novato",Y1116=2,"Principiante avanzado",Y1116=3,"Competente",Y1116=4,"Proficiente",Y1116=5,"Master")</f>
        <v>Proficiente</v>
      </c>
      <c r="AA1116" s="17">
        <v>4</v>
      </c>
      <c r="AB1116" s="17" t="str" cm="1">
        <f t="array" ref="AB1116">_xlfn.IFS(AA1116=0,"No evidenciado",AA1116=1,"Novato",AA1116=2,"Principiante avanzado",AA1116=3,"Competente",AA1116=4,"Proficiente",AA1116=5,"Master")</f>
        <v>Proficiente</v>
      </c>
      <c r="AC1116" s="17">
        <v>3</v>
      </c>
      <c r="AD1116" s="17" t="str" cm="1">
        <f t="array" ref="AD1116">_xlfn.IFS(AC1116=0,"Prenovato",AC1116=1,"Novato",AC1116=2,"Principiante avanzado",AC1116=3,"Competente",AC1116=4,"Proficiente",AC1116=5,"Master")</f>
        <v>Competente</v>
      </c>
      <c r="AE1116" s="17" t="s">
        <v>332</v>
      </c>
    </row>
    <row r="1117" spans="1:31" x14ac:dyDescent="0.25">
      <c r="A1117" t="s">
        <v>255</v>
      </c>
      <c r="B1117" t="s">
        <v>256</v>
      </c>
      <c r="C1117" t="s">
        <v>206</v>
      </c>
      <c r="D1117" t="s">
        <v>207</v>
      </c>
      <c r="E1117" t="s">
        <v>279</v>
      </c>
      <c r="F1117" t="s">
        <v>280</v>
      </c>
      <c r="G1117" t="s">
        <v>281</v>
      </c>
      <c r="H1117" s="4"/>
      <c r="I1117" s="1">
        <f t="shared" ca="1" si="71"/>
        <v>1485</v>
      </c>
      <c r="J1117" s="1" t="str">
        <f t="shared" ca="1" si="72"/>
        <v>3. Mayor a 6 meses</v>
      </c>
      <c r="K1117" t="str">
        <f t="shared" si="73"/>
        <v>NO</v>
      </c>
      <c r="L1117" t="s">
        <v>217</v>
      </c>
      <c r="M1117" t="s">
        <v>320</v>
      </c>
      <c r="N1117" t="s">
        <v>317</v>
      </c>
      <c r="O1117" t="s">
        <v>314</v>
      </c>
      <c r="P1117" t="str">
        <f t="shared" si="74"/>
        <v>DIEGO RICARDO FERRARI CAMUSHuman InteractionEVALUACION</v>
      </c>
      <c r="Q1117" t="str">
        <f>BASE[[#This Row],[NombresCalificado]]&amp;BASE[[#This Row],[TipoEvaluacion]]</f>
        <v>DIEGO RICARDO FERRARI CAMUSEVALUACION</v>
      </c>
      <c r="R1117">
        <v>3</v>
      </c>
      <c r="S1117" t="s">
        <v>5</v>
      </c>
      <c r="T1117" t="s">
        <v>328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4</v>
      </c>
      <c r="X1117" s="17" t="str" cm="1">
        <f t="array" ref="X1117">_xlfn.IFS(W1117=0,"No evidenciado",W1117=1,"Novato",W1117=2,"Principiante avanzado",W1117=3,"Competente",W1117=4,"Proficiente",W1117=5,"Master")</f>
        <v>Proficiente</v>
      </c>
      <c r="Y1117" s="17">
        <v>4</v>
      </c>
      <c r="Z1117" s="17" t="str" cm="1">
        <f t="array" ref="Z1117">_xlfn.IFS(Y1117=0,"No evidenciado",Y1117=1,"Novato",Y1117=2,"Principiante avanzado",Y1117=3,"Competente",Y1117=4,"Proficiente",Y1117=5,"Master")</f>
        <v>Proficiente</v>
      </c>
      <c r="AA1117" s="17">
        <v>4</v>
      </c>
      <c r="AB1117" s="17" t="str" cm="1">
        <f t="array" ref="AB1117">_xlfn.IFS(AA1117=0,"No evidenciado",AA1117=1,"Novato",AA1117=2,"Principiante avanzado",AA1117=3,"Competente",AA1117=4,"Proficiente",AA1117=5,"Master")</f>
        <v>Proficiente</v>
      </c>
      <c r="AC1117" s="17">
        <v>3</v>
      </c>
      <c r="AD1117" s="17" t="str" cm="1">
        <f t="array" ref="AD1117">_xlfn.IFS(AC1117=0,"Prenovato",AC1117=1,"Novato",AC1117=2,"Principiante avanzado",AC1117=3,"Competente",AC1117=4,"Proficiente",AC1117=5,"Master")</f>
        <v>Competente</v>
      </c>
      <c r="AE1117" s="17" t="s">
        <v>332</v>
      </c>
    </row>
    <row r="1118" spans="1:31" x14ac:dyDescent="0.25">
      <c r="A1118" t="s">
        <v>255</v>
      </c>
      <c r="B1118" t="s">
        <v>256</v>
      </c>
      <c r="C1118" t="s">
        <v>206</v>
      </c>
      <c r="D1118" t="s">
        <v>207</v>
      </c>
      <c r="E1118" t="s">
        <v>279</v>
      </c>
      <c r="F1118" t="s">
        <v>280</v>
      </c>
      <c r="G1118" t="s">
        <v>281</v>
      </c>
      <c r="H1118" s="4"/>
      <c r="I1118" s="1">
        <f t="shared" ca="1" si="71"/>
        <v>1485</v>
      </c>
      <c r="J1118" s="1" t="str">
        <f t="shared" ca="1" si="72"/>
        <v>3. Mayor a 6 meses</v>
      </c>
      <c r="K1118" t="str">
        <f t="shared" si="73"/>
        <v>NO</v>
      </c>
      <c r="L1118" t="s">
        <v>217</v>
      </c>
      <c r="M1118" t="s">
        <v>56</v>
      </c>
      <c r="N1118" t="s">
        <v>315</v>
      </c>
      <c r="O1118" t="s">
        <v>315</v>
      </c>
      <c r="P1118" t="str">
        <f t="shared" si="74"/>
        <v>DIEGO RICARDO FERRARI CAMUSControl de versionesEVALUACION</v>
      </c>
      <c r="Q1118" t="str">
        <f>BASE[[#This Row],[NombresCalificado]]&amp;BASE[[#This Row],[TipoEvaluacion]]</f>
        <v>DIEGO RICARDO FERRARI CAMUSEVALUACION</v>
      </c>
      <c r="R1118">
        <v>3</v>
      </c>
      <c r="S1118" t="s">
        <v>5</v>
      </c>
      <c r="T1118" t="s">
        <v>328</v>
      </c>
      <c r="U1118" s="17">
        <v>3</v>
      </c>
      <c r="V1118" s="17" t="str" cm="1">
        <f t="array" ref="V1118">_xlfn.IFS(U1118=0,"Prenovato",U1118=1,"Novato",U1118=2,"Principiante avanzado",U1118=3,"Competente",U1118=4,"Proficiente",U1118=5,"Master")</f>
        <v>Competente</v>
      </c>
      <c r="W1118" s="17">
        <v>4</v>
      </c>
      <c r="X1118" s="17" t="str" cm="1">
        <f t="array" ref="X1118">_xlfn.IFS(W1118=0,"No evidenciado",W1118=1,"Novato",W1118=2,"Principiante avanzado",W1118=3,"Competente",W1118=4,"Proficiente",W1118=5,"Master")</f>
        <v>Proficiente</v>
      </c>
      <c r="Y1118" s="17">
        <v>4</v>
      </c>
      <c r="Z1118" s="17" t="str" cm="1">
        <f t="array" ref="Z1118">_xlfn.IFS(Y1118=0,"No evidenciado",Y1118=1,"Novato",Y1118=2,"Principiante avanzado",Y1118=3,"Competente",Y1118=4,"Proficiente",Y1118=5,"Master")</f>
        <v>Proficiente</v>
      </c>
      <c r="AA1118" s="17">
        <v>4</v>
      </c>
      <c r="AB1118" s="17" t="str" cm="1">
        <f t="array" ref="AB1118">_xlfn.IFS(AA1118=0,"No evidenciado",AA1118=1,"Novato",AA1118=2,"Principiante avanzado",AA1118=3,"Competente",AA1118=4,"Proficiente",AA1118=5,"Master")</f>
        <v>Proficiente</v>
      </c>
      <c r="AC1118" s="17">
        <v>3</v>
      </c>
      <c r="AD1118" s="17" t="str" cm="1">
        <f t="array" ref="AD1118">_xlfn.IFS(AC1118=0,"Prenovato",AC1118=1,"Novato",AC1118=2,"Principiante avanzado",AC1118=3,"Competente",AC1118=4,"Proficiente",AC1118=5,"Master")</f>
        <v>Competente</v>
      </c>
      <c r="AE1118" s="17" t="s">
        <v>332</v>
      </c>
    </row>
    <row r="1119" spans="1:31" x14ac:dyDescent="0.25">
      <c r="A1119" t="s">
        <v>255</v>
      </c>
      <c r="B1119" t="s">
        <v>256</v>
      </c>
      <c r="C1119" t="s">
        <v>206</v>
      </c>
      <c r="D1119" t="s">
        <v>207</v>
      </c>
      <c r="E1119" t="s">
        <v>279</v>
      </c>
      <c r="F1119" t="s">
        <v>280</v>
      </c>
      <c r="G1119" t="s">
        <v>281</v>
      </c>
      <c r="H1119" s="4"/>
      <c r="I1119" s="1">
        <f t="shared" ca="1" si="71"/>
        <v>1485</v>
      </c>
      <c r="J1119" s="1" t="str">
        <f t="shared" ca="1" si="72"/>
        <v>3. Mayor a 6 meses</v>
      </c>
      <c r="K1119" t="str">
        <f t="shared" si="73"/>
        <v>NO</v>
      </c>
      <c r="L1119" t="s">
        <v>217</v>
      </c>
      <c r="M1119" t="s">
        <v>313</v>
      </c>
      <c r="N1119" t="s">
        <v>314</v>
      </c>
      <c r="O1119" t="s">
        <v>314</v>
      </c>
      <c r="P1119" t="str">
        <f t="shared" si="74"/>
        <v>DIEGO RICARDO FERRARI CAMUSHíbridoEVALUACION</v>
      </c>
      <c r="Q1119" t="str">
        <f>BASE[[#This Row],[NombresCalificado]]&amp;BASE[[#This Row],[TipoEvaluacion]]</f>
        <v>DIEGO RICARDO FERRARI CAMUSEVALUACION</v>
      </c>
      <c r="R1119">
        <v>0</v>
      </c>
      <c r="S1119" t="s">
        <v>188</v>
      </c>
      <c r="T1119" t="s">
        <v>328</v>
      </c>
      <c r="U1119" s="17">
        <v>3</v>
      </c>
      <c r="V1119" s="17" t="str" cm="1">
        <f t="array" ref="V1119">_xlfn.IFS(U1119=0,"Prenovato",U1119=1,"Novato",U1119=2,"Principiante avanzado",U1119=3,"Competente",U1119=4,"Proficiente",U1119=5,"Master")</f>
        <v>Competente</v>
      </c>
      <c r="W1119" s="17">
        <v>4</v>
      </c>
      <c r="X1119" s="17" t="str" cm="1">
        <f t="array" ref="X1119">_xlfn.IFS(W1119=0,"No evidenciado",W1119=1,"Novato",W1119=2,"Principiante avanzado",W1119=3,"Competente",W1119=4,"Proficiente",W1119=5,"Master")</f>
        <v>Proficiente</v>
      </c>
      <c r="Y1119" s="17">
        <v>4</v>
      </c>
      <c r="Z1119" s="17" t="str" cm="1">
        <f t="array" ref="Z1119">_xlfn.IFS(Y1119=0,"No evidenciado",Y1119=1,"Novato",Y1119=2,"Principiante avanzado",Y1119=3,"Competente",Y1119=4,"Proficiente",Y1119=5,"Master")</f>
        <v>Proficiente</v>
      </c>
      <c r="AA1119" s="17">
        <v>4</v>
      </c>
      <c r="AB1119" s="17" t="str" cm="1">
        <f t="array" ref="AB1119">_xlfn.IFS(AA1119=0,"No evidenciado",AA1119=1,"Novato",AA1119=2,"Principiante avanzado",AA1119=3,"Competente",AA1119=4,"Proficiente",AA1119=5,"Master")</f>
        <v>Proficiente</v>
      </c>
      <c r="AC1119" s="17">
        <v>3</v>
      </c>
      <c r="AD1119" s="17" t="str" cm="1">
        <f t="array" ref="AD1119">_xlfn.IFS(AC1119=0,"Prenovato",AC1119=1,"Novato",AC1119=2,"Principiante avanzado",AC1119=3,"Competente",AC1119=4,"Proficiente",AC1119=5,"Master")</f>
        <v>Competente</v>
      </c>
      <c r="AE1119" s="17" t="s">
        <v>332</v>
      </c>
    </row>
    <row r="1120" spans="1:31" x14ac:dyDescent="0.25">
      <c r="A1120" t="s">
        <v>255</v>
      </c>
      <c r="B1120" t="s">
        <v>256</v>
      </c>
      <c r="C1120" t="s">
        <v>206</v>
      </c>
      <c r="D1120" t="s">
        <v>207</v>
      </c>
      <c r="E1120" t="s">
        <v>279</v>
      </c>
      <c r="F1120" t="s">
        <v>280</v>
      </c>
      <c r="G1120" t="s">
        <v>281</v>
      </c>
      <c r="H1120" s="4"/>
      <c r="I1120" s="1">
        <f t="shared" ca="1" si="71"/>
        <v>1485</v>
      </c>
      <c r="J1120" s="1" t="str">
        <f t="shared" ca="1" si="72"/>
        <v>3. Mayor a 6 meses</v>
      </c>
      <c r="K1120" t="str">
        <f t="shared" si="73"/>
        <v>NO</v>
      </c>
      <c r="L1120" t="s">
        <v>217</v>
      </c>
      <c r="M1120" t="s">
        <v>185</v>
      </c>
      <c r="N1120" t="s">
        <v>317</v>
      </c>
      <c r="O1120" t="s">
        <v>314</v>
      </c>
      <c r="P1120" t="str">
        <f t="shared" si="74"/>
        <v>DIEGO RICARDO FERRARI CAMUSSeguridadEVALUACION</v>
      </c>
      <c r="Q1120" t="str">
        <f>BASE[[#This Row],[NombresCalificado]]&amp;BASE[[#This Row],[TipoEvaluacion]]</f>
        <v>DIEGO RICARDO FERRARI CAMUSEVALUACION</v>
      </c>
      <c r="R1120">
        <v>3</v>
      </c>
      <c r="S1120" t="s">
        <v>5</v>
      </c>
      <c r="T1120" t="s">
        <v>328</v>
      </c>
      <c r="U1120" s="17">
        <v>3</v>
      </c>
      <c r="V1120" s="17" t="str" cm="1">
        <f t="array" ref="V1120">_xlfn.IFS(U1120=0,"Prenovato",U1120=1,"Novato",U1120=2,"Principiante avanzado",U1120=3,"Competente",U1120=4,"Proficiente",U1120=5,"Master")</f>
        <v>Competente</v>
      </c>
      <c r="W1120" s="17">
        <v>4</v>
      </c>
      <c r="X1120" s="17" t="str" cm="1">
        <f t="array" ref="X1120">_xlfn.IFS(W1120=0,"No evidenciado",W1120=1,"Novato",W1120=2,"Principiante avanzado",W1120=3,"Competente",W1120=4,"Proficiente",W1120=5,"Master")</f>
        <v>Proficiente</v>
      </c>
      <c r="Y1120" s="17">
        <v>4</v>
      </c>
      <c r="Z1120" s="17" t="str" cm="1">
        <f t="array" ref="Z1120">_xlfn.IFS(Y1120=0,"No evidenciado",Y1120=1,"Novato",Y1120=2,"Principiante avanzado",Y1120=3,"Competente",Y1120=4,"Proficiente",Y1120=5,"Master")</f>
        <v>Proficiente</v>
      </c>
      <c r="AA1120" s="17">
        <v>4</v>
      </c>
      <c r="AB1120" s="17" t="str" cm="1">
        <f t="array" ref="AB1120">_xlfn.IFS(AA1120=0,"No evidenciado",AA1120=1,"Novato",AA1120=2,"Principiante avanzado",AA1120=3,"Competente",AA1120=4,"Proficiente",AA1120=5,"Master")</f>
        <v>Proficiente</v>
      </c>
      <c r="AC1120" s="17">
        <v>3</v>
      </c>
      <c r="AD1120" s="17" t="str" cm="1">
        <f t="array" ref="AD1120">_xlfn.IFS(AC1120=0,"Prenovato",AC1120=1,"Novato",AC1120=2,"Principiante avanzado",AC1120=3,"Competente",AC1120=4,"Proficiente",AC1120=5,"Master")</f>
        <v>Competente</v>
      </c>
      <c r="AE1120" s="17" t="s">
        <v>332</v>
      </c>
    </row>
    <row r="1121" spans="1:31" x14ac:dyDescent="0.25">
      <c r="A1121" t="s">
        <v>255</v>
      </c>
      <c r="B1121" t="s">
        <v>256</v>
      </c>
      <c r="C1121" t="s">
        <v>206</v>
      </c>
      <c r="D1121" t="s">
        <v>207</v>
      </c>
      <c r="E1121" t="s">
        <v>279</v>
      </c>
      <c r="F1121" t="s">
        <v>280</v>
      </c>
      <c r="G1121" t="s">
        <v>281</v>
      </c>
      <c r="H1121" s="4"/>
      <c r="I1121" s="1">
        <f t="shared" ca="1" si="71"/>
        <v>1485</v>
      </c>
      <c r="J1121" s="1" t="str">
        <f t="shared" ca="1" si="72"/>
        <v>3. Mayor a 6 meses</v>
      </c>
      <c r="K1121" t="str">
        <f t="shared" si="73"/>
        <v>NO</v>
      </c>
      <c r="L1121" t="s">
        <v>217</v>
      </c>
      <c r="M1121" t="s">
        <v>326</v>
      </c>
      <c r="N1121" t="s">
        <v>317</v>
      </c>
      <c r="O1121" t="s">
        <v>314</v>
      </c>
      <c r="P1121" t="str">
        <f t="shared" si="74"/>
        <v>DIEGO RICARDO FERRARI CAMUSDesign ThinkingEVALUACION</v>
      </c>
      <c r="Q1121" t="str">
        <f>BASE[[#This Row],[NombresCalificado]]&amp;BASE[[#This Row],[TipoEvaluacion]]</f>
        <v>DIEGO RICARDO FERRARI CAMUSEVALUACION</v>
      </c>
      <c r="R1121">
        <v>0</v>
      </c>
      <c r="S1121" t="s">
        <v>188</v>
      </c>
      <c r="T1121" t="s">
        <v>329</v>
      </c>
      <c r="U1121" s="17">
        <v>3</v>
      </c>
      <c r="V1121" s="17" t="str" cm="1">
        <f t="array" ref="V1121">_xlfn.IFS(U1121=0,"Prenovato",U1121=1,"Novato",U1121=2,"Principiante avanzado",U1121=3,"Competente",U1121=4,"Proficiente",U1121=5,"Master")</f>
        <v>Competente</v>
      </c>
      <c r="W1121" s="17">
        <v>4</v>
      </c>
      <c r="X1121" s="17" t="str" cm="1">
        <f t="array" ref="X1121">_xlfn.IFS(W1121=0,"No evidenciado",W1121=1,"Novato",W1121=2,"Principiante avanzado",W1121=3,"Competente",W1121=4,"Proficiente",W1121=5,"Master")</f>
        <v>Proficiente</v>
      </c>
      <c r="Y1121" s="17">
        <v>4</v>
      </c>
      <c r="Z1121" s="17" t="str" cm="1">
        <f t="array" ref="Z1121">_xlfn.IFS(Y1121=0,"No evidenciado",Y1121=1,"Novato",Y1121=2,"Principiante avanzado",Y1121=3,"Competente",Y1121=4,"Proficiente",Y1121=5,"Master")</f>
        <v>Proficiente</v>
      </c>
      <c r="AA1121" s="17">
        <v>4</v>
      </c>
      <c r="AB1121" s="17" t="str" cm="1">
        <f t="array" ref="AB1121">_xlfn.IFS(AA1121=0,"No evidenciado",AA1121=1,"Novato",AA1121=2,"Principiante avanzado",AA1121=3,"Competente",AA1121=4,"Proficiente",AA1121=5,"Master")</f>
        <v>Proficiente</v>
      </c>
      <c r="AC1121" s="17">
        <v>3</v>
      </c>
      <c r="AD1121" s="17" t="str" cm="1">
        <f t="array" ref="AD1121">_xlfn.IFS(AC1121=0,"Prenovato",AC1121=1,"Novato",AC1121=2,"Principiante avanzado",AC1121=3,"Competente",AC1121=4,"Proficiente",AC1121=5,"Master")</f>
        <v>Competente</v>
      </c>
      <c r="AE1121" s="17" t="s">
        <v>332</v>
      </c>
    </row>
    <row r="1122" spans="1:31" x14ac:dyDescent="0.25">
      <c r="A1122" t="s">
        <v>255</v>
      </c>
      <c r="B1122" t="s">
        <v>256</v>
      </c>
      <c r="C1122" t="s">
        <v>206</v>
      </c>
      <c r="D1122" t="s">
        <v>207</v>
      </c>
      <c r="E1122" t="s">
        <v>279</v>
      </c>
      <c r="F1122" t="s">
        <v>280</v>
      </c>
      <c r="G1122" t="s">
        <v>281</v>
      </c>
      <c r="H1122" s="4"/>
      <c r="I1122" s="1">
        <f t="shared" ca="1" si="71"/>
        <v>1485</v>
      </c>
      <c r="J1122" s="1" t="str">
        <f t="shared" ca="1" si="72"/>
        <v>3. Mayor a 6 meses</v>
      </c>
      <c r="K1122" t="str">
        <f t="shared" si="73"/>
        <v>NO</v>
      </c>
      <c r="L1122" t="s">
        <v>217</v>
      </c>
      <c r="M1122" t="s">
        <v>167</v>
      </c>
      <c r="N1122" t="s">
        <v>317</v>
      </c>
      <c r="O1122" t="s">
        <v>314</v>
      </c>
      <c r="P1122" t="str">
        <f t="shared" si="74"/>
        <v>DIEGO RICARDO FERRARI CAMUSCI-CDEVALUACION</v>
      </c>
      <c r="Q1122" t="str">
        <f>BASE[[#This Row],[NombresCalificado]]&amp;BASE[[#This Row],[TipoEvaluacion]]</f>
        <v>DIEGO RICARDO FERRARI CAMUSEVALUACION</v>
      </c>
      <c r="R1122">
        <v>3</v>
      </c>
      <c r="S1122" t="s">
        <v>5</v>
      </c>
      <c r="T1122" t="s">
        <v>328</v>
      </c>
      <c r="U1122" s="17">
        <v>3</v>
      </c>
      <c r="V1122" s="17" t="str" cm="1">
        <f t="array" ref="V1122">_xlfn.IFS(U1122=0,"Prenovato",U1122=1,"Novato",U1122=2,"Principiante avanzado",U1122=3,"Competente",U1122=4,"Proficiente",U1122=5,"Master")</f>
        <v>Competente</v>
      </c>
      <c r="W1122" s="17">
        <v>4</v>
      </c>
      <c r="X1122" s="17" t="str" cm="1">
        <f t="array" ref="X1122">_xlfn.IFS(W1122=0,"No evidenciado",W1122=1,"Novato",W1122=2,"Principiante avanzado",W1122=3,"Competente",W1122=4,"Proficiente",W1122=5,"Master")</f>
        <v>Proficiente</v>
      </c>
      <c r="Y1122" s="17">
        <v>4</v>
      </c>
      <c r="Z1122" s="17" t="str" cm="1">
        <f t="array" ref="Z1122">_xlfn.IFS(Y1122=0,"No evidenciado",Y1122=1,"Novato",Y1122=2,"Principiante avanzado",Y1122=3,"Competente",Y1122=4,"Proficiente",Y1122=5,"Master")</f>
        <v>Proficiente</v>
      </c>
      <c r="AA1122" s="17">
        <v>4</v>
      </c>
      <c r="AB1122" s="17" t="str" cm="1">
        <f t="array" ref="AB1122">_xlfn.IFS(AA1122=0,"No evidenciado",AA1122=1,"Novato",AA1122=2,"Principiante avanzado",AA1122=3,"Competente",AA1122=4,"Proficiente",AA1122=5,"Master")</f>
        <v>Proficiente</v>
      </c>
      <c r="AC1122" s="17">
        <v>3</v>
      </c>
      <c r="AD1122" s="17" t="str" cm="1">
        <f t="array" ref="AD1122">_xlfn.IFS(AC1122=0,"Prenovato",AC1122=1,"Novato",AC1122=2,"Principiante avanzado",AC1122=3,"Competente",AC1122=4,"Proficiente",AC1122=5,"Master")</f>
        <v>Competente</v>
      </c>
      <c r="AE1122" s="17" t="s">
        <v>332</v>
      </c>
    </row>
    <row r="1123" spans="1:31" x14ac:dyDescent="0.25">
      <c r="A1123" t="s">
        <v>255</v>
      </c>
      <c r="B1123" t="s">
        <v>256</v>
      </c>
      <c r="C1123" t="s">
        <v>206</v>
      </c>
      <c r="D1123" t="s">
        <v>207</v>
      </c>
      <c r="E1123" t="s">
        <v>279</v>
      </c>
      <c r="F1123" t="s">
        <v>280</v>
      </c>
      <c r="G1123" t="s">
        <v>281</v>
      </c>
      <c r="H1123" s="4"/>
      <c r="I1123" s="1">
        <f t="shared" ca="1" si="71"/>
        <v>1485</v>
      </c>
      <c r="J1123" s="1" t="str">
        <f t="shared" ca="1" si="72"/>
        <v>3. Mayor a 6 meses</v>
      </c>
      <c r="K1123" t="str">
        <f t="shared" si="73"/>
        <v>NO</v>
      </c>
      <c r="L1123" t="s">
        <v>217</v>
      </c>
      <c r="M1123" t="s">
        <v>318</v>
      </c>
      <c r="N1123" t="s">
        <v>314</v>
      </c>
      <c r="O1123" t="s">
        <v>314</v>
      </c>
      <c r="P1123" t="str">
        <f t="shared" si="74"/>
        <v>DIEGO RICARDO FERRARI CAMUSDistribución a tiendasEVALUACION</v>
      </c>
      <c r="Q1123" t="str">
        <f>BASE[[#This Row],[NombresCalificado]]&amp;BASE[[#This Row],[TipoEvaluacion]]</f>
        <v>DIEGO RICARDO FERRARI CAMUSEVALUACION</v>
      </c>
      <c r="R1123">
        <v>0</v>
      </c>
      <c r="S1123" t="s">
        <v>188</v>
      </c>
      <c r="T1123" t="s">
        <v>329</v>
      </c>
      <c r="U1123" s="17">
        <v>3</v>
      </c>
      <c r="V1123" s="17" t="str" cm="1">
        <f t="array" ref="V1123">_xlfn.IFS(U1123=0,"Prenovato",U1123=1,"Novato",U1123=2,"Principiante avanzado",U1123=3,"Competente",U1123=4,"Proficiente",U1123=5,"Master")</f>
        <v>Competente</v>
      </c>
      <c r="W1123" s="17">
        <v>4</v>
      </c>
      <c r="X1123" s="17" t="str" cm="1">
        <f t="array" ref="X1123">_xlfn.IFS(W1123=0,"No evidenciado",W1123=1,"Novato",W1123=2,"Principiante avanzado",W1123=3,"Competente",W1123=4,"Proficiente",W1123=5,"Master")</f>
        <v>Proficiente</v>
      </c>
      <c r="Y1123" s="17">
        <v>4</v>
      </c>
      <c r="Z1123" s="17" t="str" cm="1">
        <f t="array" ref="Z1123">_xlfn.IFS(Y1123=0,"No evidenciado",Y1123=1,"Novato",Y1123=2,"Principiante avanzado",Y1123=3,"Competente",Y1123=4,"Proficiente",Y1123=5,"Master")</f>
        <v>Proficiente</v>
      </c>
      <c r="AA1123" s="17">
        <v>4</v>
      </c>
      <c r="AB1123" s="17" t="str" cm="1">
        <f t="array" ref="AB1123">_xlfn.IFS(AA1123=0,"No evidenciado",AA1123=1,"Novato",AA1123=2,"Principiante avanzado",AA1123=3,"Competente",AA1123=4,"Proficiente",AA1123=5,"Master")</f>
        <v>Proficiente</v>
      </c>
      <c r="AC1123" s="17">
        <v>3</v>
      </c>
      <c r="AD1123" s="17" t="str" cm="1">
        <f t="array" ref="AD1123">_xlfn.IFS(AC1123=0,"Prenovato",AC1123=1,"Novato",AC1123=2,"Principiante avanzado",AC1123=3,"Competente",AC1123=4,"Proficiente",AC1123=5,"Master")</f>
        <v>Competente</v>
      </c>
      <c r="AE1123" s="17" t="s">
        <v>332</v>
      </c>
    </row>
    <row r="1124" spans="1:31" x14ac:dyDescent="0.25">
      <c r="A1124" t="s">
        <v>255</v>
      </c>
      <c r="B1124" t="s">
        <v>256</v>
      </c>
      <c r="C1124" t="s">
        <v>206</v>
      </c>
      <c r="D1124" t="s">
        <v>207</v>
      </c>
      <c r="E1124" t="s">
        <v>279</v>
      </c>
      <c r="F1124" t="s">
        <v>280</v>
      </c>
      <c r="G1124" t="s">
        <v>281</v>
      </c>
      <c r="H1124" s="4"/>
      <c r="I1124" s="1">
        <f t="shared" ca="1" si="71"/>
        <v>1485</v>
      </c>
      <c r="J1124" s="1" t="str">
        <f t="shared" ca="1" si="72"/>
        <v>3. Mayor a 6 meses</v>
      </c>
      <c r="K1124" t="str">
        <f t="shared" si="73"/>
        <v>NO</v>
      </c>
      <c r="L1124" t="s">
        <v>217</v>
      </c>
      <c r="M1124" t="s">
        <v>322</v>
      </c>
      <c r="N1124" t="s">
        <v>317</v>
      </c>
      <c r="O1124" t="s">
        <v>314</v>
      </c>
      <c r="P1124" t="str">
        <f t="shared" si="74"/>
        <v>DIEGO RICARDO FERRARI CAMUSPatrones de arquitecturaEVALUACION</v>
      </c>
      <c r="Q1124" t="str">
        <f>BASE[[#This Row],[NombresCalificado]]&amp;BASE[[#This Row],[TipoEvaluacion]]</f>
        <v>DIEGO RICARDO FERRARI CAMUSEVALUACION</v>
      </c>
      <c r="R1124">
        <v>3</v>
      </c>
      <c r="S1124" t="s">
        <v>5</v>
      </c>
      <c r="T1124" t="s">
        <v>328</v>
      </c>
      <c r="U1124" s="17">
        <v>3</v>
      </c>
      <c r="V1124" s="17" t="str" cm="1">
        <f t="array" ref="V1124">_xlfn.IFS(U1124=0,"Prenovato",U1124=1,"Novato",U1124=2,"Principiante avanzado",U1124=3,"Competente",U1124=4,"Proficiente",U1124=5,"Master")</f>
        <v>Competente</v>
      </c>
      <c r="W1124" s="17">
        <v>4</v>
      </c>
      <c r="X1124" s="17" t="str" cm="1">
        <f t="array" ref="X1124">_xlfn.IFS(W1124=0,"No evidenciado",W1124=1,"Novato",W1124=2,"Principiante avanzado",W1124=3,"Competente",W1124=4,"Proficiente",W1124=5,"Master")</f>
        <v>Proficiente</v>
      </c>
      <c r="Y1124" s="17">
        <v>4</v>
      </c>
      <c r="Z1124" s="17" t="str" cm="1">
        <f t="array" ref="Z1124">_xlfn.IFS(Y1124=0,"No evidenciado",Y1124=1,"Novato",Y1124=2,"Principiante avanzado",Y1124=3,"Competente",Y1124=4,"Proficiente",Y1124=5,"Master")</f>
        <v>Proficiente</v>
      </c>
      <c r="AA1124" s="17">
        <v>4</v>
      </c>
      <c r="AB1124" s="17" t="str" cm="1">
        <f t="array" ref="AB1124">_xlfn.IFS(AA1124=0,"No evidenciado",AA1124=1,"Novato",AA1124=2,"Principiante avanzado",AA1124=3,"Competente",AA1124=4,"Proficiente",AA1124=5,"Master")</f>
        <v>Proficiente</v>
      </c>
      <c r="AC1124" s="17">
        <v>3</v>
      </c>
      <c r="AD1124" s="17" t="str" cm="1">
        <f t="array" ref="AD1124">_xlfn.IFS(AC1124=0,"Prenovato",AC1124=1,"Novato",AC1124=2,"Principiante avanzado",AC1124=3,"Competente",AC1124=4,"Proficiente",AC1124=5,"Master")</f>
        <v>Competente</v>
      </c>
      <c r="AE1124" s="17" t="s">
        <v>332</v>
      </c>
    </row>
    <row r="1125" spans="1:31" x14ac:dyDescent="0.25">
      <c r="A1125" t="s">
        <v>270</v>
      </c>
      <c r="B1125" t="s">
        <v>271</v>
      </c>
      <c r="C1125" t="s">
        <v>217</v>
      </c>
      <c r="D1125" t="s">
        <v>207</v>
      </c>
      <c r="E1125" t="s">
        <v>270</v>
      </c>
      <c r="F1125" t="s">
        <v>271</v>
      </c>
      <c r="G1125" t="s">
        <v>272</v>
      </c>
      <c r="H1125" s="4"/>
      <c r="I1125" s="1">
        <f t="shared" ca="1" si="71"/>
        <v>1485</v>
      </c>
      <c r="J1125" s="1" t="str">
        <f t="shared" ca="1" si="72"/>
        <v>3. Mayor a 6 meses</v>
      </c>
      <c r="K1125" t="str">
        <f t="shared" si="73"/>
        <v>NO</v>
      </c>
      <c r="L1125" t="s">
        <v>217</v>
      </c>
      <c r="M1125" t="s">
        <v>319</v>
      </c>
      <c r="N1125" t="s">
        <v>315</v>
      </c>
      <c r="O1125" t="s">
        <v>315</v>
      </c>
      <c r="P1125" t="str">
        <f t="shared" si="74"/>
        <v>JAVIER JEAN PAUL ENRIQUEZ ARAUJOBCP Design SystemAUTOEVALUACION</v>
      </c>
      <c r="Q1125" t="str">
        <f>BASE[[#This Row],[NombresCalificado]]&amp;BASE[[#This Row],[TipoEvaluacion]]</f>
        <v>JAVIER JEAN PAUL ENRIQUEZ ARAUJOAUTOEVALUACION</v>
      </c>
      <c r="R1125">
        <v>4</v>
      </c>
      <c r="S1125" t="s">
        <v>7</v>
      </c>
      <c r="T1125" t="s">
        <v>328</v>
      </c>
      <c r="U1125" s="17">
        <v>2</v>
      </c>
      <c r="V1125" s="17" t="str" cm="1">
        <f t="array" ref="V1125">_xlfn.IFS(U1125=0,"Prenovato",U1125=1,"Novato",U1125=2,"Principiante avanzado",U1125=3,"Competente",U1125=4,"Proficiente",U1125=5,"Master")</f>
        <v>Principiante avanzado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2</v>
      </c>
      <c r="AD1125" s="17" t="str" cm="1">
        <f t="array" ref="AD1125">_xlfn.IFS(AC1125=0,"Prenovato",AC1125=1,"Novato",AC1125=2,"Principiante avanzado",AC1125=3,"Competente",AC1125=4,"Proficiente",AC1125=5,"Master")</f>
        <v>Principiante avanzado</v>
      </c>
      <c r="AE1125" s="17" t="s">
        <v>331</v>
      </c>
    </row>
    <row r="1126" spans="1:31" x14ac:dyDescent="0.25">
      <c r="A1126" t="s">
        <v>270</v>
      </c>
      <c r="B1126" t="s">
        <v>271</v>
      </c>
      <c r="C1126" t="s">
        <v>217</v>
      </c>
      <c r="D1126" t="s">
        <v>207</v>
      </c>
      <c r="E1126" t="s">
        <v>270</v>
      </c>
      <c r="F1126" t="s">
        <v>271</v>
      </c>
      <c r="G1126" t="s">
        <v>272</v>
      </c>
      <c r="H1126" s="4"/>
      <c r="I1126" s="1">
        <f t="shared" ca="1" si="71"/>
        <v>1485</v>
      </c>
      <c r="J1126" s="1" t="str">
        <f t="shared" ca="1" si="72"/>
        <v>3. Mayor a 6 meses</v>
      </c>
      <c r="K1126" t="str">
        <f t="shared" si="73"/>
        <v>NO</v>
      </c>
      <c r="L1126" t="s">
        <v>217</v>
      </c>
      <c r="M1126" t="s">
        <v>55</v>
      </c>
      <c r="N1126" t="s">
        <v>315</v>
      </c>
      <c r="O1126" t="s">
        <v>315</v>
      </c>
      <c r="P1126" t="str">
        <f t="shared" si="74"/>
        <v>JAVIER JEAN PAUL ENRIQUEZ ARAUJOProgramaciónAUTOEVALUACION</v>
      </c>
      <c r="Q1126" t="str">
        <f>BASE[[#This Row],[NombresCalificado]]&amp;BASE[[#This Row],[TipoEvaluacion]]</f>
        <v>JAVIER JEAN PAUL ENRIQUEZ ARAUJOAUTOEVALUACION</v>
      </c>
      <c r="R1126">
        <v>3</v>
      </c>
      <c r="S1126" t="s">
        <v>5</v>
      </c>
      <c r="T1126" t="s">
        <v>328</v>
      </c>
      <c r="U1126" s="17">
        <v>2</v>
      </c>
      <c r="V1126" s="17" t="str" cm="1">
        <f t="array" ref="V1126">_xlfn.IFS(U1126=0,"Prenovato",U1126=1,"Novato",U1126=2,"Principiante avanzado",U1126=3,"Competente",U1126=4,"Proficiente",U1126=5,"Master")</f>
        <v>Principiante avanzado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2</v>
      </c>
      <c r="AD1126" s="17" t="str" cm="1">
        <f t="array" ref="AD1126">_xlfn.IFS(AC1126=0,"Prenovato",AC1126=1,"Novato",AC1126=2,"Principiante avanzado",AC1126=3,"Competente",AC1126=4,"Proficiente",AC1126=5,"Master")</f>
        <v>Principiante avanzado</v>
      </c>
      <c r="AE1126" s="17" t="s">
        <v>331</v>
      </c>
    </row>
    <row r="1127" spans="1:31" x14ac:dyDescent="0.25">
      <c r="A1127" t="s">
        <v>270</v>
      </c>
      <c r="B1127" t="s">
        <v>271</v>
      </c>
      <c r="C1127" t="s">
        <v>217</v>
      </c>
      <c r="D1127" t="s">
        <v>207</v>
      </c>
      <c r="E1127" t="s">
        <v>270</v>
      </c>
      <c r="F1127" t="s">
        <v>271</v>
      </c>
      <c r="G1127" t="s">
        <v>272</v>
      </c>
      <c r="H1127" s="4"/>
      <c r="I1127" s="1">
        <f t="shared" ca="1" si="71"/>
        <v>1485</v>
      </c>
      <c r="J1127" s="1" t="str">
        <f t="shared" ca="1" si="72"/>
        <v>3. Mayor a 6 meses</v>
      </c>
      <c r="K1127" t="str">
        <f t="shared" si="73"/>
        <v>NO</v>
      </c>
      <c r="L1127" t="s">
        <v>217</v>
      </c>
      <c r="M1127" t="s">
        <v>321</v>
      </c>
      <c r="N1127" t="s">
        <v>315</v>
      </c>
      <c r="O1127" t="s">
        <v>315</v>
      </c>
      <c r="P1127" t="str">
        <f t="shared" si="74"/>
        <v>JAVIER JEAN PAUL ENRIQUEZ ARAUJONativoAUTOEVALUACION</v>
      </c>
      <c r="Q1127" t="str">
        <f>BASE[[#This Row],[NombresCalificado]]&amp;BASE[[#This Row],[TipoEvaluacion]]</f>
        <v>JAVIER JEAN PAUL ENRIQUEZ ARAUJOAUTOEVALUACION</v>
      </c>
      <c r="R1127">
        <v>4</v>
      </c>
      <c r="S1127" t="s">
        <v>7</v>
      </c>
      <c r="T1127" t="s">
        <v>328</v>
      </c>
      <c r="U1127" s="17">
        <v>2</v>
      </c>
      <c r="V1127" s="17" t="str" cm="1">
        <f t="array" ref="V1127">_xlfn.IFS(U1127=0,"Prenovato",U1127=1,"Novato",U1127=2,"Principiante avanzado",U1127=3,"Competente",U1127=4,"Proficiente",U1127=5,"Master")</f>
        <v>Principiante avanzado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2</v>
      </c>
      <c r="AD1127" s="17" t="str" cm="1">
        <f t="array" ref="AD1127">_xlfn.IFS(AC1127=0,"Prenovato",AC1127=1,"Novato",AC1127=2,"Principiante avanzado",AC1127=3,"Competente",AC1127=4,"Proficiente",AC1127=5,"Master")</f>
        <v>Principiante avanzado</v>
      </c>
      <c r="AE1127" s="17" t="s">
        <v>331</v>
      </c>
    </row>
    <row r="1128" spans="1:31" x14ac:dyDescent="0.25">
      <c r="A1128" t="s">
        <v>270</v>
      </c>
      <c r="B1128" t="s">
        <v>271</v>
      </c>
      <c r="C1128" t="s">
        <v>217</v>
      </c>
      <c r="D1128" t="s">
        <v>207</v>
      </c>
      <c r="E1128" t="s">
        <v>270</v>
      </c>
      <c r="F1128" t="s">
        <v>271</v>
      </c>
      <c r="G1128" t="s">
        <v>272</v>
      </c>
      <c r="H1128" s="4"/>
      <c r="I1128" s="1">
        <f t="shared" ca="1" si="71"/>
        <v>1485</v>
      </c>
      <c r="J1128" s="1" t="str">
        <f t="shared" ca="1" si="72"/>
        <v>3. Mayor a 6 meses</v>
      </c>
      <c r="K1128" t="str">
        <f t="shared" si="73"/>
        <v>NO</v>
      </c>
      <c r="L1128" t="s">
        <v>217</v>
      </c>
      <c r="M1128" t="s">
        <v>187</v>
      </c>
      <c r="N1128" t="s">
        <v>315</v>
      </c>
      <c r="O1128" t="s">
        <v>315</v>
      </c>
      <c r="P1128" t="str">
        <f t="shared" si="74"/>
        <v>JAVIER JEAN PAUL ENRIQUEZ ARAUJOPruebas para desarrolladoresAUTOEVALUACION</v>
      </c>
      <c r="Q1128" t="str">
        <f>BASE[[#This Row],[NombresCalificado]]&amp;BASE[[#This Row],[TipoEvaluacion]]</f>
        <v>JAVIER JEAN PAUL ENRIQUEZ ARAUJOAUTOEVALUACION</v>
      </c>
      <c r="R1128">
        <v>3</v>
      </c>
      <c r="S1128" t="s">
        <v>5</v>
      </c>
      <c r="T1128" t="s">
        <v>328</v>
      </c>
      <c r="U1128" s="17">
        <v>2</v>
      </c>
      <c r="V1128" s="17" t="str" cm="1">
        <f t="array" ref="V1128">_xlfn.IFS(U1128=0,"Prenovato",U1128=1,"Novato",U1128=2,"Principiante avanzado",U1128=3,"Competente",U1128=4,"Proficiente",U1128=5,"Master")</f>
        <v>Principiante avanzado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2</v>
      </c>
      <c r="AD1128" s="17" t="str" cm="1">
        <f t="array" ref="AD1128">_xlfn.IFS(AC1128=0,"Prenovato",AC1128=1,"Novato",AC1128=2,"Principiante avanzado",AC1128=3,"Competente",AC1128=4,"Proficiente",AC1128=5,"Master")</f>
        <v>Principiante avanzado</v>
      </c>
      <c r="AE1128" s="17" t="s">
        <v>331</v>
      </c>
    </row>
    <row r="1129" spans="1:31" x14ac:dyDescent="0.25">
      <c r="A1129" t="s">
        <v>270</v>
      </c>
      <c r="B1129" t="s">
        <v>271</v>
      </c>
      <c r="C1129" t="s">
        <v>217</v>
      </c>
      <c r="D1129" t="s">
        <v>207</v>
      </c>
      <c r="E1129" t="s">
        <v>270</v>
      </c>
      <c r="F1129" t="s">
        <v>271</v>
      </c>
      <c r="G1129" t="s">
        <v>272</v>
      </c>
      <c r="H1129" s="4"/>
      <c r="I1129" s="1">
        <f t="shared" ca="1" si="71"/>
        <v>1485</v>
      </c>
      <c r="J1129" s="1" t="str">
        <f t="shared" ca="1" si="72"/>
        <v>3. Mayor a 6 meses</v>
      </c>
      <c r="K1129" t="str">
        <f t="shared" si="73"/>
        <v>NO</v>
      </c>
      <c r="L1129" t="s">
        <v>217</v>
      </c>
      <c r="M1129" t="s">
        <v>325</v>
      </c>
      <c r="N1129" t="s">
        <v>317</v>
      </c>
      <c r="O1129" t="s">
        <v>314</v>
      </c>
      <c r="P1129" t="str">
        <f t="shared" si="74"/>
        <v>JAVIER JEAN PAUL ENRIQUEZ ARAUJOFundamentos de diseño UXAUTOEVALUACION</v>
      </c>
      <c r="Q1129" t="str">
        <f>BASE[[#This Row],[NombresCalificado]]&amp;BASE[[#This Row],[TipoEvaluacion]]</f>
        <v>JAVIER JEAN PAUL ENRIQUEZ ARAUJOAUTOEVALUACION</v>
      </c>
      <c r="R1129">
        <v>3</v>
      </c>
      <c r="S1129" t="s">
        <v>5</v>
      </c>
      <c r="T1129" t="s">
        <v>328</v>
      </c>
      <c r="U1129" s="17">
        <v>2</v>
      </c>
      <c r="V1129" s="17" t="str" cm="1">
        <f t="array" ref="V1129">_xlfn.IFS(U1129=0,"Prenovato",U1129=1,"Novato",U1129=2,"Principiante avanzado",U1129=3,"Competente",U1129=4,"Proficiente",U1129=5,"Master")</f>
        <v>Principiante avanzado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2</v>
      </c>
      <c r="AD1129" s="17" t="str" cm="1">
        <f t="array" ref="AD1129">_xlfn.IFS(AC1129=0,"Prenovato",AC1129=1,"Novato",AC1129=2,"Principiante avanzado",AC1129=3,"Competente",AC1129=4,"Proficiente",AC1129=5,"Master")</f>
        <v>Principiante avanzado</v>
      </c>
      <c r="AE1129" s="17" t="s">
        <v>331</v>
      </c>
    </row>
    <row r="1130" spans="1:31" x14ac:dyDescent="0.25">
      <c r="A1130" t="s">
        <v>270</v>
      </c>
      <c r="B1130" t="s">
        <v>271</v>
      </c>
      <c r="C1130" t="s">
        <v>217</v>
      </c>
      <c r="D1130" t="s">
        <v>207</v>
      </c>
      <c r="E1130" t="s">
        <v>270</v>
      </c>
      <c r="F1130" t="s">
        <v>271</v>
      </c>
      <c r="G1130" t="s">
        <v>272</v>
      </c>
      <c r="H1130" s="4"/>
      <c r="I1130" s="1">
        <f t="shared" ca="1" si="71"/>
        <v>1485</v>
      </c>
      <c r="J1130" s="1" t="str">
        <f t="shared" ca="1" si="72"/>
        <v>3. Mayor a 6 meses</v>
      </c>
      <c r="K1130" t="str">
        <f t="shared" si="73"/>
        <v>NO</v>
      </c>
      <c r="L1130" t="s">
        <v>217</v>
      </c>
      <c r="M1130" t="s">
        <v>324</v>
      </c>
      <c r="N1130" t="s">
        <v>317</v>
      </c>
      <c r="O1130" t="s">
        <v>314</v>
      </c>
      <c r="P1130" t="str">
        <f t="shared" si="74"/>
        <v>JAVIER JEAN PAUL ENRIQUEZ ARAUJOAccesibilidadAUTOEVALUACION</v>
      </c>
      <c r="Q1130" t="str">
        <f>BASE[[#This Row],[NombresCalificado]]&amp;BASE[[#This Row],[TipoEvaluacion]]</f>
        <v>JAVIER JEAN PAUL ENRIQUEZ ARAUJOAUTOEVALUACION</v>
      </c>
      <c r="R1130">
        <v>4</v>
      </c>
      <c r="S1130" t="s">
        <v>7</v>
      </c>
      <c r="T1130" t="s">
        <v>328</v>
      </c>
      <c r="U1130" s="17">
        <v>2</v>
      </c>
      <c r="V1130" s="17" t="str" cm="1">
        <f t="array" ref="V1130">_xlfn.IFS(U1130=0,"Prenovato",U1130=1,"Novato",U1130=2,"Principiante avanzado",U1130=3,"Competente",U1130=4,"Proficiente",U1130=5,"Master")</f>
        <v>Principiante avanzado</v>
      </c>
      <c r="W1130" s="17">
        <v>3</v>
      </c>
      <c r="X1130" s="17" t="str" cm="1">
        <f t="array" ref="X1130">_xlfn.IFS(W1130=0,"No evidenciado",W1130=1,"Novato",W1130=2,"Principiante avanzado",W1130=3,"Competente",W1130=4,"Proficiente",W1130=5,"Master")</f>
        <v>Competente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2</v>
      </c>
      <c r="AD1130" s="17" t="str" cm="1">
        <f t="array" ref="AD1130">_xlfn.IFS(AC1130=0,"Prenovato",AC1130=1,"Novato",AC1130=2,"Principiante avanzado",AC1130=3,"Competente",AC1130=4,"Proficiente",AC1130=5,"Master")</f>
        <v>Principiante avanzado</v>
      </c>
      <c r="AE1130" s="17" t="s">
        <v>331</v>
      </c>
    </row>
    <row r="1131" spans="1:31" x14ac:dyDescent="0.25">
      <c r="A1131" t="s">
        <v>270</v>
      </c>
      <c r="B1131" t="s">
        <v>271</v>
      </c>
      <c r="C1131" t="s">
        <v>217</v>
      </c>
      <c r="D1131" t="s">
        <v>207</v>
      </c>
      <c r="E1131" t="s">
        <v>270</v>
      </c>
      <c r="F1131" t="s">
        <v>271</v>
      </c>
      <c r="G1131" t="s">
        <v>272</v>
      </c>
      <c r="H1131" s="4"/>
      <c r="I1131" s="1">
        <f t="shared" ca="1" si="71"/>
        <v>1485</v>
      </c>
      <c r="J1131" s="1" t="str">
        <f t="shared" ca="1" si="72"/>
        <v>3. Mayor a 6 meses</v>
      </c>
      <c r="K1131" t="str">
        <f t="shared" si="73"/>
        <v>NO</v>
      </c>
      <c r="L1131" t="s">
        <v>217</v>
      </c>
      <c r="M1131" t="s">
        <v>320</v>
      </c>
      <c r="N1131" t="s">
        <v>317</v>
      </c>
      <c r="O1131" t="s">
        <v>314</v>
      </c>
      <c r="P1131" t="str">
        <f t="shared" si="74"/>
        <v>JAVIER JEAN PAUL ENRIQUEZ ARAUJOHuman InteractionAUTOEVALUACION</v>
      </c>
      <c r="Q1131" t="str">
        <f>BASE[[#This Row],[NombresCalificado]]&amp;BASE[[#This Row],[TipoEvaluacion]]</f>
        <v>JAVIER JEAN PAUL ENRIQUEZ ARAUJOAUTOEVALUACION</v>
      </c>
      <c r="R1131">
        <v>3</v>
      </c>
      <c r="S1131" t="s">
        <v>5</v>
      </c>
      <c r="T1131" t="s">
        <v>328</v>
      </c>
      <c r="U1131" s="17">
        <v>2</v>
      </c>
      <c r="V1131" s="17" t="str" cm="1">
        <f t="array" ref="V1131">_xlfn.IFS(U1131=0,"Prenovato",U1131=1,"Novato",U1131=2,"Principiante avanzado",U1131=3,"Competente",U1131=4,"Proficiente",U1131=5,"Master")</f>
        <v>Principiante avanzado</v>
      </c>
      <c r="W1131" s="17">
        <v>3</v>
      </c>
      <c r="X1131" s="17" t="str" cm="1">
        <f t="array" ref="X1131">_xlfn.IFS(W1131=0,"No evidenciado",W1131=1,"Novato",W1131=2,"Principiante avanzado",W1131=3,"Competente",W1131=4,"Proficiente",W1131=5,"Master")</f>
        <v>Competente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2</v>
      </c>
      <c r="AD1131" s="17" t="str" cm="1">
        <f t="array" ref="AD1131">_xlfn.IFS(AC1131=0,"Prenovato",AC1131=1,"Novato",AC1131=2,"Principiante avanzado",AC1131=3,"Competente",AC1131=4,"Proficiente",AC1131=5,"Master")</f>
        <v>Principiante avanzado</v>
      </c>
      <c r="AE1131" s="17" t="s">
        <v>331</v>
      </c>
    </row>
    <row r="1132" spans="1:31" x14ac:dyDescent="0.25">
      <c r="A1132" t="s">
        <v>270</v>
      </c>
      <c r="B1132" t="s">
        <v>271</v>
      </c>
      <c r="C1132" t="s">
        <v>217</v>
      </c>
      <c r="D1132" t="s">
        <v>207</v>
      </c>
      <c r="E1132" t="s">
        <v>270</v>
      </c>
      <c r="F1132" t="s">
        <v>271</v>
      </c>
      <c r="G1132" t="s">
        <v>272</v>
      </c>
      <c r="H1132" s="4"/>
      <c r="I1132" s="1">
        <f t="shared" ca="1" si="71"/>
        <v>1485</v>
      </c>
      <c r="J1132" s="1" t="str">
        <f t="shared" ca="1" si="72"/>
        <v>3. Mayor a 6 meses</v>
      </c>
      <c r="K1132" t="str">
        <f t="shared" si="73"/>
        <v>NO</v>
      </c>
      <c r="L1132" t="s">
        <v>217</v>
      </c>
      <c r="M1132" t="s">
        <v>323</v>
      </c>
      <c r="N1132" t="s">
        <v>317</v>
      </c>
      <c r="O1132" t="s">
        <v>314</v>
      </c>
      <c r="P1132" t="str">
        <f t="shared" si="74"/>
        <v>JAVIER JEAN PAUL ENRIQUEZ ARAUJOGestión de datosAUTOEVALUACION</v>
      </c>
      <c r="Q1132" t="str">
        <f>BASE[[#This Row],[NombresCalificado]]&amp;BASE[[#This Row],[TipoEvaluacion]]</f>
        <v>JAVIER JEAN PAUL ENRIQUEZ ARAUJOAUTOEVALUACION</v>
      </c>
      <c r="R1132">
        <v>3</v>
      </c>
      <c r="S1132" t="s">
        <v>5</v>
      </c>
      <c r="T1132" t="s">
        <v>328</v>
      </c>
      <c r="U1132" s="17">
        <v>2</v>
      </c>
      <c r="V1132" s="17" t="str" cm="1">
        <f t="array" ref="V1132">_xlfn.IFS(U1132=0,"Prenovato",U1132=1,"Novato",U1132=2,"Principiante avanzado",U1132=3,"Competente",U1132=4,"Proficiente",U1132=5,"Master")</f>
        <v>Principiante avanzado</v>
      </c>
      <c r="W1132" s="17">
        <v>3</v>
      </c>
      <c r="X1132" s="17" t="str" cm="1">
        <f t="array" ref="X1132">_xlfn.IFS(W1132=0,"No evidenciado",W1132=1,"Novato",W1132=2,"Principiante avanzado",W1132=3,"Competente",W1132=4,"Proficiente",W1132=5,"Master")</f>
        <v>Competente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2</v>
      </c>
      <c r="AD1132" s="17" t="str" cm="1">
        <f t="array" ref="AD1132">_xlfn.IFS(AC1132=0,"Prenovato",AC1132=1,"Novato",AC1132=2,"Principiante avanzado",AC1132=3,"Competente",AC1132=4,"Proficiente",AC1132=5,"Master")</f>
        <v>Principiante avanzado</v>
      </c>
      <c r="AE1132" s="17" t="s">
        <v>331</v>
      </c>
    </row>
    <row r="1133" spans="1:31" x14ac:dyDescent="0.25">
      <c r="A1133" t="s">
        <v>270</v>
      </c>
      <c r="B1133" t="s">
        <v>271</v>
      </c>
      <c r="C1133" t="s">
        <v>217</v>
      </c>
      <c r="D1133" t="s">
        <v>207</v>
      </c>
      <c r="E1133" t="s">
        <v>270</v>
      </c>
      <c r="F1133" t="s">
        <v>271</v>
      </c>
      <c r="G1133" t="s">
        <v>272</v>
      </c>
      <c r="H1133" s="4"/>
      <c r="I1133" s="1">
        <f t="shared" ca="1" si="71"/>
        <v>1485</v>
      </c>
      <c r="J1133" s="1" t="str">
        <f t="shared" ca="1" si="72"/>
        <v>3. Mayor a 6 meses</v>
      </c>
      <c r="K1133" t="str">
        <f t="shared" si="73"/>
        <v>NO</v>
      </c>
      <c r="L1133" t="s">
        <v>217</v>
      </c>
      <c r="M1133" t="s">
        <v>185</v>
      </c>
      <c r="N1133" t="s">
        <v>317</v>
      </c>
      <c r="O1133" t="s">
        <v>314</v>
      </c>
      <c r="P1133" t="str">
        <f t="shared" si="74"/>
        <v>JAVIER JEAN PAUL ENRIQUEZ ARAUJOSeguridadAUTOEVALUACION</v>
      </c>
      <c r="Q1133" t="str">
        <f>BASE[[#This Row],[NombresCalificado]]&amp;BASE[[#This Row],[TipoEvaluacion]]</f>
        <v>JAVIER JEAN PAUL ENRIQUEZ ARAUJOAUTOEVALUACION</v>
      </c>
      <c r="R1133">
        <v>3</v>
      </c>
      <c r="S1133" t="s">
        <v>5</v>
      </c>
      <c r="T1133" t="s">
        <v>328</v>
      </c>
      <c r="U1133" s="17">
        <v>2</v>
      </c>
      <c r="V1133" s="17" t="str" cm="1">
        <f t="array" ref="V1133">_xlfn.IFS(U1133=0,"Prenovato",U1133=1,"Novato",U1133=2,"Principiante avanzado",U1133=3,"Competente",U1133=4,"Proficiente",U1133=5,"Master")</f>
        <v>Principiante avanzado</v>
      </c>
      <c r="W1133" s="17">
        <v>3</v>
      </c>
      <c r="X1133" s="17" t="str" cm="1">
        <f t="array" ref="X1133">_xlfn.IFS(W1133=0,"No evidenciado",W1133=1,"Novato",W1133=2,"Principiante avanzado",W1133=3,"Competente",W1133=4,"Proficiente",W1133=5,"Master")</f>
        <v>Competente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2</v>
      </c>
      <c r="AD1133" s="17" t="str" cm="1">
        <f t="array" ref="AD1133">_xlfn.IFS(AC1133=0,"Prenovato",AC1133=1,"Novato",AC1133=2,"Principiante avanzado",AC1133=3,"Competente",AC1133=4,"Proficiente",AC1133=5,"Master")</f>
        <v>Principiante avanzado</v>
      </c>
      <c r="AE1133" s="17" t="s">
        <v>331</v>
      </c>
    </row>
    <row r="1134" spans="1:31" x14ac:dyDescent="0.25">
      <c r="A1134" t="s">
        <v>270</v>
      </c>
      <c r="B1134" t="s">
        <v>271</v>
      </c>
      <c r="C1134" t="s">
        <v>217</v>
      </c>
      <c r="D1134" t="s">
        <v>207</v>
      </c>
      <c r="E1134" t="s">
        <v>270</v>
      </c>
      <c r="F1134" t="s">
        <v>271</v>
      </c>
      <c r="G1134" t="s">
        <v>272</v>
      </c>
      <c r="H1134" s="4"/>
      <c r="I1134" s="1">
        <f t="shared" ca="1" si="71"/>
        <v>1485</v>
      </c>
      <c r="J1134" s="1" t="str">
        <f t="shared" ca="1" si="72"/>
        <v>3. Mayor a 6 meses</v>
      </c>
      <c r="K1134" t="str">
        <f t="shared" si="73"/>
        <v>NO</v>
      </c>
      <c r="L1134" t="s">
        <v>217</v>
      </c>
      <c r="M1134" t="s">
        <v>326</v>
      </c>
      <c r="N1134" t="s">
        <v>317</v>
      </c>
      <c r="O1134" t="s">
        <v>314</v>
      </c>
      <c r="P1134" t="str">
        <f t="shared" si="74"/>
        <v>JAVIER JEAN PAUL ENRIQUEZ ARAUJODesign ThinkingAUTOEVALUACION</v>
      </c>
      <c r="Q1134" t="str">
        <f>BASE[[#This Row],[NombresCalificado]]&amp;BASE[[#This Row],[TipoEvaluacion]]</f>
        <v>JAVIER JEAN PAUL ENRIQUEZ ARAUJOAUTOEVALUACION</v>
      </c>
      <c r="R1134">
        <v>3</v>
      </c>
      <c r="S1134" t="s">
        <v>5</v>
      </c>
      <c r="T1134" t="s">
        <v>328</v>
      </c>
      <c r="U1134" s="17">
        <v>2</v>
      </c>
      <c r="V1134" s="17" t="str" cm="1">
        <f t="array" ref="V1134">_xlfn.IFS(U1134=0,"Prenovato",U1134=1,"Novato",U1134=2,"Principiante avanzado",U1134=3,"Competente",U1134=4,"Proficiente",U1134=5,"Master")</f>
        <v>Principiante avanzado</v>
      </c>
      <c r="W1134" s="17">
        <v>3</v>
      </c>
      <c r="X1134" s="17" t="str" cm="1">
        <f t="array" ref="X1134">_xlfn.IFS(W1134=0,"No evidenciado",W1134=1,"Novato",W1134=2,"Principiante avanzado",W1134=3,"Competente",W1134=4,"Proficiente",W1134=5,"Master")</f>
        <v>Competente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2</v>
      </c>
      <c r="AD1134" s="17" t="str" cm="1">
        <f t="array" ref="AD1134">_xlfn.IFS(AC1134=0,"Prenovato",AC1134=1,"Novato",AC1134=2,"Principiante avanzado",AC1134=3,"Competente",AC1134=4,"Proficiente",AC1134=5,"Master")</f>
        <v>Principiante avanzado</v>
      </c>
      <c r="AE1134" s="17" t="s">
        <v>331</v>
      </c>
    </row>
    <row r="1135" spans="1:31" x14ac:dyDescent="0.25">
      <c r="A1135" t="s">
        <v>270</v>
      </c>
      <c r="B1135" t="s">
        <v>271</v>
      </c>
      <c r="C1135" t="s">
        <v>217</v>
      </c>
      <c r="D1135" t="s">
        <v>207</v>
      </c>
      <c r="E1135" t="s">
        <v>270</v>
      </c>
      <c r="F1135" t="s">
        <v>271</v>
      </c>
      <c r="G1135" t="s">
        <v>272</v>
      </c>
      <c r="H1135" s="4"/>
      <c r="I1135" s="1">
        <f t="shared" ca="1" si="71"/>
        <v>1485</v>
      </c>
      <c r="J1135" s="1" t="str">
        <f t="shared" ca="1" si="72"/>
        <v>3. Mayor a 6 meses</v>
      </c>
      <c r="K1135" t="str">
        <f t="shared" si="73"/>
        <v>NO</v>
      </c>
      <c r="L1135" t="s">
        <v>217</v>
      </c>
      <c r="M1135" t="s">
        <v>56</v>
      </c>
      <c r="N1135" t="s">
        <v>315</v>
      </c>
      <c r="O1135" t="s">
        <v>315</v>
      </c>
      <c r="P1135" t="str">
        <f t="shared" si="74"/>
        <v>JAVIER JEAN PAUL ENRIQUEZ ARAUJOControl de versionesAUTOEVALUACION</v>
      </c>
      <c r="Q1135" t="str">
        <f>BASE[[#This Row],[NombresCalificado]]&amp;BASE[[#This Row],[TipoEvaluacion]]</f>
        <v>JAVIER JEAN PAUL ENRIQUEZ ARAUJOAUTOEVALUACION</v>
      </c>
      <c r="R1135">
        <v>3</v>
      </c>
      <c r="S1135" t="s">
        <v>5</v>
      </c>
      <c r="T1135" t="s">
        <v>328</v>
      </c>
      <c r="U1135" s="17">
        <v>2</v>
      </c>
      <c r="V1135" s="17" t="str" cm="1">
        <f t="array" ref="V1135">_xlfn.IFS(U1135=0,"Prenovato",U1135=1,"Novato",U1135=2,"Principiante avanzado",U1135=3,"Competente",U1135=4,"Proficiente",U1135=5,"Master")</f>
        <v>Principiante avanzado</v>
      </c>
      <c r="W1135" s="17">
        <v>3</v>
      </c>
      <c r="X1135" s="17" t="str" cm="1">
        <f t="array" ref="X1135">_xlfn.IFS(W1135=0,"No evidenciado",W1135=1,"Novato",W1135=2,"Principiante avanzado",W1135=3,"Competente",W1135=4,"Proficiente",W1135=5,"Master")</f>
        <v>Competente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2</v>
      </c>
      <c r="AD1135" s="17" t="str" cm="1">
        <f t="array" ref="AD1135">_xlfn.IFS(AC1135=0,"Prenovato",AC1135=1,"Novato",AC1135=2,"Principiante avanzado",AC1135=3,"Competente",AC1135=4,"Proficiente",AC1135=5,"Master")</f>
        <v>Principiante avanzado</v>
      </c>
      <c r="AE1135" s="17" t="s">
        <v>331</v>
      </c>
    </row>
    <row r="1136" spans="1:31" x14ac:dyDescent="0.25">
      <c r="A1136" t="s">
        <v>270</v>
      </c>
      <c r="B1136" t="s">
        <v>271</v>
      </c>
      <c r="C1136" t="s">
        <v>217</v>
      </c>
      <c r="D1136" t="s">
        <v>207</v>
      </c>
      <c r="E1136" t="s">
        <v>270</v>
      </c>
      <c r="F1136" t="s">
        <v>271</v>
      </c>
      <c r="G1136" t="s">
        <v>272</v>
      </c>
      <c r="H1136" s="4"/>
      <c r="I1136" s="1">
        <f t="shared" ca="1" si="71"/>
        <v>1485</v>
      </c>
      <c r="J1136" s="1" t="str">
        <f t="shared" ca="1" si="72"/>
        <v>3. Mayor a 6 meses</v>
      </c>
      <c r="K1136" t="str">
        <f t="shared" si="73"/>
        <v>NO</v>
      </c>
      <c r="L1136" t="s">
        <v>217</v>
      </c>
      <c r="M1136" t="s">
        <v>316</v>
      </c>
      <c r="N1136" t="s">
        <v>315</v>
      </c>
      <c r="O1136" t="s">
        <v>315</v>
      </c>
      <c r="P1136" t="str">
        <f t="shared" si="74"/>
        <v>JAVIER JEAN PAUL ENRIQUEZ ARAUJORedes &amp; Integración de APIAUTOEVALUACION</v>
      </c>
      <c r="Q1136" t="str">
        <f>BASE[[#This Row],[NombresCalificado]]&amp;BASE[[#This Row],[TipoEvaluacion]]</f>
        <v>JAVIER JEAN PAUL ENRIQUEZ ARAUJOAUTOEVALUACION</v>
      </c>
      <c r="R1136">
        <v>2</v>
      </c>
      <c r="S1136" t="s">
        <v>4</v>
      </c>
      <c r="T1136" t="s">
        <v>328</v>
      </c>
      <c r="U1136" s="17">
        <v>2</v>
      </c>
      <c r="V1136" s="17" t="str" cm="1">
        <f t="array" ref="V1136">_xlfn.IFS(U1136=0,"Prenovato",U1136=1,"Novato",U1136=2,"Principiante avanzado",U1136=3,"Competente",U1136=4,"Proficiente",U1136=5,"Master")</f>
        <v>Principiante avanzado</v>
      </c>
      <c r="W1136" s="17">
        <v>3</v>
      </c>
      <c r="X1136" s="17" t="str" cm="1">
        <f t="array" ref="X1136">_xlfn.IFS(W1136=0,"No evidenciado",W1136=1,"Novato",W1136=2,"Principiante avanzado",W1136=3,"Competente",W1136=4,"Proficiente",W1136=5,"Master")</f>
        <v>Competente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2</v>
      </c>
      <c r="AD1136" s="17" t="str" cm="1">
        <f t="array" ref="AD1136">_xlfn.IFS(AC1136=0,"Prenovato",AC1136=1,"Novato",AC1136=2,"Principiante avanzado",AC1136=3,"Competente",AC1136=4,"Proficiente",AC1136=5,"Master")</f>
        <v>Principiante avanzado</v>
      </c>
      <c r="AE1136" s="17" t="s">
        <v>331</v>
      </c>
    </row>
    <row r="1137" spans="1:31" x14ac:dyDescent="0.25">
      <c r="A1137" t="s">
        <v>270</v>
      </c>
      <c r="B1137" t="s">
        <v>271</v>
      </c>
      <c r="C1137" t="s">
        <v>217</v>
      </c>
      <c r="D1137" t="s">
        <v>207</v>
      </c>
      <c r="E1137" t="s">
        <v>270</v>
      </c>
      <c r="F1137" t="s">
        <v>271</v>
      </c>
      <c r="G1137" t="s">
        <v>272</v>
      </c>
      <c r="H1137" s="4"/>
      <c r="I1137" s="1">
        <f t="shared" ca="1" si="71"/>
        <v>1485</v>
      </c>
      <c r="J1137" s="1" t="str">
        <f t="shared" ca="1" si="72"/>
        <v>3. Mayor a 6 meses</v>
      </c>
      <c r="K1137" t="str">
        <f t="shared" si="73"/>
        <v>NO</v>
      </c>
      <c r="L1137" t="s">
        <v>217</v>
      </c>
      <c r="M1137" t="s">
        <v>322</v>
      </c>
      <c r="N1137" t="s">
        <v>317</v>
      </c>
      <c r="O1137" t="s">
        <v>314</v>
      </c>
      <c r="P1137" t="str">
        <f t="shared" si="74"/>
        <v>JAVIER JEAN PAUL ENRIQUEZ ARAUJOPatrones de arquitecturaAUTOEVALUACION</v>
      </c>
      <c r="Q1137" t="str">
        <f>BASE[[#This Row],[NombresCalificado]]&amp;BASE[[#This Row],[TipoEvaluacion]]</f>
        <v>JAVIER JEAN PAUL ENRIQUEZ ARAUJOAUTOEVALUACION</v>
      </c>
      <c r="R1137">
        <v>4</v>
      </c>
      <c r="S1137" t="s">
        <v>7</v>
      </c>
      <c r="T1137" t="s">
        <v>328</v>
      </c>
      <c r="U1137" s="17">
        <v>2</v>
      </c>
      <c r="V1137" s="17" t="str" cm="1">
        <f t="array" ref="V1137">_xlfn.IFS(U1137=0,"Prenovato",U1137=1,"Novato",U1137=2,"Principiante avanzado",U1137=3,"Competente",U1137=4,"Proficiente",U1137=5,"Master")</f>
        <v>Principiante avanzado</v>
      </c>
      <c r="W1137" s="17">
        <v>3</v>
      </c>
      <c r="X1137" s="17" t="str" cm="1">
        <f t="array" ref="X1137">_xlfn.IFS(W1137=0,"No evidenciado",W1137=1,"Novato",W1137=2,"Principiante avanzado",W1137=3,"Competente",W1137=4,"Proficiente",W1137=5,"Master")</f>
        <v>Competente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2</v>
      </c>
      <c r="AD1137" s="17" t="str" cm="1">
        <f t="array" ref="AD1137">_xlfn.IFS(AC1137=0,"Prenovato",AC1137=1,"Novato",AC1137=2,"Principiante avanzado",AC1137=3,"Competente",AC1137=4,"Proficiente",AC1137=5,"Master")</f>
        <v>Principiante avanzado</v>
      </c>
      <c r="AE1137" s="17" t="s">
        <v>331</v>
      </c>
    </row>
    <row r="1138" spans="1:31" x14ac:dyDescent="0.25">
      <c r="A1138" t="s">
        <v>270</v>
      </c>
      <c r="B1138" t="s">
        <v>271</v>
      </c>
      <c r="C1138" t="s">
        <v>217</v>
      </c>
      <c r="D1138" t="s">
        <v>207</v>
      </c>
      <c r="E1138" t="s">
        <v>270</v>
      </c>
      <c r="F1138" t="s">
        <v>271</v>
      </c>
      <c r="G1138" t="s">
        <v>272</v>
      </c>
      <c r="H1138" s="4"/>
      <c r="I1138" s="1">
        <f t="shared" ca="1" si="71"/>
        <v>1485</v>
      </c>
      <c r="J1138" s="1" t="str">
        <f t="shared" ca="1" si="72"/>
        <v>3. Mayor a 6 meses</v>
      </c>
      <c r="K1138" t="str">
        <f t="shared" si="73"/>
        <v>NO</v>
      </c>
      <c r="L1138" t="s">
        <v>217</v>
      </c>
      <c r="M1138" t="s">
        <v>313</v>
      </c>
      <c r="N1138" t="s">
        <v>314</v>
      </c>
      <c r="O1138" t="s">
        <v>314</v>
      </c>
      <c r="P1138" t="str">
        <f t="shared" si="74"/>
        <v>JAVIER JEAN PAUL ENRIQUEZ ARAUJOHíbridoAUTOEVALUACION</v>
      </c>
      <c r="Q1138" t="str">
        <f>BASE[[#This Row],[NombresCalificado]]&amp;BASE[[#This Row],[TipoEvaluacion]]</f>
        <v>JAVIER JEAN PAUL ENRIQUEZ ARAUJOAUTOEVALUACION</v>
      </c>
      <c r="R1138">
        <v>0</v>
      </c>
      <c r="S1138" t="s">
        <v>188</v>
      </c>
      <c r="T1138" t="s">
        <v>328</v>
      </c>
      <c r="U1138" s="17">
        <v>2</v>
      </c>
      <c r="V1138" s="17" t="str" cm="1">
        <f t="array" ref="V1138">_xlfn.IFS(U1138=0,"Prenovato",U1138=1,"Novato",U1138=2,"Principiante avanzado",U1138=3,"Competente",U1138=4,"Proficiente",U1138=5,"Master")</f>
        <v>Principiante avanzado</v>
      </c>
      <c r="W1138" s="17">
        <v>3</v>
      </c>
      <c r="X1138" s="17" t="str" cm="1">
        <f t="array" ref="X1138">_xlfn.IFS(W1138=0,"No evidenciado",W1138=1,"Novato",W1138=2,"Principiante avanzado",W1138=3,"Competente",W1138=4,"Proficiente",W1138=5,"Master")</f>
        <v>Competente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2</v>
      </c>
      <c r="AD1138" s="17" t="str" cm="1">
        <f t="array" ref="AD1138">_xlfn.IFS(AC1138=0,"Prenovato",AC1138=1,"Novato",AC1138=2,"Principiante avanzado",AC1138=3,"Competente",AC1138=4,"Proficiente",AC1138=5,"Master")</f>
        <v>Principiante avanzado</v>
      </c>
      <c r="AE1138" s="17" t="s">
        <v>331</v>
      </c>
    </row>
    <row r="1139" spans="1:31" x14ac:dyDescent="0.25">
      <c r="A1139" t="s">
        <v>270</v>
      </c>
      <c r="B1139" t="s">
        <v>271</v>
      </c>
      <c r="C1139" t="s">
        <v>217</v>
      </c>
      <c r="D1139" t="s">
        <v>207</v>
      </c>
      <c r="E1139" t="s">
        <v>270</v>
      </c>
      <c r="F1139" t="s">
        <v>271</v>
      </c>
      <c r="G1139" t="s">
        <v>272</v>
      </c>
      <c r="H1139" s="4"/>
      <c r="I1139" s="1">
        <f t="shared" ca="1" si="71"/>
        <v>1485</v>
      </c>
      <c r="J1139" s="1" t="str">
        <f t="shared" ca="1" si="72"/>
        <v>3. Mayor a 6 meses</v>
      </c>
      <c r="K1139" t="str">
        <f t="shared" si="73"/>
        <v>NO</v>
      </c>
      <c r="L1139" t="s">
        <v>217</v>
      </c>
      <c r="M1139" t="s">
        <v>186</v>
      </c>
      <c r="N1139" t="s">
        <v>314</v>
      </c>
      <c r="O1139" t="s">
        <v>314</v>
      </c>
      <c r="P1139" t="str">
        <f t="shared" si="74"/>
        <v>JAVIER JEAN PAUL ENRIQUEZ ARAUJOSREAUTOEVALUACION</v>
      </c>
      <c r="Q1139" t="str">
        <f>BASE[[#This Row],[NombresCalificado]]&amp;BASE[[#This Row],[TipoEvaluacion]]</f>
        <v>JAVIER JEAN PAUL ENRIQUEZ ARAUJOAUTOEVALUACION</v>
      </c>
      <c r="R1139">
        <v>2</v>
      </c>
      <c r="S1139" t="s">
        <v>4</v>
      </c>
      <c r="T1139" t="s">
        <v>328</v>
      </c>
      <c r="U1139" s="17">
        <v>2</v>
      </c>
      <c r="V1139" s="17" t="str" cm="1">
        <f t="array" ref="V1139">_xlfn.IFS(U1139=0,"Prenovato",U1139=1,"Novato",U1139=2,"Principiante avanzado",U1139=3,"Competente",U1139=4,"Proficiente",U1139=5,"Master")</f>
        <v>Principiante avanzado</v>
      </c>
      <c r="W1139" s="17">
        <v>3</v>
      </c>
      <c r="X1139" s="17" t="str" cm="1">
        <f t="array" ref="X1139">_xlfn.IFS(W1139=0,"No evidenciado",W1139=1,"Novato",W1139=2,"Principiante avanzado",W1139=3,"Competente",W1139=4,"Proficiente",W1139=5,"Master")</f>
        <v>Competente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2</v>
      </c>
      <c r="AD1139" s="17" t="str" cm="1">
        <f t="array" ref="AD1139">_xlfn.IFS(AC1139=0,"Prenovato",AC1139=1,"Novato",AC1139=2,"Principiante avanzado",AC1139=3,"Competente",AC1139=4,"Proficiente",AC1139=5,"Master")</f>
        <v>Principiante avanzado</v>
      </c>
      <c r="AE1139" s="17" t="s">
        <v>331</v>
      </c>
    </row>
    <row r="1140" spans="1:31" x14ac:dyDescent="0.25">
      <c r="A1140" t="s">
        <v>270</v>
      </c>
      <c r="B1140" t="s">
        <v>271</v>
      </c>
      <c r="C1140" t="s">
        <v>217</v>
      </c>
      <c r="D1140" t="s">
        <v>207</v>
      </c>
      <c r="E1140" t="s">
        <v>270</v>
      </c>
      <c r="F1140" t="s">
        <v>271</v>
      </c>
      <c r="G1140" t="s">
        <v>272</v>
      </c>
      <c r="H1140" s="4"/>
      <c r="I1140" s="1">
        <f t="shared" ca="1" si="71"/>
        <v>1485</v>
      </c>
      <c r="J1140" s="1" t="str">
        <f t="shared" ca="1" si="72"/>
        <v>3. Mayor a 6 meses</v>
      </c>
      <c r="K1140" t="str">
        <f t="shared" si="73"/>
        <v>NO</v>
      </c>
      <c r="L1140" t="s">
        <v>217</v>
      </c>
      <c r="M1140" t="s">
        <v>167</v>
      </c>
      <c r="N1140" t="s">
        <v>317</v>
      </c>
      <c r="O1140" t="s">
        <v>314</v>
      </c>
      <c r="P1140" t="str">
        <f t="shared" si="74"/>
        <v>JAVIER JEAN PAUL ENRIQUEZ ARAUJOCI-CDAUTOEVALUACION</v>
      </c>
      <c r="Q1140" t="str">
        <f>BASE[[#This Row],[NombresCalificado]]&amp;BASE[[#This Row],[TipoEvaluacion]]</f>
        <v>JAVIER JEAN PAUL ENRIQUEZ ARAUJOAUTOEVALUACION</v>
      </c>
      <c r="R1140">
        <v>3</v>
      </c>
      <c r="S1140" t="s">
        <v>5</v>
      </c>
      <c r="T1140" t="s">
        <v>328</v>
      </c>
      <c r="U1140" s="17">
        <v>2</v>
      </c>
      <c r="V1140" s="17" t="str" cm="1">
        <f t="array" ref="V1140">_xlfn.IFS(U1140=0,"Prenovato",U1140=1,"Novato",U1140=2,"Principiante avanzado",U1140=3,"Competente",U1140=4,"Proficiente",U1140=5,"Master")</f>
        <v>Principiante avanzado</v>
      </c>
      <c r="W1140" s="17">
        <v>3</v>
      </c>
      <c r="X1140" s="17" t="str" cm="1">
        <f t="array" ref="X1140">_xlfn.IFS(W1140=0,"No evidenciado",W1140=1,"Novato",W1140=2,"Principiante avanzado",W1140=3,"Competente",W1140=4,"Proficiente",W1140=5,"Master")</f>
        <v>Competente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2</v>
      </c>
      <c r="AD1140" s="17" t="str" cm="1">
        <f t="array" ref="AD1140">_xlfn.IFS(AC1140=0,"Prenovato",AC1140=1,"Novato",AC1140=2,"Principiante avanzado",AC1140=3,"Competente",AC1140=4,"Proficiente",AC1140=5,"Master")</f>
        <v>Principiante avanzado</v>
      </c>
      <c r="AE1140" s="17" t="s">
        <v>331</v>
      </c>
    </row>
    <row r="1141" spans="1:31" x14ac:dyDescent="0.25">
      <c r="A1141" t="s">
        <v>270</v>
      </c>
      <c r="B1141" t="s">
        <v>271</v>
      </c>
      <c r="C1141" t="s">
        <v>217</v>
      </c>
      <c r="D1141" t="s">
        <v>207</v>
      </c>
      <c r="E1141" t="s">
        <v>270</v>
      </c>
      <c r="F1141" t="s">
        <v>271</v>
      </c>
      <c r="G1141" t="s">
        <v>272</v>
      </c>
      <c r="H1141" s="4"/>
      <c r="I1141" s="1">
        <f t="shared" ca="1" si="71"/>
        <v>1485</v>
      </c>
      <c r="J1141" s="1" t="str">
        <f t="shared" ca="1" si="72"/>
        <v>3. Mayor a 6 meses</v>
      </c>
      <c r="K1141" t="str">
        <f t="shared" si="73"/>
        <v>NO</v>
      </c>
      <c r="L1141" t="s">
        <v>217</v>
      </c>
      <c r="M1141" t="s">
        <v>318</v>
      </c>
      <c r="N1141" t="s">
        <v>314</v>
      </c>
      <c r="O1141" t="s">
        <v>314</v>
      </c>
      <c r="P1141" t="str">
        <f t="shared" si="74"/>
        <v>JAVIER JEAN PAUL ENRIQUEZ ARAUJODistribución a tiendasAUTOEVALUACION</v>
      </c>
      <c r="Q1141" t="str">
        <f>BASE[[#This Row],[NombresCalificado]]&amp;BASE[[#This Row],[TipoEvaluacion]]</f>
        <v>JAVIER JEAN PAUL ENRIQUEZ ARAUJOAUTOEVALUACION</v>
      </c>
      <c r="R1141">
        <v>3</v>
      </c>
      <c r="S1141" t="s">
        <v>5</v>
      </c>
      <c r="T1141" t="s">
        <v>328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3</v>
      </c>
      <c r="X1141" s="17" t="str" cm="1">
        <f t="array" ref="X1141">_xlfn.IFS(W1141=0,"No evidenciado",W1141=1,"Novato",W1141=2,"Principiante avanzado",W1141=3,"Competente",W1141=4,"Proficiente",W1141=5,"Master")</f>
        <v>Competente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3</v>
      </c>
      <c r="AB1141" s="17" t="str" cm="1">
        <f t="array" ref="AB1141">_xlfn.IFS(AA1141=0,"No evidenciado",AA1141=1,"Novato",AA1141=2,"Principiante avanzado",AA1141=3,"Competente",AA1141=4,"Proficiente",AA1141=5,"Master")</f>
        <v>Competente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331</v>
      </c>
    </row>
    <row r="1142" spans="1:31" x14ac:dyDescent="0.25">
      <c r="A1142" t="s">
        <v>273</v>
      </c>
      <c r="B1142" t="s">
        <v>274</v>
      </c>
      <c r="C1142" t="s">
        <v>206</v>
      </c>
      <c r="D1142" t="s">
        <v>207</v>
      </c>
      <c r="E1142" t="s">
        <v>273</v>
      </c>
      <c r="F1142" t="s">
        <v>274</v>
      </c>
      <c r="G1142" t="s">
        <v>275</v>
      </c>
      <c r="H1142" s="4"/>
      <c r="I1142" s="1">
        <f t="shared" ca="1" si="71"/>
        <v>1485</v>
      </c>
      <c r="J1142" s="1" t="str">
        <f t="shared" ca="1" si="72"/>
        <v>3. Mayor a 6 meses</v>
      </c>
      <c r="K1142" t="str">
        <f t="shared" si="73"/>
        <v>NO</v>
      </c>
      <c r="L1142" t="s">
        <v>206</v>
      </c>
      <c r="M1142" t="s">
        <v>324</v>
      </c>
      <c r="N1142" t="s">
        <v>317</v>
      </c>
      <c r="O1142" t="s">
        <v>314</v>
      </c>
      <c r="P1142" t="str">
        <f t="shared" si="74"/>
        <v>SARAY RAQUEL PACHECO SANDOVALAccesibilidadAUTOEVALUACION</v>
      </c>
      <c r="Q1142" t="str">
        <f>BASE[[#This Row],[NombresCalificado]]&amp;BASE[[#This Row],[TipoEvaluacion]]</f>
        <v>SARAY RAQUEL PACHECO SANDOVALAUTOEVALUACION</v>
      </c>
      <c r="R1142">
        <v>3</v>
      </c>
      <c r="S1142" t="s">
        <v>5</v>
      </c>
      <c r="T1142" t="s">
        <v>328</v>
      </c>
      <c r="U1142" s="17">
        <v>3</v>
      </c>
      <c r="V1142" s="17" t="str" cm="1">
        <f t="array" ref="V1142">_xlfn.IFS(U1142=0,"Prenovato",U1142=1,"Novato",U1142=2,"Principiante avanzado",U1142=3,"Competente",U1142=4,"Proficiente",U1142=5,"Master")</f>
        <v>Competente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4</v>
      </c>
      <c r="Z1142" s="17" t="str" cm="1">
        <f t="array" ref="Z1142">_xlfn.IFS(Y1142=0,"No evidenciado",Y1142=1,"Novato",Y1142=2,"Principiante avanzado",Y1142=3,"Competente",Y1142=4,"Proficiente",Y1142=5,"Master")</f>
        <v>Proficiente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3</v>
      </c>
      <c r="AD1142" s="17" t="str" cm="1">
        <f t="array" ref="AD1142">_xlfn.IFS(AC1142=0,"Prenovato",AC1142=1,"Novato",AC1142=2,"Principiante avanzado",AC1142=3,"Competente",AC1142=4,"Proficiente",AC1142=5,"Master")</f>
        <v>Competente</v>
      </c>
      <c r="AE1142" s="17" t="s">
        <v>331</v>
      </c>
    </row>
    <row r="1143" spans="1:31" x14ac:dyDescent="0.25">
      <c r="A1143" t="s">
        <v>273</v>
      </c>
      <c r="B1143" t="s">
        <v>274</v>
      </c>
      <c r="C1143" t="s">
        <v>206</v>
      </c>
      <c r="D1143" t="s">
        <v>207</v>
      </c>
      <c r="E1143" t="s">
        <v>273</v>
      </c>
      <c r="F1143" t="s">
        <v>274</v>
      </c>
      <c r="G1143" t="s">
        <v>275</v>
      </c>
      <c r="H1143" s="4"/>
      <c r="I1143" s="1">
        <f t="shared" ca="1" si="71"/>
        <v>1485</v>
      </c>
      <c r="J1143" s="1" t="str">
        <f t="shared" ca="1" si="72"/>
        <v>3. Mayor a 6 meses</v>
      </c>
      <c r="K1143" t="str">
        <f t="shared" si="73"/>
        <v>NO</v>
      </c>
      <c r="L1143" t="s">
        <v>206</v>
      </c>
      <c r="M1143" t="s">
        <v>325</v>
      </c>
      <c r="N1143" t="s">
        <v>317</v>
      </c>
      <c r="O1143" t="s">
        <v>314</v>
      </c>
      <c r="P1143" t="str">
        <f t="shared" si="74"/>
        <v>SARAY RAQUEL PACHECO SANDOVALFundamentos de diseño UXAUTOEVALUACION</v>
      </c>
      <c r="Q1143" t="str">
        <f>BASE[[#This Row],[NombresCalificado]]&amp;BASE[[#This Row],[TipoEvaluacion]]</f>
        <v>SARAY RAQUEL PACHECO SANDOVALAUTOEVALUACION</v>
      </c>
      <c r="R1143">
        <v>3</v>
      </c>
      <c r="S1143" t="s">
        <v>5</v>
      </c>
      <c r="T1143" t="s">
        <v>328</v>
      </c>
      <c r="U1143" s="17">
        <v>3</v>
      </c>
      <c r="V1143" s="17" t="str" cm="1">
        <f t="array" ref="V1143">_xlfn.IFS(U1143=0,"Prenovato",U1143=1,"Novato",U1143=2,"Principiante avanzado",U1143=3,"Competente",U1143=4,"Proficiente",U1143=5,"Master")</f>
        <v>Competente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4</v>
      </c>
      <c r="Z1143" s="17" t="str" cm="1">
        <f t="array" ref="Z1143">_xlfn.IFS(Y1143=0,"No evidenciado",Y1143=1,"Novato",Y1143=2,"Principiante avanzado",Y1143=3,"Competente",Y1143=4,"Proficiente",Y1143=5,"Master")</f>
        <v>Proficiente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3</v>
      </c>
      <c r="AD1143" s="17" t="str" cm="1">
        <f t="array" ref="AD1143">_xlfn.IFS(AC1143=0,"Prenovato",AC1143=1,"Novato",AC1143=2,"Principiante avanzado",AC1143=3,"Competente",AC1143=4,"Proficiente",AC1143=5,"Master")</f>
        <v>Competente</v>
      </c>
      <c r="AE1143" s="17" t="s">
        <v>331</v>
      </c>
    </row>
    <row r="1144" spans="1:31" x14ac:dyDescent="0.25">
      <c r="A1144" t="s">
        <v>273</v>
      </c>
      <c r="B1144" t="s">
        <v>274</v>
      </c>
      <c r="C1144" t="s">
        <v>206</v>
      </c>
      <c r="D1144" t="s">
        <v>207</v>
      </c>
      <c r="E1144" t="s">
        <v>273</v>
      </c>
      <c r="F1144" t="s">
        <v>274</v>
      </c>
      <c r="G1144" t="s">
        <v>275</v>
      </c>
      <c r="H1144" s="4"/>
      <c r="I1144" s="1">
        <f t="shared" ca="1" si="71"/>
        <v>1485</v>
      </c>
      <c r="J1144" s="1" t="str">
        <f t="shared" ca="1" si="72"/>
        <v>3. Mayor a 6 meses</v>
      </c>
      <c r="K1144" t="str">
        <f t="shared" si="73"/>
        <v>NO</v>
      </c>
      <c r="L1144" t="s">
        <v>206</v>
      </c>
      <c r="M1144" t="s">
        <v>316</v>
      </c>
      <c r="N1144" t="s">
        <v>315</v>
      </c>
      <c r="O1144" t="s">
        <v>315</v>
      </c>
      <c r="P1144" t="str">
        <f t="shared" si="74"/>
        <v>SARAY RAQUEL PACHECO SANDOVALRedes &amp; Integración de APIAUTOEVALUACION</v>
      </c>
      <c r="Q1144" t="str">
        <f>BASE[[#This Row],[NombresCalificado]]&amp;BASE[[#This Row],[TipoEvaluacion]]</f>
        <v>SARAY RAQUEL PACHECO SANDOVALAUTOEVALUACION</v>
      </c>
      <c r="R1144">
        <v>3</v>
      </c>
      <c r="S1144" t="s">
        <v>5</v>
      </c>
      <c r="T1144" t="s">
        <v>328</v>
      </c>
      <c r="U1144" s="17">
        <v>3</v>
      </c>
      <c r="V1144" s="17" t="str" cm="1">
        <f t="array" ref="V1144">_xlfn.IFS(U1144=0,"Prenovato",U1144=1,"Novato",U1144=2,"Principiante avanzado",U1144=3,"Competente",U1144=4,"Proficiente",U1144=5,"Master")</f>
        <v>Competente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4</v>
      </c>
      <c r="Z1144" s="17" t="str" cm="1">
        <f t="array" ref="Z1144">_xlfn.IFS(Y1144=0,"No evidenciado",Y1144=1,"Novato",Y1144=2,"Principiante avanzado",Y1144=3,"Competente",Y1144=4,"Proficiente",Y1144=5,"Master")</f>
        <v>Proficiente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3</v>
      </c>
      <c r="AD1144" s="17" t="str" cm="1">
        <f t="array" ref="AD1144">_xlfn.IFS(AC1144=0,"Prenovato",AC1144=1,"Novato",AC1144=2,"Principiante avanzado",AC1144=3,"Competente",AC1144=4,"Proficiente",AC1144=5,"Master")</f>
        <v>Competente</v>
      </c>
      <c r="AE1144" s="17" t="s">
        <v>331</v>
      </c>
    </row>
    <row r="1145" spans="1:31" x14ac:dyDescent="0.25">
      <c r="A1145" t="s">
        <v>273</v>
      </c>
      <c r="B1145" t="s">
        <v>274</v>
      </c>
      <c r="C1145" t="s">
        <v>206</v>
      </c>
      <c r="D1145" t="s">
        <v>207</v>
      </c>
      <c r="E1145" t="s">
        <v>273</v>
      </c>
      <c r="F1145" t="s">
        <v>274</v>
      </c>
      <c r="G1145" t="s">
        <v>275</v>
      </c>
      <c r="H1145" s="4"/>
      <c r="I1145" s="1">
        <f t="shared" ca="1" si="71"/>
        <v>1485</v>
      </c>
      <c r="J1145" s="1" t="str">
        <f t="shared" ca="1" si="72"/>
        <v>3. Mayor a 6 meses</v>
      </c>
      <c r="K1145" t="str">
        <f t="shared" si="73"/>
        <v>NO</v>
      </c>
      <c r="L1145" t="s">
        <v>206</v>
      </c>
      <c r="M1145" t="s">
        <v>321</v>
      </c>
      <c r="N1145" t="s">
        <v>315</v>
      </c>
      <c r="O1145" t="s">
        <v>315</v>
      </c>
      <c r="P1145" t="str">
        <f t="shared" si="74"/>
        <v>SARAY RAQUEL PACHECO SANDOVALNativoAUTOEVALUACION</v>
      </c>
      <c r="Q1145" t="str">
        <f>BASE[[#This Row],[NombresCalificado]]&amp;BASE[[#This Row],[TipoEvaluacion]]</f>
        <v>SARAY RAQUEL PACHECO SANDOVALAUTOEVALUACION</v>
      </c>
      <c r="R1145">
        <v>4</v>
      </c>
      <c r="S1145" t="s">
        <v>7</v>
      </c>
      <c r="T1145" t="s">
        <v>328</v>
      </c>
      <c r="U1145" s="17">
        <v>3</v>
      </c>
      <c r="V1145" s="17" t="str" cm="1">
        <f t="array" ref="V1145">_xlfn.IFS(U1145=0,"Prenovato",U1145=1,"Novato",U1145=2,"Principiante avanzado",U1145=3,"Competente",U1145=4,"Proficiente",U1145=5,"Master")</f>
        <v>Competente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4</v>
      </c>
      <c r="Z1145" s="17" t="str" cm="1">
        <f t="array" ref="Z1145">_xlfn.IFS(Y1145=0,"No evidenciado",Y1145=1,"Novato",Y1145=2,"Principiante avanzado",Y1145=3,"Competente",Y1145=4,"Proficiente",Y1145=5,"Master")</f>
        <v>Proficiente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3</v>
      </c>
      <c r="AD1145" s="17" t="str" cm="1">
        <f t="array" ref="AD1145">_xlfn.IFS(AC1145=0,"Prenovato",AC1145=1,"Novato",AC1145=2,"Principiante avanzado",AC1145=3,"Competente",AC1145=4,"Proficiente",AC1145=5,"Master")</f>
        <v>Competente</v>
      </c>
      <c r="AE1145" s="17" t="s">
        <v>331</v>
      </c>
    </row>
    <row r="1146" spans="1:31" x14ac:dyDescent="0.25">
      <c r="A1146" t="s">
        <v>273</v>
      </c>
      <c r="B1146" t="s">
        <v>274</v>
      </c>
      <c r="C1146" t="s">
        <v>206</v>
      </c>
      <c r="D1146" t="s">
        <v>207</v>
      </c>
      <c r="E1146" t="s">
        <v>273</v>
      </c>
      <c r="F1146" t="s">
        <v>274</v>
      </c>
      <c r="G1146" t="s">
        <v>275</v>
      </c>
      <c r="H1146" s="4"/>
      <c r="I1146" s="1">
        <f t="shared" ca="1" si="71"/>
        <v>1485</v>
      </c>
      <c r="J1146" s="1" t="str">
        <f t="shared" ca="1" si="72"/>
        <v>3. Mayor a 6 meses</v>
      </c>
      <c r="K1146" t="str">
        <f t="shared" si="73"/>
        <v>NO</v>
      </c>
      <c r="L1146" t="s">
        <v>206</v>
      </c>
      <c r="M1146" t="s">
        <v>185</v>
      </c>
      <c r="N1146" t="s">
        <v>317</v>
      </c>
      <c r="O1146" t="s">
        <v>314</v>
      </c>
      <c r="P1146" t="str">
        <f t="shared" si="74"/>
        <v>SARAY RAQUEL PACHECO SANDOVALSeguridadAUTOEVALUACION</v>
      </c>
      <c r="Q1146" t="str">
        <f>BASE[[#This Row],[NombresCalificado]]&amp;BASE[[#This Row],[TipoEvaluacion]]</f>
        <v>SARAY RAQUEL PACHECO SANDOVALAUTOEVALUACION</v>
      </c>
      <c r="R1146">
        <v>4</v>
      </c>
      <c r="S1146" t="s">
        <v>7</v>
      </c>
      <c r="T1146" t="s">
        <v>328</v>
      </c>
      <c r="U1146" s="17">
        <v>3</v>
      </c>
      <c r="V1146" s="17" t="str" cm="1">
        <f t="array" ref="V1146">_xlfn.IFS(U1146=0,"Prenovato",U1146=1,"Novato",U1146=2,"Principiante avanzado",U1146=3,"Competente",U1146=4,"Proficiente",U1146=5,"Master")</f>
        <v>Competente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4</v>
      </c>
      <c r="Z1146" s="17" t="str" cm="1">
        <f t="array" ref="Z1146">_xlfn.IFS(Y1146=0,"No evidenciado",Y1146=1,"Novato",Y1146=2,"Principiante avanzado",Y1146=3,"Competente",Y1146=4,"Proficiente",Y1146=5,"Master")</f>
        <v>Proficiente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3</v>
      </c>
      <c r="AD1146" s="17" t="str" cm="1">
        <f t="array" ref="AD1146">_xlfn.IFS(AC1146=0,"Prenovato",AC1146=1,"Novato",AC1146=2,"Principiante avanzado",AC1146=3,"Competente",AC1146=4,"Proficiente",AC1146=5,"Master")</f>
        <v>Competente</v>
      </c>
      <c r="AE1146" s="17" t="s">
        <v>331</v>
      </c>
    </row>
    <row r="1147" spans="1:31" x14ac:dyDescent="0.25">
      <c r="A1147" t="s">
        <v>273</v>
      </c>
      <c r="B1147" t="s">
        <v>274</v>
      </c>
      <c r="C1147" t="s">
        <v>206</v>
      </c>
      <c r="D1147" t="s">
        <v>207</v>
      </c>
      <c r="E1147" t="s">
        <v>273</v>
      </c>
      <c r="F1147" t="s">
        <v>274</v>
      </c>
      <c r="G1147" t="s">
        <v>275</v>
      </c>
      <c r="H1147" s="4"/>
      <c r="I1147" s="1">
        <f t="shared" ca="1" si="71"/>
        <v>1485</v>
      </c>
      <c r="J1147" s="1" t="str">
        <f t="shared" ca="1" si="72"/>
        <v>3. Mayor a 6 meses</v>
      </c>
      <c r="K1147" t="str">
        <f t="shared" si="73"/>
        <v>NO</v>
      </c>
      <c r="L1147" t="s">
        <v>206</v>
      </c>
      <c r="M1147" t="s">
        <v>326</v>
      </c>
      <c r="N1147" t="s">
        <v>317</v>
      </c>
      <c r="O1147" t="s">
        <v>314</v>
      </c>
      <c r="P1147" t="str">
        <f t="shared" si="74"/>
        <v>SARAY RAQUEL PACHECO SANDOVALDesign ThinkingAUTOEVALUACION</v>
      </c>
      <c r="Q1147" t="str">
        <f>BASE[[#This Row],[NombresCalificado]]&amp;BASE[[#This Row],[TipoEvaluacion]]</f>
        <v>SARAY RAQUEL PACHECO SANDOVALAUTOEVALUACION</v>
      </c>
      <c r="R1147">
        <v>2</v>
      </c>
      <c r="S1147" t="s">
        <v>4</v>
      </c>
      <c r="T1147" t="s">
        <v>328</v>
      </c>
      <c r="U1147" s="17">
        <v>3</v>
      </c>
      <c r="V1147" s="17" t="str" cm="1">
        <f t="array" ref="V1147">_xlfn.IFS(U1147=0,"Prenovato",U1147=1,"Novato",U1147=2,"Principiante avanzado",U1147=3,"Competente",U1147=4,"Proficiente",U1147=5,"Master")</f>
        <v>Competente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4</v>
      </c>
      <c r="Z1147" s="17" t="str" cm="1">
        <f t="array" ref="Z1147">_xlfn.IFS(Y1147=0,"No evidenciado",Y1147=1,"Novato",Y1147=2,"Principiante avanzado",Y1147=3,"Competente",Y1147=4,"Proficiente",Y1147=5,"Master")</f>
        <v>Proficiente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3</v>
      </c>
      <c r="AD1147" s="17" t="str" cm="1">
        <f t="array" ref="AD1147">_xlfn.IFS(AC1147=0,"Prenovato",AC1147=1,"Novato",AC1147=2,"Principiante avanzado",AC1147=3,"Competente",AC1147=4,"Proficiente",AC1147=5,"Master")</f>
        <v>Competente</v>
      </c>
      <c r="AE1147" s="17" t="s">
        <v>331</v>
      </c>
    </row>
    <row r="1148" spans="1:31" x14ac:dyDescent="0.25">
      <c r="A1148" t="s">
        <v>273</v>
      </c>
      <c r="B1148" t="s">
        <v>274</v>
      </c>
      <c r="C1148" t="s">
        <v>206</v>
      </c>
      <c r="D1148" t="s">
        <v>207</v>
      </c>
      <c r="E1148" t="s">
        <v>273</v>
      </c>
      <c r="F1148" t="s">
        <v>274</v>
      </c>
      <c r="G1148" t="s">
        <v>275</v>
      </c>
      <c r="H1148" s="4"/>
      <c r="I1148" s="1">
        <f t="shared" ca="1" si="71"/>
        <v>1485</v>
      </c>
      <c r="J1148" s="1" t="str">
        <f t="shared" ca="1" si="72"/>
        <v>3. Mayor a 6 meses</v>
      </c>
      <c r="K1148" t="str">
        <f t="shared" si="73"/>
        <v>NO</v>
      </c>
      <c r="L1148" t="s">
        <v>206</v>
      </c>
      <c r="M1148" t="s">
        <v>320</v>
      </c>
      <c r="N1148" t="s">
        <v>317</v>
      </c>
      <c r="O1148" t="s">
        <v>314</v>
      </c>
      <c r="P1148" t="str">
        <f t="shared" si="74"/>
        <v>SARAY RAQUEL PACHECO SANDOVALHuman InteractionAUTOEVALUACION</v>
      </c>
      <c r="Q1148" t="str">
        <f>BASE[[#This Row],[NombresCalificado]]&amp;BASE[[#This Row],[TipoEvaluacion]]</f>
        <v>SARAY RAQUEL PACHECO SANDOVALAUTOEVALUACION</v>
      </c>
      <c r="R1148">
        <v>3</v>
      </c>
      <c r="S1148" t="s">
        <v>5</v>
      </c>
      <c r="T1148" t="s">
        <v>328</v>
      </c>
      <c r="U1148" s="17">
        <v>3</v>
      </c>
      <c r="V1148" s="17" t="str" cm="1">
        <f t="array" ref="V1148">_xlfn.IFS(U1148=0,"Prenovato",U1148=1,"Novato",U1148=2,"Principiante avanzado",U1148=3,"Competente",U1148=4,"Proficiente",U1148=5,"Master")</f>
        <v>Competente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4</v>
      </c>
      <c r="Z1148" s="17" t="str" cm="1">
        <f t="array" ref="Z1148">_xlfn.IFS(Y1148=0,"No evidenciado",Y1148=1,"Novato",Y1148=2,"Principiante avanzado",Y1148=3,"Competente",Y1148=4,"Proficiente",Y1148=5,"Master")</f>
        <v>Proficiente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3</v>
      </c>
      <c r="AD1148" s="17" t="str" cm="1">
        <f t="array" ref="AD1148">_xlfn.IFS(AC1148=0,"Prenovato",AC1148=1,"Novato",AC1148=2,"Principiante avanzado",AC1148=3,"Competente",AC1148=4,"Proficiente",AC1148=5,"Master")</f>
        <v>Competente</v>
      </c>
      <c r="AE1148" s="17" t="s">
        <v>331</v>
      </c>
    </row>
    <row r="1149" spans="1:31" x14ac:dyDescent="0.25">
      <c r="A1149" t="s">
        <v>273</v>
      </c>
      <c r="B1149" t="s">
        <v>274</v>
      </c>
      <c r="C1149" t="s">
        <v>206</v>
      </c>
      <c r="D1149" t="s">
        <v>207</v>
      </c>
      <c r="E1149" t="s">
        <v>273</v>
      </c>
      <c r="F1149" t="s">
        <v>274</v>
      </c>
      <c r="G1149" t="s">
        <v>275</v>
      </c>
      <c r="H1149" s="4"/>
      <c r="I1149" s="1">
        <f t="shared" ca="1" si="71"/>
        <v>1485</v>
      </c>
      <c r="J1149" s="1" t="str">
        <f t="shared" ca="1" si="72"/>
        <v>3. Mayor a 6 meses</v>
      </c>
      <c r="K1149" t="str">
        <f t="shared" si="73"/>
        <v>NO</v>
      </c>
      <c r="L1149" t="s">
        <v>206</v>
      </c>
      <c r="M1149" t="s">
        <v>322</v>
      </c>
      <c r="N1149" t="s">
        <v>317</v>
      </c>
      <c r="O1149" t="s">
        <v>314</v>
      </c>
      <c r="P1149" t="str">
        <f t="shared" si="74"/>
        <v>SARAY RAQUEL PACHECO SANDOVALPatrones de arquitecturaAUTOEVALUACION</v>
      </c>
      <c r="Q1149" t="str">
        <f>BASE[[#This Row],[NombresCalificado]]&amp;BASE[[#This Row],[TipoEvaluacion]]</f>
        <v>SARAY RAQUEL PACHECO SANDOVALAUTOEVALUACION</v>
      </c>
      <c r="R1149">
        <v>3</v>
      </c>
      <c r="S1149" t="s">
        <v>5</v>
      </c>
      <c r="T1149" t="s">
        <v>328</v>
      </c>
      <c r="U1149" s="17">
        <v>3</v>
      </c>
      <c r="V1149" s="17" t="str" cm="1">
        <f t="array" ref="V1149">_xlfn.IFS(U1149=0,"Prenovato",U1149=1,"Novato",U1149=2,"Principiante avanzado",U1149=3,"Competente",U1149=4,"Proficiente",U1149=5,"Master")</f>
        <v>Competente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4</v>
      </c>
      <c r="Z1149" s="17" t="str" cm="1">
        <f t="array" ref="Z1149">_xlfn.IFS(Y1149=0,"No evidenciado",Y1149=1,"Novato",Y1149=2,"Principiante avanzado",Y1149=3,"Competente",Y1149=4,"Proficiente",Y1149=5,"Master")</f>
        <v>Proficiente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3</v>
      </c>
      <c r="AD1149" s="17" t="str" cm="1">
        <f t="array" ref="AD1149">_xlfn.IFS(AC1149=0,"Prenovato",AC1149=1,"Novato",AC1149=2,"Principiante avanzado",AC1149=3,"Competente",AC1149=4,"Proficiente",AC1149=5,"Master")</f>
        <v>Competente</v>
      </c>
      <c r="AE1149" s="17" t="s">
        <v>331</v>
      </c>
    </row>
    <row r="1150" spans="1:31" x14ac:dyDescent="0.25">
      <c r="A1150" t="s">
        <v>273</v>
      </c>
      <c r="B1150" t="s">
        <v>274</v>
      </c>
      <c r="C1150" t="s">
        <v>206</v>
      </c>
      <c r="D1150" t="s">
        <v>207</v>
      </c>
      <c r="E1150" t="s">
        <v>273</v>
      </c>
      <c r="F1150" t="s">
        <v>274</v>
      </c>
      <c r="G1150" t="s">
        <v>275</v>
      </c>
      <c r="H1150" s="4"/>
      <c r="I1150" s="1">
        <f t="shared" ca="1" si="71"/>
        <v>1485</v>
      </c>
      <c r="J1150" s="1" t="str">
        <f t="shared" ca="1" si="72"/>
        <v>3. Mayor a 6 meses</v>
      </c>
      <c r="K1150" t="str">
        <f t="shared" si="73"/>
        <v>NO</v>
      </c>
      <c r="L1150" t="s">
        <v>206</v>
      </c>
      <c r="M1150" t="s">
        <v>323</v>
      </c>
      <c r="N1150" t="s">
        <v>317</v>
      </c>
      <c r="O1150" t="s">
        <v>314</v>
      </c>
      <c r="P1150" t="str">
        <f t="shared" si="74"/>
        <v>SARAY RAQUEL PACHECO SANDOVALGestión de datosAUTOEVALUACION</v>
      </c>
      <c r="Q1150" t="str">
        <f>BASE[[#This Row],[NombresCalificado]]&amp;BASE[[#This Row],[TipoEvaluacion]]</f>
        <v>SARAY RAQUEL PACHECO SANDOVALAUTOEVALUACION</v>
      </c>
      <c r="R1150">
        <v>4</v>
      </c>
      <c r="S1150" t="s">
        <v>7</v>
      </c>
      <c r="T1150" t="s">
        <v>328</v>
      </c>
      <c r="U1150" s="17">
        <v>3</v>
      </c>
      <c r="V1150" s="17" t="str" cm="1">
        <f t="array" ref="V1150">_xlfn.IFS(U1150=0,"Prenovato",U1150=1,"Novato",U1150=2,"Principiante avanzado",U1150=3,"Competente",U1150=4,"Proficiente",U1150=5,"Master")</f>
        <v>Competente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4</v>
      </c>
      <c r="Z1150" s="17" t="str" cm="1">
        <f t="array" ref="Z1150">_xlfn.IFS(Y1150=0,"No evidenciado",Y1150=1,"Novato",Y1150=2,"Principiante avanzado",Y1150=3,"Competente",Y1150=4,"Proficiente",Y1150=5,"Master")</f>
        <v>Proficiente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3</v>
      </c>
      <c r="AD1150" s="17" t="str" cm="1">
        <f t="array" ref="AD1150">_xlfn.IFS(AC1150=0,"Prenovato",AC1150=1,"Novato",AC1150=2,"Principiante avanzado",AC1150=3,"Competente",AC1150=4,"Proficiente",AC1150=5,"Master")</f>
        <v>Competente</v>
      </c>
      <c r="AE1150" s="17" t="s">
        <v>331</v>
      </c>
    </row>
    <row r="1151" spans="1:31" x14ac:dyDescent="0.25">
      <c r="A1151" t="s">
        <v>273</v>
      </c>
      <c r="B1151" t="s">
        <v>274</v>
      </c>
      <c r="C1151" t="s">
        <v>206</v>
      </c>
      <c r="D1151" t="s">
        <v>207</v>
      </c>
      <c r="E1151" t="s">
        <v>273</v>
      </c>
      <c r="F1151" t="s">
        <v>274</v>
      </c>
      <c r="G1151" t="s">
        <v>275</v>
      </c>
      <c r="H1151" s="4"/>
      <c r="I1151" s="1">
        <f t="shared" ca="1" si="71"/>
        <v>1485</v>
      </c>
      <c r="J1151" s="1" t="str">
        <f t="shared" ca="1" si="72"/>
        <v>3. Mayor a 6 meses</v>
      </c>
      <c r="K1151" t="str">
        <f t="shared" si="73"/>
        <v>NO</v>
      </c>
      <c r="L1151" t="s">
        <v>206</v>
      </c>
      <c r="M1151" t="s">
        <v>318</v>
      </c>
      <c r="N1151" t="s">
        <v>317</v>
      </c>
      <c r="O1151" t="s">
        <v>314</v>
      </c>
      <c r="P1151" t="str">
        <f t="shared" si="74"/>
        <v>SARAY RAQUEL PACHECO SANDOVALDistribución a tiendasAUTOEVALUACION</v>
      </c>
      <c r="Q1151" t="str">
        <f>BASE[[#This Row],[NombresCalificado]]&amp;BASE[[#This Row],[TipoEvaluacion]]</f>
        <v>SARAY RAQUEL PACHECO SANDOVALAUTOEVALUACION</v>
      </c>
      <c r="R1151">
        <v>0</v>
      </c>
      <c r="S1151" t="s">
        <v>188</v>
      </c>
      <c r="T1151" t="s">
        <v>329</v>
      </c>
      <c r="U1151" s="17">
        <v>3</v>
      </c>
      <c r="V1151" s="17" t="str" cm="1">
        <f t="array" ref="V1151">_xlfn.IFS(U1151=0,"Prenovato",U1151=1,"Novato",U1151=2,"Principiante avanzado",U1151=3,"Competente",U1151=4,"Proficiente",U1151=5,"Master")</f>
        <v>Competente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4</v>
      </c>
      <c r="Z1151" s="17" t="str" cm="1">
        <f t="array" ref="Z1151">_xlfn.IFS(Y1151=0,"No evidenciado",Y1151=1,"Novato",Y1151=2,"Principiante avanzado",Y1151=3,"Competente",Y1151=4,"Proficiente",Y1151=5,"Master")</f>
        <v>Proficiente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3</v>
      </c>
      <c r="AD1151" s="17" t="str" cm="1">
        <f t="array" ref="AD1151">_xlfn.IFS(AC1151=0,"Prenovato",AC1151=1,"Novato",AC1151=2,"Principiante avanzado",AC1151=3,"Competente",AC1151=4,"Proficiente",AC1151=5,"Master")</f>
        <v>Competente</v>
      </c>
      <c r="AE1151" s="17" t="s">
        <v>331</v>
      </c>
    </row>
    <row r="1152" spans="1:31" x14ac:dyDescent="0.25">
      <c r="A1152" t="s">
        <v>273</v>
      </c>
      <c r="B1152" t="s">
        <v>274</v>
      </c>
      <c r="C1152" t="s">
        <v>206</v>
      </c>
      <c r="D1152" t="s">
        <v>207</v>
      </c>
      <c r="E1152" t="s">
        <v>273</v>
      </c>
      <c r="F1152" t="s">
        <v>274</v>
      </c>
      <c r="G1152" t="s">
        <v>275</v>
      </c>
      <c r="H1152" s="4"/>
      <c r="I1152" s="1">
        <f t="shared" ca="1" si="71"/>
        <v>1485</v>
      </c>
      <c r="J1152" s="1" t="str">
        <f t="shared" ca="1" si="72"/>
        <v>3. Mayor a 6 meses</v>
      </c>
      <c r="K1152" t="str">
        <f t="shared" si="73"/>
        <v>NO</v>
      </c>
      <c r="L1152" t="s">
        <v>206</v>
      </c>
      <c r="M1152" t="s">
        <v>167</v>
      </c>
      <c r="N1152" t="s">
        <v>317</v>
      </c>
      <c r="O1152" t="s">
        <v>314</v>
      </c>
      <c r="P1152" t="str">
        <f t="shared" si="74"/>
        <v>SARAY RAQUEL PACHECO SANDOVALCI-CDAUTOEVALUACION</v>
      </c>
      <c r="Q1152" t="str">
        <f>BASE[[#This Row],[NombresCalificado]]&amp;BASE[[#This Row],[TipoEvaluacion]]</f>
        <v>SARAY RAQUEL PACHECO SANDOVALAUTOEVALUACION</v>
      </c>
      <c r="R1152">
        <v>3</v>
      </c>
      <c r="S1152" t="s">
        <v>5</v>
      </c>
      <c r="T1152" t="s">
        <v>328</v>
      </c>
      <c r="U1152" s="17">
        <v>3</v>
      </c>
      <c r="V1152" s="17" t="str" cm="1">
        <f t="array" ref="V1152">_xlfn.IFS(U1152=0,"Prenovato",U1152=1,"Novato",U1152=2,"Principiante avanzado",U1152=3,"Competente",U1152=4,"Proficiente",U1152=5,"Master")</f>
        <v>Competente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4</v>
      </c>
      <c r="Z1152" s="17" t="str" cm="1">
        <f t="array" ref="Z1152">_xlfn.IFS(Y1152=0,"No evidenciado",Y1152=1,"Novato",Y1152=2,"Principiante avanzado",Y1152=3,"Competente",Y1152=4,"Proficiente",Y1152=5,"Master")</f>
        <v>Proficiente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3</v>
      </c>
      <c r="AD1152" s="17" t="str" cm="1">
        <f t="array" ref="AD1152">_xlfn.IFS(AC1152=0,"Prenovato",AC1152=1,"Novato",AC1152=2,"Principiante avanzado",AC1152=3,"Competente",AC1152=4,"Proficiente",AC1152=5,"Master")</f>
        <v>Competente</v>
      </c>
      <c r="AE1152" s="17" t="s">
        <v>331</v>
      </c>
    </row>
    <row r="1153" spans="1:31" x14ac:dyDescent="0.25">
      <c r="A1153" t="s">
        <v>273</v>
      </c>
      <c r="B1153" t="s">
        <v>274</v>
      </c>
      <c r="C1153" t="s">
        <v>206</v>
      </c>
      <c r="D1153" t="s">
        <v>207</v>
      </c>
      <c r="E1153" t="s">
        <v>273</v>
      </c>
      <c r="F1153" t="s">
        <v>274</v>
      </c>
      <c r="G1153" t="s">
        <v>275</v>
      </c>
      <c r="H1153" s="4"/>
      <c r="I1153" s="1">
        <f t="shared" ca="1" si="71"/>
        <v>1485</v>
      </c>
      <c r="J1153" s="1" t="str">
        <f t="shared" ca="1" si="72"/>
        <v>3. Mayor a 6 meses</v>
      </c>
      <c r="K1153" t="str">
        <f t="shared" si="73"/>
        <v>NO</v>
      </c>
      <c r="L1153" t="s">
        <v>206</v>
      </c>
      <c r="M1153" t="s">
        <v>319</v>
      </c>
      <c r="N1153" t="s">
        <v>317</v>
      </c>
      <c r="O1153" t="s">
        <v>314</v>
      </c>
      <c r="P1153" t="str">
        <f t="shared" si="74"/>
        <v>SARAY RAQUEL PACHECO SANDOVALBCP Design SystemAUTOEVALUACION</v>
      </c>
      <c r="Q1153" t="str">
        <f>BASE[[#This Row],[NombresCalificado]]&amp;BASE[[#This Row],[TipoEvaluacion]]</f>
        <v>SARAY RAQUEL PACHECO SANDOVALAUTOEVALUACION</v>
      </c>
      <c r="R1153">
        <v>3</v>
      </c>
      <c r="S1153" t="s">
        <v>5</v>
      </c>
      <c r="T1153" t="s">
        <v>328</v>
      </c>
      <c r="U1153" s="17">
        <v>3</v>
      </c>
      <c r="V1153" s="17" t="str" cm="1">
        <f t="array" ref="V1153">_xlfn.IFS(U1153=0,"Prenovato",U1153=1,"Novato",U1153=2,"Principiante avanzado",U1153=3,"Competente",U1153=4,"Proficiente",U1153=5,"Master")</f>
        <v>Competente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4</v>
      </c>
      <c r="Z1153" s="17" t="str" cm="1">
        <f t="array" ref="Z1153">_xlfn.IFS(Y1153=0,"No evidenciado",Y1153=1,"Novato",Y1153=2,"Principiante avanzado",Y1153=3,"Competente",Y1153=4,"Proficiente",Y1153=5,"Master")</f>
        <v>Proficiente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3</v>
      </c>
      <c r="AD1153" s="17" t="str" cm="1">
        <f t="array" ref="AD1153">_xlfn.IFS(AC1153=0,"Prenovato",AC1153=1,"Novato",AC1153=2,"Principiante avanzado",AC1153=3,"Competente",AC1153=4,"Proficiente",AC1153=5,"Master")</f>
        <v>Competente</v>
      </c>
      <c r="AE1153" s="17" t="s">
        <v>331</v>
      </c>
    </row>
    <row r="1154" spans="1:31" x14ac:dyDescent="0.25">
      <c r="A1154" t="s">
        <v>273</v>
      </c>
      <c r="B1154" t="s">
        <v>274</v>
      </c>
      <c r="C1154" t="s">
        <v>206</v>
      </c>
      <c r="D1154" t="s">
        <v>207</v>
      </c>
      <c r="E1154" t="s">
        <v>273</v>
      </c>
      <c r="F1154" t="s">
        <v>274</v>
      </c>
      <c r="G1154" t="s">
        <v>275</v>
      </c>
      <c r="H1154" s="4"/>
      <c r="I1154" s="1">
        <f t="shared" ca="1" si="71"/>
        <v>1485</v>
      </c>
      <c r="J1154" s="1" t="str">
        <f t="shared" ca="1" si="72"/>
        <v>3. Mayor a 6 meses</v>
      </c>
      <c r="K1154" t="str">
        <f t="shared" si="73"/>
        <v>NO</v>
      </c>
      <c r="L1154" t="s">
        <v>206</v>
      </c>
      <c r="M1154" t="s">
        <v>313</v>
      </c>
      <c r="N1154" t="s">
        <v>314</v>
      </c>
      <c r="O1154" t="s">
        <v>314</v>
      </c>
      <c r="P1154" t="str">
        <f t="shared" si="74"/>
        <v>SARAY RAQUEL PACHECO SANDOVALHíbridoAUTOEVALUACION</v>
      </c>
      <c r="Q1154" t="str">
        <f>BASE[[#This Row],[NombresCalificado]]&amp;BASE[[#This Row],[TipoEvaluacion]]</f>
        <v>SARAY RAQUEL PACHECO SANDOVALAUTOEVALUACION</v>
      </c>
      <c r="R1154">
        <v>0</v>
      </c>
      <c r="S1154" t="s">
        <v>188</v>
      </c>
      <c r="T1154" t="s">
        <v>328</v>
      </c>
      <c r="U1154" s="17">
        <v>3</v>
      </c>
      <c r="V1154" s="17" t="str" cm="1">
        <f t="array" ref="V1154">_xlfn.IFS(U1154=0,"Prenovato",U1154=1,"Novato",U1154=2,"Principiante avanzado",U1154=3,"Competente",U1154=4,"Proficiente",U1154=5,"Master")</f>
        <v>Competente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4</v>
      </c>
      <c r="Z1154" s="17" t="str" cm="1">
        <f t="array" ref="Z1154">_xlfn.IFS(Y1154=0,"No evidenciado",Y1154=1,"Novato",Y1154=2,"Principiante avanzado",Y1154=3,"Competente",Y1154=4,"Proficiente",Y1154=5,"Master")</f>
        <v>Proficiente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3</v>
      </c>
      <c r="AD1154" s="17" t="str" cm="1">
        <f t="array" ref="AD1154">_xlfn.IFS(AC1154=0,"Prenovato",AC1154=1,"Novato",AC1154=2,"Principiante avanzado",AC1154=3,"Competente",AC1154=4,"Proficiente",AC1154=5,"Master")</f>
        <v>Competente</v>
      </c>
      <c r="AE1154" s="17" t="s">
        <v>331</v>
      </c>
    </row>
    <row r="1155" spans="1:31" x14ac:dyDescent="0.25">
      <c r="A1155" t="s">
        <v>273</v>
      </c>
      <c r="B1155" t="s">
        <v>274</v>
      </c>
      <c r="C1155" t="s">
        <v>206</v>
      </c>
      <c r="D1155" t="s">
        <v>207</v>
      </c>
      <c r="E1155" t="s">
        <v>273</v>
      </c>
      <c r="F1155" t="s">
        <v>274</v>
      </c>
      <c r="G1155" t="s">
        <v>275</v>
      </c>
      <c r="H1155" s="4"/>
      <c r="I1155" s="1">
        <f t="shared" ref="I1155:I1218" ca="1" si="75">DATEDIF(H1155,TODAY(),"m")</f>
        <v>1485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IF(COUNTIFS($E$2:$E$1566,E1155,$O$2:$O$1566,"PRINCIPAL",$R$2:$R$1566,0)&gt;0,"SI","NO")</f>
        <v>NO</v>
      </c>
      <c r="L1155" t="s">
        <v>206</v>
      </c>
      <c r="M1155" t="s">
        <v>186</v>
      </c>
      <c r="N1155" t="s">
        <v>317</v>
      </c>
      <c r="O1155" t="s">
        <v>314</v>
      </c>
      <c r="P1155" t="str">
        <f t="shared" ref="P1155:P1218" si="78">F1155&amp;M1155&amp;AE1155</f>
        <v>SARAY RAQUEL PACHECO SANDOVALSREAUTOEVALUACION</v>
      </c>
      <c r="Q1155" t="str">
        <f>BASE[[#This Row],[NombresCalificado]]&amp;BASE[[#This Row],[TipoEvaluacion]]</f>
        <v>SARAY RAQUEL PACHECO SANDOVALAUTOEVALUACION</v>
      </c>
      <c r="R1155">
        <v>3</v>
      </c>
      <c r="S1155" t="s">
        <v>5</v>
      </c>
      <c r="T1155" t="s">
        <v>328</v>
      </c>
      <c r="U1155" s="17">
        <v>3</v>
      </c>
      <c r="V1155" s="17" t="str" cm="1">
        <f t="array" ref="V1155">_xlfn.IFS(U1155=0,"Prenovato",U1155=1,"Novato",U1155=2,"Principiante avanzado",U1155=3,"Competente",U1155=4,"Proficiente",U1155=5,"Master")</f>
        <v>Competente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4</v>
      </c>
      <c r="Z1155" s="17" t="str" cm="1">
        <f t="array" ref="Z1155">_xlfn.IFS(Y1155=0,"No evidenciado",Y1155=1,"Novato",Y1155=2,"Principiante avanzado",Y1155=3,"Competente",Y1155=4,"Proficiente",Y1155=5,"Master")</f>
        <v>Proficiente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3</v>
      </c>
      <c r="AD1155" s="17" t="str" cm="1">
        <f t="array" ref="AD1155">_xlfn.IFS(AC1155=0,"Prenovato",AC1155=1,"Novato",AC1155=2,"Principiante avanzado",AC1155=3,"Competente",AC1155=4,"Proficiente",AC1155=5,"Master")</f>
        <v>Competente</v>
      </c>
      <c r="AE1155" s="17" t="s">
        <v>331</v>
      </c>
    </row>
    <row r="1156" spans="1:31" x14ac:dyDescent="0.25">
      <c r="A1156" t="s">
        <v>273</v>
      </c>
      <c r="B1156" t="s">
        <v>274</v>
      </c>
      <c r="C1156" t="s">
        <v>206</v>
      </c>
      <c r="D1156" t="s">
        <v>207</v>
      </c>
      <c r="E1156" t="s">
        <v>273</v>
      </c>
      <c r="F1156" t="s">
        <v>274</v>
      </c>
      <c r="G1156" t="s">
        <v>275</v>
      </c>
      <c r="H1156" s="4"/>
      <c r="I1156" s="1">
        <f t="shared" ca="1" si="75"/>
        <v>1485</v>
      </c>
      <c r="J1156" s="1" t="str">
        <f t="shared" ca="1" si="76"/>
        <v>3. Mayor a 6 meses</v>
      </c>
      <c r="K1156" t="str">
        <f t="shared" si="77"/>
        <v>NO</v>
      </c>
      <c r="L1156" t="s">
        <v>206</v>
      </c>
      <c r="M1156" t="s">
        <v>56</v>
      </c>
      <c r="N1156" t="s">
        <v>315</v>
      </c>
      <c r="O1156" t="s">
        <v>315</v>
      </c>
      <c r="P1156" t="str">
        <f t="shared" si="78"/>
        <v>SARAY RAQUEL PACHECO SANDOVALControl de versionesAUTOEVALUACION</v>
      </c>
      <c r="Q1156" t="str">
        <f>BASE[[#This Row],[NombresCalificado]]&amp;BASE[[#This Row],[TipoEvaluacion]]</f>
        <v>SARAY RAQUEL PACHECO SANDOVALAUTOEVALUACION</v>
      </c>
      <c r="R1156">
        <v>3</v>
      </c>
      <c r="S1156" t="s">
        <v>5</v>
      </c>
      <c r="T1156" t="s">
        <v>328</v>
      </c>
      <c r="U1156" s="17">
        <v>3</v>
      </c>
      <c r="V1156" s="17" t="str" cm="1">
        <f t="array" ref="V1156">_xlfn.IFS(U1156=0,"Prenovato",U1156=1,"Novato",U1156=2,"Principiante avanzado",U1156=3,"Competente",U1156=4,"Proficiente",U1156=5,"Master")</f>
        <v>Competente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4</v>
      </c>
      <c r="Z1156" s="17" t="str" cm="1">
        <f t="array" ref="Z1156">_xlfn.IFS(Y1156=0,"No evidenciado",Y1156=1,"Novato",Y1156=2,"Principiante avanzado",Y1156=3,"Competente",Y1156=4,"Proficiente",Y1156=5,"Master")</f>
        <v>Proficiente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3</v>
      </c>
      <c r="AD1156" s="17" t="str" cm="1">
        <f t="array" ref="AD1156">_xlfn.IFS(AC1156=0,"Prenovato",AC1156=1,"Novato",AC1156=2,"Principiante avanzado",AC1156=3,"Competente",AC1156=4,"Proficiente",AC1156=5,"Master")</f>
        <v>Competente</v>
      </c>
      <c r="AE1156" s="17" t="s">
        <v>331</v>
      </c>
    </row>
    <row r="1157" spans="1:31" x14ac:dyDescent="0.25">
      <c r="A1157" t="s">
        <v>273</v>
      </c>
      <c r="B1157" t="s">
        <v>274</v>
      </c>
      <c r="C1157" t="s">
        <v>206</v>
      </c>
      <c r="D1157" t="s">
        <v>207</v>
      </c>
      <c r="E1157" t="s">
        <v>273</v>
      </c>
      <c r="F1157" t="s">
        <v>274</v>
      </c>
      <c r="G1157" t="s">
        <v>275</v>
      </c>
      <c r="H1157" s="4"/>
      <c r="I1157" s="1">
        <f t="shared" ca="1" si="75"/>
        <v>1485</v>
      </c>
      <c r="J1157" s="1" t="str">
        <f t="shared" ca="1" si="76"/>
        <v>3. Mayor a 6 meses</v>
      </c>
      <c r="K1157" t="str">
        <f t="shared" si="77"/>
        <v>NO</v>
      </c>
      <c r="L1157" t="s">
        <v>206</v>
      </c>
      <c r="M1157" t="s">
        <v>187</v>
      </c>
      <c r="N1157" t="s">
        <v>315</v>
      </c>
      <c r="O1157" t="s">
        <v>315</v>
      </c>
      <c r="P1157" t="str">
        <f t="shared" si="78"/>
        <v>SARAY RAQUEL PACHECO SANDOVALPruebas para desarrolladoresAUTOEVALUACION</v>
      </c>
      <c r="Q1157" t="str">
        <f>BASE[[#This Row],[NombresCalificado]]&amp;BASE[[#This Row],[TipoEvaluacion]]</f>
        <v>SARAY RAQUEL PACHECO SANDOVALAUTOEVALUACION</v>
      </c>
      <c r="R1157">
        <v>3</v>
      </c>
      <c r="S1157" t="s">
        <v>5</v>
      </c>
      <c r="T1157" t="s">
        <v>328</v>
      </c>
      <c r="U1157" s="17">
        <v>3</v>
      </c>
      <c r="V1157" s="17" t="str" cm="1">
        <f t="array" ref="V1157">_xlfn.IFS(U1157=0,"Prenovato",U1157=1,"Novato",U1157=2,"Principiante avanzado",U1157=3,"Competente",U1157=4,"Proficiente",U1157=5,"Master")</f>
        <v>Competente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4</v>
      </c>
      <c r="Z1157" s="17" t="str" cm="1">
        <f t="array" ref="Z1157">_xlfn.IFS(Y1157=0,"No evidenciado",Y1157=1,"Novato",Y1157=2,"Principiante avanzado",Y1157=3,"Competente",Y1157=4,"Proficiente",Y1157=5,"Master")</f>
        <v>Proficiente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3</v>
      </c>
      <c r="AD1157" s="17" t="str" cm="1">
        <f t="array" ref="AD1157">_xlfn.IFS(AC1157=0,"Prenovato",AC1157=1,"Novato",AC1157=2,"Principiante avanzado",AC1157=3,"Competente",AC1157=4,"Proficiente",AC1157=5,"Master")</f>
        <v>Competente</v>
      </c>
      <c r="AE1157" s="17" t="s">
        <v>331</v>
      </c>
    </row>
    <row r="1158" spans="1:31" x14ac:dyDescent="0.25">
      <c r="A1158" t="s">
        <v>273</v>
      </c>
      <c r="B1158" t="s">
        <v>274</v>
      </c>
      <c r="C1158" t="s">
        <v>206</v>
      </c>
      <c r="D1158" t="s">
        <v>207</v>
      </c>
      <c r="E1158" t="s">
        <v>273</v>
      </c>
      <c r="F1158" t="s">
        <v>274</v>
      </c>
      <c r="G1158" t="s">
        <v>275</v>
      </c>
      <c r="H1158" s="4"/>
      <c r="I1158" s="1">
        <f t="shared" ca="1" si="75"/>
        <v>1485</v>
      </c>
      <c r="J1158" s="1" t="str">
        <f t="shared" ca="1" si="76"/>
        <v>3. Mayor a 6 meses</v>
      </c>
      <c r="K1158" t="str">
        <f t="shared" si="77"/>
        <v>NO</v>
      </c>
      <c r="L1158" t="s">
        <v>206</v>
      </c>
      <c r="M1158" t="s">
        <v>55</v>
      </c>
      <c r="N1158" t="s">
        <v>315</v>
      </c>
      <c r="O1158" t="s">
        <v>315</v>
      </c>
      <c r="P1158" t="str">
        <f t="shared" si="78"/>
        <v>SARAY RAQUEL PACHECO SANDOVALProgramaciónAUTOEVALUACION</v>
      </c>
      <c r="Q1158" t="str">
        <f>BASE[[#This Row],[NombresCalificado]]&amp;BASE[[#This Row],[TipoEvaluacion]]</f>
        <v>SARAY RAQUEL PACHECO SANDOVALAUTOEVALUACION</v>
      </c>
      <c r="R1158">
        <v>4</v>
      </c>
      <c r="S1158" t="s">
        <v>7</v>
      </c>
      <c r="T1158" t="s">
        <v>328</v>
      </c>
      <c r="U1158" s="17">
        <v>3</v>
      </c>
      <c r="V1158" s="17" t="str" cm="1">
        <f t="array" ref="V1158">_xlfn.IFS(U1158=0,"Prenovato",U1158=1,"Novato",U1158=2,"Principiante avanzado",U1158=3,"Competente",U1158=4,"Proficiente",U1158=5,"Master")</f>
        <v>Competente</v>
      </c>
      <c r="W1158" s="17">
        <v>4</v>
      </c>
      <c r="X1158" s="17" t="str" cm="1">
        <f t="array" ref="X1158">_xlfn.IFS(W1158=0,"No evidenciado",W1158=1,"Novato",W1158=2,"Principiante avanzado",W1158=3,"Competente",W1158=4,"Proficiente",W1158=5,"Master")</f>
        <v>Proficiente</v>
      </c>
      <c r="Y1158" s="17">
        <v>4</v>
      </c>
      <c r="Z1158" s="17" t="str" cm="1">
        <f t="array" ref="Z1158">_xlfn.IFS(Y1158=0,"No evidenciado",Y1158=1,"Novato",Y1158=2,"Principiante avanzado",Y1158=3,"Competente",Y1158=4,"Proficiente",Y1158=5,"Master")</f>
        <v>Proficiente</v>
      </c>
      <c r="AA1158" s="17">
        <v>4</v>
      </c>
      <c r="AB1158" s="17" t="str" cm="1">
        <f t="array" ref="AB1158">_xlfn.IFS(AA1158=0,"No evidenciado",AA1158=1,"Novato",AA1158=2,"Principiante avanzado",AA1158=3,"Competente",AA1158=4,"Proficiente",AA1158=5,"Master")</f>
        <v>Proficiente</v>
      </c>
      <c r="AC1158" s="17">
        <v>3</v>
      </c>
      <c r="AD1158" s="17" t="str" cm="1">
        <f t="array" ref="AD1158">_xlfn.IFS(AC1158=0,"Prenovato",AC1158=1,"Novato",AC1158=2,"Principiante avanzado",AC1158=3,"Competente",AC1158=4,"Proficiente",AC1158=5,"Master")</f>
        <v>Competente</v>
      </c>
      <c r="AE1158" s="17" t="s">
        <v>331</v>
      </c>
    </row>
    <row r="1159" spans="1:31" x14ac:dyDescent="0.25">
      <c r="A1159" t="s">
        <v>276</v>
      </c>
      <c r="B1159" t="s">
        <v>277</v>
      </c>
      <c r="C1159" t="s">
        <v>217</v>
      </c>
      <c r="D1159" t="s">
        <v>207</v>
      </c>
      <c r="E1159" t="s">
        <v>276</v>
      </c>
      <c r="F1159" t="s">
        <v>277</v>
      </c>
      <c r="G1159" t="s">
        <v>278</v>
      </c>
      <c r="H1159" s="4"/>
      <c r="I1159" s="1">
        <f t="shared" ca="1" si="75"/>
        <v>1485</v>
      </c>
      <c r="J1159" s="1" t="str">
        <f t="shared" ca="1" si="76"/>
        <v>3. Mayor a 6 meses</v>
      </c>
      <c r="K1159" t="str">
        <f t="shared" si="77"/>
        <v>NO</v>
      </c>
      <c r="L1159" t="s">
        <v>217</v>
      </c>
      <c r="M1159" t="s">
        <v>319</v>
      </c>
      <c r="N1159" t="s">
        <v>315</v>
      </c>
      <c r="O1159" t="s">
        <v>315</v>
      </c>
      <c r="P1159" t="str">
        <f t="shared" si="78"/>
        <v>JESÚS MANUEL DIESTRA MATALLANABCP Design SystemAUTOEVALUACION</v>
      </c>
      <c r="Q1159" t="str">
        <f>BASE[[#This Row],[NombresCalificado]]&amp;BASE[[#This Row],[TipoEvaluacion]]</f>
        <v>JESÚS MANUEL DIESTRA MATALLANAAUTOEVALUACION</v>
      </c>
      <c r="R1159">
        <v>4</v>
      </c>
      <c r="S1159" t="s">
        <v>7</v>
      </c>
      <c r="T1159" t="s">
        <v>328</v>
      </c>
      <c r="U1159" s="17">
        <v>3</v>
      </c>
      <c r="V1159" s="17" t="str" cm="1">
        <f t="array" ref="V1159">_xlfn.IFS(U1159=0,"Prenovato",U1159=1,"Novato",U1159=2,"Principiante avanzado",U1159=3,"Competente",U1159=4,"Proficiente",U1159=5,"Master")</f>
        <v>Competente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3</v>
      </c>
      <c r="Z1159" s="17" t="str" cm="1">
        <f t="array" ref="Z1159">_xlfn.IFS(Y1159=0,"No evidenciado",Y1159=1,"Novato",Y1159=2,"Principiante avanzado",Y1159=3,"Competente",Y1159=4,"Proficiente",Y1159=5,"Master")</f>
        <v>Competente</v>
      </c>
      <c r="AA1159" s="17">
        <v>4</v>
      </c>
      <c r="AB1159" s="17" t="str" cm="1">
        <f t="array" ref="AB1159">_xlfn.IFS(AA1159=0,"No evidenciado",AA1159=1,"Novato",AA1159=2,"Principiante avanzado",AA1159=3,"Competente",AA1159=4,"Proficiente",AA1159=5,"Master")</f>
        <v>Proficiente</v>
      </c>
      <c r="AC1159" s="17">
        <v>3</v>
      </c>
      <c r="AD1159" s="17" t="str" cm="1">
        <f t="array" ref="AD1159">_xlfn.IFS(AC1159=0,"Prenovato",AC1159=1,"Novato",AC1159=2,"Principiante avanzado",AC1159=3,"Competente",AC1159=4,"Proficiente",AC1159=5,"Master")</f>
        <v>Competente</v>
      </c>
      <c r="AE1159" s="17" t="s">
        <v>331</v>
      </c>
    </row>
    <row r="1160" spans="1:31" x14ac:dyDescent="0.25">
      <c r="A1160" t="s">
        <v>276</v>
      </c>
      <c r="B1160" t="s">
        <v>277</v>
      </c>
      <c r="C1160" t="s">
        <v>217</v>
      </c>
      <c r="D1160" t="s">
        <v>207</v>
      </c>
      <c r="E1160" t="s">
        <v>276</v>
      </c>
      <c r="F1160" t="s">
        <v>277</v>
      </c>
      <c r="G1160" t="s">
        <v>278</v>
      </c>
      <c r="H1160" s="4"/>
      <c r="I1160" s="1">
        <f t="shared" ca="1" si="75"/>
        <v>1485</v>
      </c>
      <c r="J1160" s="1" t="str">
        <f t="shared" ca="1" si="76"/>
        <v>3. Mayor a 6 meses</v>
      </c>
      <c r="K1160" t="str">
        <f t="shared" si="77"/>
        <v>NO</v>
      </c>
      <c r="L1160" t="s">
        <v>217</v>
      </c>
      <c r="M1160" t="s">
        <v>316</v>
      </c>
      <c r="N1160" t="s">
        <v>315</v>
      </c>
      <c r="O1160" t="s">
        <v>315</v>
      </c>
      <c r="P1160" t="str">
        <f t="shared" si="78"/>
        <v>JESÚS MANUEL DIESTRA MATALLANARedes &amp; Integración de APIAUTOEVALUACION</v>
      </c>
      <c r="Q1160" t="str">
        <f>BASE[[#This Row],[NombresCalificado]]&amp;BASE[[#This Row],[TipoEvaluacion]]</f>
        <v>JESÚS MANUEL DIESTRA MATALLANAAUTOEVALUACION</v>
      </c>
      <c r="R1160">
        <v>3</v>
      </c>
      <c r="S1160" t="s">
        <v>5</v>
      </c>
      <c r="T1160" t="s">
        <v>328</v>
      </c>
      <c r="U1160" s="17">
        <v>3</v>
      </c>
      <c r="V1160" s="17" t="str" cm="1">
        <f t="array" ref="V1160">_xlfn.IFS(U1160=0,"Prenovato",U1160=1,"Novato",U1160=2,"Principiante avanzado",U1160=3,"Competente",U1160=4,"Proficiente",U1160=5,"Master")</f>
        <v>Competente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4</v>
      </c>
      <c r="AB1160" s="17" t="str" cm="1">
        <f t="array" ref="AB1160">_xlfn.IFS(AA1160=0,"No evidenciado",AA1160=1,"Novato",AA1160=2,"Principiante avanzado",AA1160=3,"Competente",AA1160=4,"Proficiente",AA1160=5,"Master")</f>
        <v>Proficiente</v>
      </c>
      <c r="AC1160" s="17">
        <v>3</v>
      </c>
      <c r="AD1160" s="17" t="str" cm="1">
        <f t="array" ref="AD1160">_xlfn.IFS(AC1160=0,"Prenovato",AC1160=1,"Novato",AC1160=2,"Principiante avanzado",AC1160=3,"Competente",AC1160=4,"Proficiente",AC1160=5,"Master")</f>
        <v>Competente</v>
      </c>
      <c r="AE1160" s="17" t="s">
        <v>331</v>
      </c>
    </row>
    <row r="1161" spans="1:31" x14ac:dyDescent="0.25">
      <c r="A1161" t="s">
        <v>276</v>
      </c>
      <c r="B1161" t="s">
        <v>277</v>
      </c>
      <c r="C1161" t="s">
        <v>217</v>
      </c>
      <c r="D1161" t="s">
        <v>207</v>
      </c>
      <c r="E1161" t="s">
        <v>276</v>
      </c>
      <c r="F1161" t="s">
        <v>277</v>
      </c>
      <c r="G1161" t="s">
        <v>278</v>
      </c>
      <c r="H1161" s="4"/>
      <c r="I1161" s="1">
        <f t="shared" ca="1" si="75"/>
        <v>1485</v>
      </c>
      <c r="J1161" s="1" t="str">
        <f t="shared" ca="1" si="76"/>
        <v>3. Mayor a 6 meses</v>
      </c>
      <c r="K1161" t="str">
        <f t="shared" si="77"/>
        <v>NO</v>
      </c>
      <c r="L1161" t="s">
        <v>217</v>
      </c>
      <c r="M1161" t="s">
        <v>185</v>
      </c>
      <c r="N1161" t="s">
        <v>317</v>
      </c>
      <c r="O1161" t="s">
        <v>314</v>
      </c>
      <c r="P1161" t="str">
        <f t="shared" si="78"/>
        <v>JESÚS MANUEL DIESTRA MATALLANASeguridadAUTOEVALUACION</v>
      </c>
      <c r="Q1161" t="str">
        <f>BASE[[#This Row],[NombresCalificado]]&amp;BASE[[#This Row],[TipoEvaluacion]]</f>
        <v>JESÚS MANUEL DIESTRA MATALLANAAUTOEVALUACION</v>
      </c>
      <c r="R1161">
        <v>3</v>
      </c>
      <c r="S1161" t="s">
        <v>5</v>
      </c>
      <c r="T1161" t="s">
        <v>328</v>
      </c>
      <c r="U1161" s="17">
        <v>3</v>
      </c>
      <c r="V1161" s="17" t="str" cm="1">
        <f t="array" ref="V1161">_xlfn.IFS(U1161=0,"Prenovato",U1161=1,"Novato",U1161=2,"Principiante avanzado",U1161=3,"Competente",U1161=4,"Proficiente",U1161=5,"Master")</f>
        <v>Competente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3</v>
      </c>
      <c r="Z1161" s="17" t="str" cm="1">
        <f t="array" ref="Z1161">_xlfn.IFS(Y1161=0,"No evidenciado",Y1161=1,"Novato",Y1161=2,"Principiante avanzado",Y1161=3,"Competente",Y1161=4,"Proficiente",Y1161=5,"Master")</f>
        <v>Competente</v>
      </c>
      <c r="AA1161" s="17">
        <v>4</v>
      </c>
      <c r="AB1161" s="17" t="str" cm="1">
        <f t="array" ref="AB1161">_xlfn.IFS(AA1161=0,"No evidenciado",AA1161=1,"Novato",AA1161=2,"Principiante avanzado",AA1161=3,"Competente",AA1161=4,"Proficiente",AA1161=5,"Master")</f>
        <v>Proficiente</v>
      </c>
      <c r="AC1161" s="17">
        <v>3</v>
      </c>
      <c r="AD1161" s="17" t="str" cm="1">
        <f t="array" ref="AD1161">_xlfn.IFS(AC1161=0,"Prenovato",AC1161=1,"Novato",AC1161=2,"Principiante avanzado",AC1161=3,"Competente",AC1161=4,"Proficiente",AC1161=5,"Master")</f>
        <v>Competente</v>
      </c>
      <c r="AE1161" s="17" t="s">
        <v>331</v>
      </c>
    </row>
    <row r="1162" spans="1:31" x14ac:dyDescent="0.25">
      <c r="A1162" t="s">
        <v>276</v>
      </c>
      <c r="B1162" t="s">
        <v>277</v>
      </c>
      <c r="C1162" t="s">
        <v>217</v>
      </c>
      <c r="D1162" t="s">
        <v>207</v>
      </c>
      <c r="E1162" t="s">
        <v>276</v>
      </c>
      <c r="F1162" t="s">
        <v>277</v>
      </c>
      <c r="G1162" t="s">
        <v>278</v>
      </c>
      <c r="H1162" s="4"/>
      <c r="I1162" s="1">
        <f t="shared" ca="1" si="75"/>
        <v>1485</v>
      </c>
      <c r="J1162" s="1" t="str">
        <f t="shared" ca="1" si="76"/>
        <v>3. Mayor a 6 meses</v>
      </c>
      <c r="K1162" t="str">
        <f t="shared" si="77"/>
        <v>NO</v>
      </c>
      <c r="L1162" t="s">
        <v>217</v>
      </c>
      <c r="M1162" t="s">
        <v>320</v>
      </c>
      <c r="N1162" t="s">
        <v>317</v>
      </c>
      <c r="O1162" t="s">
        <v>314</v>
      </c>
      <c r="P1162" t="str">
        <f t="shared" si="78"/>
        <v>JESÚS MANUEL DIESTRA MATALLANAHuman InteractionAUTOEVALUACION</v>
      </c>
      <c r="Q1162" t="str">
        <f>BASE[[#This Row],[NombresCalificado]]&amp;BASE[[#This Row],[TipoEvaluacion]]</f>
        <v>JESÚS MANUEL DIESTRA MATALLANAAUTOEVALUACION</v>
      </c>
      <c r="R1162">
        <v>3</v>
      </c>
      <c r="S1162" t="s">
        <v>5</v>
      </c>
      <c r="T1162" t="s">
        <v>328</v>
      </c>
      <c r="U1162" s="17">
        <v>3</v>
      </c>
      <c r="V1162" s="17" t="str" cm="1">
        <f t="array" ref="V1162">_xlfn.IFS(U1162=0,"Prenovato",U1162=1,"Novato",U1162=2,"Principiante avanzado",U1162=3,"Competente",U1162=4,"Proficiente",U1162=5,"Master")</f>
        <v>Competente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3</v>
      </c>
      <c r="Z1162" s="17" t="str" cm="1">
        <f t="array" ref="Z1162">_xlfn.IFS(Y1162=0,"No evidenciado",Y1162=1,"Novato",Y1162=2,"Principiante avanzado",Y1162=3,"Competente",Y1162=4,"Proficiente",Y1162=5,"Master")</f>
        <v>Competente</v>
      </c>
      <c r="AA1162" s="17">
        <v>4</v>
      </c>
      <c r="AB1162" s="17" t="str" cm="1">
        <f t="array" ref="AB1162">_xlfn.IFS(AA1162=0,"No evidenciado",AA1162=1,"Novato",AA1162=2,"Principiante avanzado",AA1162=3,"Competente",AA1162=4,"Proficiente",AA1162=5,"Master")</f>
        <v>Proficiente</v>
      </c>
      <c r="AC1162" s="17">
        <v>3</v>
      </c>
      <c r="AD1162" s="17" t="str" cm="1">
        <f t="array" ref="AD1162">_xlfn.IFS(AC1162=0,"Prenovato",AC1162=1,"Novato",AC1162=2,"Principiante avanzado",AC1162=3,"Competente",AC1162=4,"Proficiente",AC1162=5,"Master")</f>
        <v>Competente</v>
      </c>
      <c r="AE1162" s="17" t="s">
        <v>331</v>
      </c>
    </row>
    <row r="1163" spans="1:31" x14ac:dyDescent="0.25">
      <c r="A1163" t="s">
        <v>276</v>
      </c>
      <c r="B1163" t="s">
        <v>277</v>
      </c>
      <c r="C1163" t="s">
        <v>217</v>
      </c>
      <c r="D1163" t="s">
        <v>207</v>
      </c>
      <c r="E1163" t="s">
        <v>276</v>
      </c>
      <c r="F1163" t="s">
        <v>277</v>
      </c>
      <c r="G1163" t="s">
        <v>278</v>
      </c>
      <c r="H1163" s="4"/>
      <c r="I1163" s="1">
        <f t="shared" ca="1" si="75"/>
        <v>1485</v>
      </c>
      <c r="J1163" s="1" t="str">
        <f t="shared" ca="1" si="76"/>
        <v>3. Mayor a 6 meses</v>
      </c>
      <c r="K1163" t="str">
        <f t="shared" si="77"/>
        <v>NO</v>
      </c>
      <c r="L1163" t="s">
        <v>217</v>
      </c>
      <c r="M1163" t="s">
        <v>324</v>
      </c>
      <c r="N1163" t="s">
        <v>317</v>
      </c>
      <c r="O1163" t="s">
        <v>314</v>
      </c>
      <c r="P1163" t="str">
        <f t="shared" si="78"/>
        <v>JESÚS MANUEL DIESTRA MATALLANAAccesibilidadAUTOEVALUACION</v>
      </c>
      <c r="Q1163" t="str">
        <f>BASE[[#This Row],[NombresCalificado]]&amp;BASE[[#This Row],[TipoEvaluacion]]</f>
        <v>JESÚS MANUEL DIESTRA MATALLANAAUTOEVALUACION</v>
      </c>
      <c r="R1163">
        <v>4</v>
      </c>
      <c r="S1163" t="s">
        <v>7</v>
      </c>
      <c r="T1163" t="s">
        <v>328</v>
      </c>
      <c r="U1163" s="17">
        <v>3</v>
      </c>
      <c r="V1163" s="17" t="str" cm="1">
        <f t="array" ref="V1163">_xlfn.IFS(U1163=0,"Prenovato",U1163=1,"Novato",U1163=2,"Principiante avanzado",U1163=3,"Competente",U1163=4,"Proficiente",U1163=5,"Master")</f>
        <v>Competente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3</v>
      </c>
      <c r="Z1163" s="17" t="str" cm="1">
        <f t="array" ref="Z1163">_xlfn.IFS(Y1163=0,"No evidenciado",Y1163=1,"Novato",Y1163=2,"Principiante avanzado",Y1163=3,"Competente",Y1163=4,"Proficiente",Y1163=5,"Master")</f>
        <v>Competente</v>
      </c>
      <c r="AA1163" s="17">
        <v>4</v>
      </c>
      <c r="AB1163" s="17" t="str" cm="1">
        <f t="array" ref="AB1163">_xlfn.IFS(AA1163=0,"No evidenciado",AA1163=1,"Novato",AA1163=2,"Principiante avanzado",AA1163=3,"Competente",AA1163=4,"Proficiente",AA1163=5,"Master")</f>
        <v>Proficiente</v>
      </c>
      <c r="AC1163" s="17">
        <v>3</v>
      </c>
      <c r="AD1163" s="17" t="str" cm="1">
        <f t="array" ref="AD1163">_xlfn.IFS(AC1163=0,"Prenovato",AC1163=1,"Novato",AC1163=2,"Principiante avanzado",AC1163=3,"Competente",AC1163=4,"Proficiente",AC1163=5,"Master")</f>
        <v>Competente</v>
      </c>
      <c r="AE1163" s="17" t="s">
        <v>331</v>
      </c>
    </row>
    <row r="1164" spans="1:31" x14ac:dyDescent="0.25">
      <c r="A1164" t="s">
        <v>276</v>
      </c>
      <c r="B1164" t="s">
        <v>277</v>
      </c>
      <c r="C1164" t="s">
        <v>217</v>
      </c>
      <c r="D1164" t="s">
        <v>207</v>
      </c>
      <c r="E1164" t="s">
        <v>276</v>
      </c>
      <c r="F1164" t="s">
        <v>277</v>
      </c>
      <c r="G1164" t="s">
        <v>278</v>
      </c>
      <c r="H1164" s="4"/>
      <c r="I1164" s="1">
        <f t="shared" ca="1" si="75"/>
        <v>1485</v>
      </c>
      <c r="J1164" s="1" t="str">
        <f t="shared" ca="1" si="76"/>
        <v>3. Mayor a 6 meses</v>
      </c>
      <c r="K1164" t="str">
        <f t="shared" si="77"/>
        <v>NO</v>
      </c>
      <c r="L1164" t="s">
        <v>217</v>
      </c>
      <c r="M1164" t="s">
        <v>322</v>
      </c>
      <c r="N1164" t="s">
        <v>317</v>
      </c>
      <c r="O1164" t="s">
        <v>314</v>
      </c>
      <c r="P1164" t="str">
        <f t="shared" si="78"/>
        <v>JESÚS MANUEL DIESTRA MATALLANAPatrones de arquitecturaAUTOEVALUACION</v>
      </c>
      <c r="Q1164" t="str">
        <f>BASE[[#This Row],[NombresCalificado]]&amp;BASE[[#This Row],[TipoEvaluacion]]</f>
        <v>JESÚS MANUEL DIESTRA MATALLANAAUTOEVALUACION</v>
      </c>
      <c r="R1164">
        <v>3</v>
      </c>
      <c r="S1164" t="s">
        <v>5</v>
      </c>
      <c r="T1164" t="s">
        <v>328</v>
      </c>
      <c r="U1164" s="17">
        <v>3</v>
      </c>
      <c r="V1164" s="17" t="str" cm="1">
        <f t="array" ref="V1164">_xlfn.IFS(U1164=0,"Prenovato",U1164=1,"Novato",U1164=2,"Principiante avanzado",U1164=3,"Competente",U1164=4,"Proficiente",U1164=5,"Master")</f>
        <v>Competente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3</v>
      </c>
      <c r="Z1164" s="17" t="str" cm="1">
        <f t="array" ref="Z1164">_xlfn.IFS(Y1164=0,"No evidenciado",Y1164=1,"Novato",Y1164=2,"Principiante avanzado",Y1164=3,"Competente",Y1164=4,"Proficiente",Y1164=5,"Master")</f>
        <v>Competente</v>
      </c>
      <c r="AA1164" s="17">
        <v>4</v>
      </c>
      <c r="AB1164" s="17" t="str" cm="1">
        <f t="array" ref="AB1164">_xlfn.IFS(AA1164=0,"No evidenciado",AA1164=1,"Novato",AA1164=2,"Principiante avanzado",AA1164=3,"Competente",AA1164=4,"Proficiente",AA1164=5,"Master")</f>
        <v>Proficiente</v>
      </c>
      <c r="AC1164" s="17">
        <v>3</v>
      </c>
      <c r="AD1164" s="17" t="str" cm="1">
        <f t="array" ref="AD1164">_xlfn.IFS(AC1164=0,"Prenovato",AC1164=1,"Novato",AC1164=2,"Principiante avanzado",AC1164=3,"Competente",AC1164=4,"Proficiente",AC1164=5,"Master")</f>
        <v>Competente</v>
      </c>
      <c r="AE1164" s="17" t="s">
        <v>331</v>
      </c>
    </row>
    <row r="1165" spans="1:31" x14ac:dyDescent="0.25">
      <c r="A1165" t="s">
        <v>276</v>
      </c>
      <c r="B1165" t="s">
        <v>277</v>
      </c>
      <c r="C1165" t="s">
        <v>217</v>
      </c>
      <c r="D1165" t="s">
        <v>207</v>
      </c>
      <c r="E1165" t="s">
        <v>276</v>
      </c>
      <c r="F1165" t="s">
        <v>277</v>
      </c>
      <c r="G1165" t="s">
        <v>278</v>
      </c>
      <c r="H1165" s="4"/>
      <c r="I1165" s="1">
        <f t="shared" ca="1" si="75"/>
        <v>1485</v>
      </c>
      <c r="J1165" s="1" t="str">
        <f t="shared" ca="1" si="76"/>
        <v>3. Mayor a 6 meses</v>
      </c>
      <c r="K1165" t="str">
        <f t="shared" si="77"/>
        <v>NO</v>
      </c>
      <c r="L1165" t="s">
        <v>217</v>
      </c>
      <c r="M1165" t="s">
        <v>323</v>
      </c>
      <c r="N1165" t="s">
        <v>317</v>
      </c>
      <c r="O1165" t="s">
        <v>314</v>
      </c>
      <c r="P1165" t="str">
        <f t="shared" si="78"/>
        <v>JESÚS MANUEL DIESTRA MATALLANAGestión de datosAUTOEVALUACION</v>
      </c>
      <c r="Q1165" t="str">
        <f>BASE[[#This Row],[NombresCalificado]]&amp;BASE[[#This Row],[TipoEvaluacion]]</f>
        <v>JESÚS MANUEL DIESTRA MATALLANAAUTOEVALUACION</v>
      </c>
      <c r="R1165">
        <v>3</v>
      </c>
      <c r="S1165" t="s">
        <v>5</v>
      </c>
      <c r="T1165" t="s">
        <v>328</v>
      </c>
      <c r="U1165" s="17">
        <v>3</v>
      </c>
      <c r="V1165" s="17" t="str" cm="1">
        <f t="array" ref="V1165">_xlfn.IFS(U1165=0,"Prenovato",U1165=1,"Novato",U1165=2,"Principiante avanzado",U1165=3,"Competente",U1165=4,"Proficiente",U1165=5,"Master")</f>
        <v>Competente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3</v>
      </c>
      <c r="Z1165" s="17" t="str" cm="1">
        <f t="array" ref="Z1165">_xlfn.IFS(Y1165=0,"No evidenciado",Y1165=1,"Novato",Y1165=2,"Principiante avanzado",Y1165=3,"Competente",Y1165=4,"Proficiente",Y1165=5,"Master")</f>
        <v>Competente</v>
      </c>
      <c r="AA1165" s="17">
        <v>4</v>
      </c>
      <c r="AB1165" s="17" t="str" cm="1">
        <f t="array" ref="AB1165">_xlfn.IFS(AA1165=0,"No evidenciado",AA1165=1,"Novato",AA1165=2,"Principiante avanzado",AA1165=3,"Competente",AA1165=4,"Proficiente",AA1165=5,"Master")</f>
        <v>Proficiente</v>
      </c>
      <c r="AC1165" s="17">
        <v>3</v>
      </c>
      <c r="AD1165" s="17" t="str" cm="1">
        <f t="array" ref="AD1165">_xlfn.IFS(AC1165=0,"Prenovato",AC1165=1,"Novato",AC1165=2,"Principiante avanzado",AC1165=3,"Competente",AC1165=4,"Proficiente",AC1165=5,"Master")</f>
        <v>Competente</v>
      </c>
      <c r="AE1165" s="17" t="s">
        <v>331</v>
      </c>
    </row>
    <row r="1166" spans="1:31" x14ac:dyDescent="0.25">
      <c r="A1166" t="s">
        <v>276</v>
      </c>
      <c r="B1166" t="s">
        <v>277</v>
      </c>
      <c r="C1166" t="s">
        <v>217</v>
      </c>
      <c r="D1166" t="s">
        <v>207</v>
      </c>
      <c r="E1166" t="s">
        <v>276</v>
      </c>
      <c r="F1166" t="s">
        <v>277</v>
      </c>
      <c r="G1166" t="s">
        <v>278</v>
      </c>
      <c r="H1166" s="4"/>
      <c r="I1166" s="1">
        <f t="shared" ca="1" si="75"/>
        <v>1485</v>
      </c>
      <c r="J1166" s="1" t="str">
        <f t="shared" ca="1" si="76"/>
        <v>3. Mayor a 6 meses</v>
      </c>
      <c r="K1166" t="str">
        <f t="shared" si="77"/>
        <v>NO</v>
      </c>
      <c r="L1166" t="s">
        <v>217</v>
      </c>
      <c r="M1166" t="s">
        <v>318</v>
      </c>
      <c r="N1166" t="s">
        <v>314</v>
      </c>
      <c r="O1166" t="s">
        <v>314</v>
      </c>
      <c r="P1166" t="str">
        <f t="shared" si="78"/>
        <v>JESÚS MANUEL DIESTRA MATALLANADistribución a tiendasAUTOEVALUACION</v>
      </c>
      <c r="Q1166" t="str">
        <f>BASE[[#This Row],[NombresCalificado]]&amp;BASE[[#This Row],[TipoEvaluacion]]</f>
        <v>JESÚS MANUEL DIESTRA MATALLANAAUTOEVALUACION</v>
      </c>
      <c r="R1166">
        <v>3</v>
      </c>
      <c r="S1166" t="s">
        <v>5</v>
      </c>
      <c r="T1166" t="s">
        <v>328</v>
      </c>
      <c r="U1166" s="17">
        <v>3</v>
      </c>
      <c r="V1166" s="17" t="str" cm="1">
        <f t="array" ref="V1166">_xlfn.IFS(U1166=0,"Prenovato",U1166=1,"Novato",U1166=2,"Principiante avanzado",U1166=3,"Competente",U1166=4,"Proficiente",U1166=5,"Master")</f>
        <v>Competente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3</v>
      </c>
      <c r="Z1166" s="17" t="str" cm="1">
        <f t="array" ref="Z1166">_xlfn.IFS(Y1166=0,"No evidenciado",Y1166=1,"Novato",Y1166=2,"Principiante avanzado",Y1166=3,"Competente",Y1166=4,"Proficiente",Y1166=5,"Master")</f>
        <v>Competente</v>
      </c>
      <c r="AA1166" s="17">
        <v>4</v>
      </c>
      <c r="AB1166" s="17" t="str" cm="1">
        <f t="array" ref="AB1166">_xlfn.IFS(AA1166=0,"No evidenciado",AA1166=1,"Novato",AA1166=2,"Principiante avanzado",AA1166=3,"Competente",AA1166=4,"Proficiente",AA1166=5,"Master")</f>
        <v>Proficiente</v>
      </c>
      <c r="AC1166" s="17">
        <v>3</v>
      </c>
      <c r="AD1166" s="17" t="str" cm="1">
        <f t="array" ref="AD1166">_xlfn.IFS(AC1166=0,"Prenovato",AC1166=1,"Novato",AC1166=2,"Principiante avanzado",AC1166=3,"Competente",AC1166=4,"Proficiente",AC1166=5,"Master")</f>
        <v>Competente</v>
      </c>
      <c r="AE1166" s="17" t="s">
        <v>331</v>
      </c>
    </row>
    <row r="1167" spans="1:31" x14ac:dyDescent="0.25">
      <c r="A1167" t="s">
        <v>276</v>
      </c>
      <c r="B1167" t="s">
        <v>277</v>
      </c>
      <c r="C1167" t="s">
        <v>217</v>
      </c>
      <c r="D1167" t="s">
        <v>207</v>
      </c>
      <c r="E1167" t="s">
        <v>276</v>
      </c>
      <c r="F1167" t="s">
        <v>277</v>
      </c>
      <c r="G1167" t="s">
        <v>278</v>
      </c>
      <c r="H1167" s="4"/>
      <c r="I1167" s="1">
        <f t="shared" ca="1" si="75"/>
        <v>1485</v>
      </c>
      <c r="J1167" s="1" t="str">
        <f t="shared" ca="1" si="76"/>
        <v>3. Mayor a 6 meses</v>
      </c>
      <c r="K1167" t="str">
        <f t="shared" si="77"/>
        <v>NO</v>
      </c>
      <c r="L1167" t="s">
        <v>217</v>
      </c>
      <c r="M1167" t="s">
        <v>313</v>
      </c>
      <c r="N1167" t="s">
        <v>314</v>
      </c>
      <c r="O1167" t="s">
        <v>314</v>
      </c>
      <c r="P1167" t="str">
        <f t="shared" si="78"/>
        <v>JESÚS MANUEL DIESTRA MATALLANAHíbridoAUTOEVALUACION</v>
      </c>
      <c r="Q1167" t="str">
        <f>BASE[[#This Row],[NombresCalificado]]&amp;BASE[[#This Row],[TipoEvaluacion]]</f>
        <v>JESÚS MANUEL DIESTRA MATALLANAAUTOEVALUACION</v>
      </c>
      <c r="R1167">
        <v>0</v>
      </c>
      <c r="S1167" t="s">
        <v>188</v>
      </c>
      <c r="T1167" t="s">
        <v>328</v>
      </c>
      <c r="U1167" s="17">
        <v>3</v>
      </c>
      <c r="V1167" s="17" t="str" cm="1">
        <f t="array" ref="V1167">_xlfn.IFS(U1167=0,"Prenovato",U1167=1,"Novato",U1167=2,"Principiante avanzado",U1167=3,"Competente",U1167=4,"Proficiente",U1167=5,"Master")</f>
        <v>Competente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3</v>
      </c>
      <c r="Z1167" s="17" t="str" cm="1">
        <f t="array" ref="Z1167">_xlfn.IFS(Y1167=0,"No evidenciado",Y1167=1,"Novato",Y1167=2,"Principiante avanzado",Y1167=3,"Competente",Y1167=4,"Proficiente",Y1167=5,"Master")</f>
        <v>Competente</v>
      </c>
      <c r="AA1167" s="17">
        <v>4</v>
      </c>
      <c r="AB1167" s="17" t="str" cm="1">
        <f t="array" ref="AB1167">_xlfn.IFS(AA1167=0,"No evidenciado",AA1167=1,"Novato",AA1167=2,"Principiante avanzado",AA1167=3,"Competente",AA1167=4,"Proficiente",AA1167=5,"Master")</f>
        <v>Proficiente</v>
      </c>
      <c r="AC1167" s="17">
        <v>3</v>
      </c>
      <c r="AD1167" s="17" t="str" cm="1">
        <f t="array" ref="AD1167">_xlfn.IFS(AC1167=0,"Prenovato",AC1167=1,"Novato",AC1167=2,"Principiante avanzado",AC1167=3,"Competente",AC1167=4,"Proficiente",AC1167=5,"Master")</f>
        <v>Competente</v>
      </c>
      <c r="AE1167" s="17" t="s">
        <v>331</v>
      </c>
    </row>
    <row r="1168" spans="1:31" x14ac:dyDescent="0.25">
      <c r="A1168" t="s">
        <v>276</v>
      </c>
      <c r="B1168" t="s">
        <v>277</v>
      </c>
      <c r="C1168" t="s">
        <v>217</v>
      </c>
      <c r="D1168" t="s">
        <v>207</v>
      </c>
      <c r="E1168" t="s">
        <v>276</v>
      </c>
      <c r="F1168" t="s">
        <v>277</v>
      </c>
      <c r="G1168" t="s">
        <v>278</v>
      </c>
      <c r="H1168" s="4"/>
      <c r="I1168" s="1">
        <f t="shared" ca="1" si="75"/>
        <v>1485</v>
      </c>
      <c r="J1168" s="1" t="str">
        <f t="shared" ca="1" si="76"/>
        <v>3. Mayor a 6 meses</v>
      </c>
      <c r="K1168" t="str">
        <f t="shared" si="77"/>
        <v>NO</v>
      </c>
      <c r="L1168" t="s">
        <v>217</v>
      </c>
      <c r="M1168" t="s">
        <v>186</v>
      </c>
      <c r="N1168" t="s">
        <v>314</v>
      </c>
      <c r="O1168" t="s">
        <v>314</v>
      </c>
      <c r="P1168" t="str">
        <f t="shared" si="78"/>
        <v>JESÚS MANUEL DIESTRA MATALLANASREAUTOEVALUACION</v>
      </c>
      <c r="Q1168" t="str">
        <f>BASE[[#This Row],[NombresCalificado]]&amp;BASE[[#This Row],[TipoEvaluacion]]</f>
        <v>JESÚS MANUEL DIESTRA MATALLANAAUTOEVALUACION</v>
      </c>
      <c r="R1168">
        <v>2</v>
      </c>
      <c r="S1168" t="s">
        <v>4</v>
      </c>
      <c r="T1168" t="s">
        <v>328</v>
      </c>
      <c r="U1168" s="17">
        <v>3</v>
      </c>
      <c r="V1168" s="17" t="str" cm="1">
        <f t="array" ref="V1168">_xlfn.IFS(U1168=0,"Prenovato",U1168=1,"Novato",U1168=2,"Principiante avanzado",U1168=3,"Competente",U1168=4,"Proficiente",U1168=5,"Master")</f>
        <v>Competente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3</v>
      </c>
      <c r="Z1168" s="17" t="str" cm="1">
        <f t="array" ref="Z1168">_xlfn.IFS(Y1168=0,"No evidenciado",Y1168=1,"Novato",Y1168=2,"Principiante avanzado",Y1168=3,"Competente",Y1168=4,"Proficiente",Y1168=5,"Master")</f>
        <v>Competente</v>
      </c>
      <c r="AA1168" s="17">
        <v>4</v>
      </c>
      <c r="AB1168" s="17" t="str" cm="1">
        <f t="array" ref="AB1168">_xlfn.IFS(AA1168=0,"No evidenciado",AA1168=1,"Novato",AA1168=2,"Principiante avanzado",AA1168=3,"Competente",AA1168=4,"Proficiente",AA1168=5,"Master")</f>
        <v>Proficiente</v>
      </c>
      <c r="AC1168" s="17">
        <v>3</v>
      </c>
      <c r="AD1168" s="17" t="str" cm="1">
        <f t="array" ref="AD1168">_xlfn.IFS(AC1168=0,"Prenovato",AC1168=1,"Novato",AC1168=2,"Principiante avanzado",AC1168=3,"Competente",AC1168=4,"Proficiente",AC1168=5,"Master")</f>
        <v>Competente</v>
      </c>
      <c r="AE1168" s="17" t="s">
        <v>331</v>
      </c>
    </row>
    <row r="1169" spans="1:31" x14ac:dyDescent="0.25">
      <c r="A1169" t="s">
        <v>276</v>
      </c>
      <c r="B1169" t="s">
        <v>277</v>
      </c>
      <c r="C1169" t="s">
        <v>217</v>
      </c>
      <c r="D1169" t="s">
        <v>207</v>
      </c>
      <c r="E1169" t="s">
        <v>276</v>
      </c>
      <c r="F1169" t="s">
        <v>277</v>
      </c>
      <c r="G1169" t="s">
        <v>278</v>
      </c>
      <c r="H1169" s="4"/>
      <c r="I1169" s="1">
        <f t="shared" ca="1" si="75"/>
        <v>1485</v>
      </c>
      <c r="J1169" s="1" t="str">
        <f t="shared" ca="1" si="76"/>
        <v>3. Mayor a 6 meses</v>
      </c>
      <c r="K1169" t="str">
        <f t="shared" si="77"/>
        <v>NO</v>
      </c>
      <c r="L1169" t="s">
        <v>217</v>
      </c>
      <c r="M1169" t="s">
        <v>187</v>
      </c>
      <c r="N1169" t="s">
        <v>315</v>
      </c>
      <c r="O1169" t="s">
        <v>315</v>
      </c>
      <c r="P1169" t="str">
        <f t="shared" si="78"/>
        <v>JESÚS MANUEL DIESTRA MATALLANAPruebas para desarrolladoresAUTOEVALUACION</v>
      </c>
      <c r="Q1169" t="str">
        <f>BASE[[#This Row],[NombresCalificado]]&amp;BASE[[#This Row],[TipoEvaluacion]]</f>
        <v>JESÚS MANUEL DIESTRA MATALLANAAUTOEVALUACION</v>
      </c>
      <c r="R1169">
        <v>3</v>
      </c>
      <c r="S1169" t="s">
        <v>5</v>
      </c>
      <c r="T1169" t="s">
        <v>328</v>
      </c>
      <c r="U1169" s="17">
        <v>3</v>
      </c>
      <c r="V1169" s="17" t="str" cm="1">
        <f t="array" ref="V1169">_xlfn.IFS(U1169=0,"Prenovato",U1169=1,"Novato",U1169=2,"Principiante avanzado",U1169=3,"Competente",U1169=4,"Proficiente",U1169=5,"Master")</f>
        <v>Competente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3</v>
      </c>
      <c r="Z1169" s="17" t="str" cm="1">
        <f t="array" ref="Z1169">_xlfn.IFS(Y1169=0,"No evidenciado",Y1169=1,"Novato",Y1169=2,"Principiante avanzado",Y1169=3,"Competente",Y1169=4,"Proficiente",Y1169=5,"Master")</f>
        <v>Competente</v>
      </c>
      <c r="AA1169" s="17">
        <v>4</v>
      </c>
      <c r="AB1169" s="17" t="str" cm="1">
        <f t="array" ref="AB1169">_xlfn.IFS(AA1169=0,"No evidenciado",AA1169=1,"Novato",AA1169=2,"Principiante avanzado",AA1169=3,"Competente",AA1169=4,"Proficiente",AA1169=5,"Master")</f>
        <v>Proficiente</v>
      </c>
      <c r="AC1169" s="17">
        <v>3</v>
      </c>
      <c r="AD1169" s="17" t="str" cm="1">
        <f t="array" ref="AD1169">_xlfn.IFS(AC1169=0,"Prenovato",AC1169=1,"Novato",AC1169=2,"Principiante avanzado",AC1169=3,"Competente",AC1169=4,"Proficiente",AC1169=5,"Master")</f>
        <v>Competente</v>
      </c>
      <c r="AE1169" s="17" t="s">
        <v>331</v>
      </c>
    </row>
    <row r="1170" spans="1:31" x14ac:dyDescent="0.25">
      <c r="A1170" t="s">
        <v>276</v>
      </c>
      <c r="B1170" t="s">
        <v>277</v>
      </c>
      <c r="C1170" t="s">
        <v>217</v>
      </c>
      <c r="D1170" t="s">
        <v>207</v>
      </c>
      <c r="E1170" t="s">
        <v>276</v>
      </c>
      <c r="F1170" t="s">
        <v>277</v>
      </c>
      <c r="G1170" t="s">
        <v>278</v>
      </c>
      <c r="H1170" s="4"/>
      <c r="I1170" s="1">
        <f t="shared" ca="1" si="75"/>
        <v>1485</v>
      </c>
      <c r="J1170" s="1" t="str">
        <f t="shared" ca="1" si="76"/>
        <v>3. Mayor a 6 meses</v>
      </c>
      <c r="K1170" t="str">
        <f t="shared" si="77"/>
        <v>NO</v>
      </c>
      <c r="L1170" t="s">
        <v>217</v>
      </c>
      <c r="M1170" t="s">
        <v>321</v>
      </c>
      <c r="N1170" t="s">
        <v>315</v>
      </c>
      <c r="O1170" t="s">
        <v>315</v>
      </c>
      <c r="P1170" t="str">
        <f t="shared" si="78"/>
        <v>JESÚS MANUEL DIESTRA MATALLANANativoAUTOEVALUACION</v>
      </c>
      <c r="Q1170" t="str">
        <f>BASE[[#This Row],[NombresCalificado]]&amp;BASE[[#This Row],[TipoEvaluacion]]</f>
        <v>JESÚS MANUEL DIESTRA MATALLANAAUTOEVALUACION</v>
      </c>
      <c r="R1170">
        <v>4</v>
      </c>
      <c r="S1170" t="s">
        <v>7</v>
      </c>
      <c r="T1170" t="s">
        <v>328</v>
      </c>
      <c r="U1170" s="17">
        <v>3</v>
      </c>
      <c r="V1170" s="17" t="str" cm="1">
        <f t="array" ref="V1170">_xlfn.IFS(U1170=0,"Prenovato",U1170=1,"Novato",U1170=2,"Principiante avanzado",U1170=3,"Competente",U1170=4,"Proficiente",U1170=5,"Master")</f>
        <v>Competente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3</v>
      </c>
      <c r="Z1170" s="17" t="str" cm="1">
        <f t="array" ref="Z1170">_xlfn.IFS(Y1170=0,"No evidenciado",Y1170=1,"Novato",Y1170=2,"Principiante avanzado",Y1170=3,"Competente",Y1170=4,"Proficiente",Y1170=5,"Master")</f>
        <v>Competente</v>
      </c>
      <c r="AA1170" s="17">
        <v>4</v>
      </c>
      <c r="AB1170" s="17" t="str" cm="1">
        <f t="array" ref="AB1170">_xlfn.IFS(AA1170=0,"No evidenciado",AA1170=1,"Novato",AA1170=2,"Principiante avanzado",AA1170=3,"Competente",AA1170=4,"Proficiente",AA1170=5,"Master")</f>
        <v>Proficiente</v>
      </c>
      <c r="AC1170" s="17">
        <v>3</v>
      </c>
      <c r="AD1170" s="17" t="str" cm="1">
        <f t="array" ref="AD1170">_xlfn.IFS(AC1170=0,"Prenovato",AC1170=1,"Novato",AC1170=2,"Principiante avanzado",AC1170=3,"Competente",AC1170=4,"Proficiente",AC1170=5,"Master")</f>
        <v>Competente</v>
      </c>
      <c r="AE1170" s="17" t="s">
        <v>331</v>
      </c>
    </row>
    <row r="1171" spans="1:31" x14ac:dyDescent="0.25">
      <c r="A1171" t="s">
        <v>276</v>
      </c>
      <c r="B1171" t="s">
        <v>277</v>
      </c>
      <c r="C1171" t="s">
        <v>217</v>
      </c>
      <c r="D1171" t="s">
        <v>207</v>
      </c>
      <c r="E1171" t="s">
        <v>276</v>
      </c>
      <c r="F1171" t="s">
        <v>277</v>
      </c>
      <c r="G1171" t="s">
        <v>278</v>
      </c>
      <c r="H1171" s="4"/>
      <c r="I1171" s="1">
        <f t="shared" ca="1" si="75"/>
        <v>1485</v>
      </c>
      <c r="J1171" s="1" t="str">
        <f t="shared" ca="1" si="76"/>
        <v>3. Mayor a 6 meses</v>
      </c>
      <c r="K1171" t="str">
        <f t="shared" si="77"/>
        <v>NO</v>
      </c>
      <c r="L1171" t="s">
        <v>217</v>
      </c>
      <c r="M1171" t="s">
        <v>56</v>
      </c>
      <c r="N1171" t="s">
        <v>315</v>
      </c>
      <c r="O1171" t="s">
        <v>315</v>
      </c>
      <c r="P1171" t="str">
        <f t="shared" si="78"/>
        <v>JESÚS MANUEL DIESTRA MATALLANAControl de versionesAUTOEVALUACION</v>
      </c>
      <c r="Q1171" t="str">
        <f>BASE[[#This Row],[NombresCalificado]]&amp;BASE[[#This Row],[TipoEvaluacion]]</f>
        <v>JESÚS MANUEL DIESTRA MATALLANAAUTOEVALUACION</v>
      </c>
      <c r="R1171">
        <v>3</v>
      </c>
      <c r="S1171" t="s">
        <v>5</v>
      </c>
      <c r="T1171" t="s">
        <v>328</v>
      </c>
      <c r="U1171" s="17">
        <v>3</v>
      </c>
      <c r="V1171" s="17" t="str" cm="1">
        <f t="array" ref="V1171">_xlfn.IFS(U1171=0,"Prenovato",U1171=1,"Novato",U1171=2,"Principiante avanzado",U1171=3,"Competente",U1171=4,"Proficiente",U1171=5,"Master")</f>
        <v>Competente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3</v>
      </c>
      <c r="Z1171" s="17" t="str" cm="1">
        <f t="array" ref="Z1171">_xlfn.IFS(Y1171=0,"No evidenciado",Y1171=1,"Novato",Y1171=2,"Principiante avanzado",Y1171=3,"Competente",Y1171=4,"Proficiente",Y1171=5,"Master")</f>
        <v>Competente</v>
      </c>
      <c r="AA1171" s="17">
        <v>4</v>
      </c>
      <c r="AB1171" s="17" t="str" cm="1">
        <f t="array" ref="AB1171">_xlfn.IFS(AA1171=0,"No evidenciado",AA1171=1,"Novato",AA1171=2,"Principiante avanzado",AA1171=3,"Competente",AA1171=4,"Proficiente",AA1171=5,"Master")</f>
        <v>Proficiente</v>
      </c>
      <c r="AC1171" s="17">
        <v>3</v>
      </c>
      <c r="AD1171" s="17" t="str" cm="1">
        <f t="array" ref="AD1171">_xlfn.IFS(AC1171=0,"Prenovato",AC1171=1,"Novato",AC1171=2,"Principiante avanzado",AC1171=3,"Competente",AC1171=4,"Proficiente",AC1171=5,"Master")</f>
        <v>Competente</v>
      </c>
      <c r="AE1171" s="17" t="s">
        <v>331</v>
      </c>
    </row>
    <row r="1172" spans="1:31" x14ac:dyDescent="0.25">
      <c r="A1172" t="s">
        <v>276</v>
      </c>
      <c r="B1172" t="s">
        <v>277</v>
      </c>
      <c r="C1172" t="s">
        <v>217</v>
      </c>
      <c r="D1172" t="s">
        <v>207</v>
      </c>
      <c r="E1172" t="s">
        <v>276</v>
      </c>
      <c r="F1172" t="s">
        <v>277</v>
      </c>
      <c r="G1172" t="s">
        <v>278</v>
      </c>
      <c r="H1172" s="4"/>
      <c r="I1172" s="1">
        <f t="shared" ca="1" si="75"/>
        <v>1485</v>
      </c>
      <c r="J1172" s="1" t="str">
        <f t="shared" ca="1" si="76"/>
        <v>3. Mayor a 6 meses</v>
      </c>
      <c r="K1172" t="str">
        <f t="shared" si="77"/>
        <v>NO</v>
      </c>
      <c r="L1172" t="s">
        <v>217</v>
      </c>
      <c r="M1172" t="s">
        <v>326</v>
      </c>
      <c r="N1172" t="s">
        <v>317</v>
      </c>
      <c r="O1172" t="s">
        <v>314</v>
      </c>
      <c r="P1172" t="str">
        <f t="shared" si="78"/>
        <v>JESÚS MANUEL DIESTRA MATALLANADesign ThinkingAUTOEVALUACION</v>
      </c>
      <c r="Q1172" t="str">
        <f>BASE[[#This Row],[NombresCalificado]]&amp;BASE[[#This Row],[TipoEvaluacion]]</f>
        <v>JESÚS MANUEL DIESTRA MATALLANAAUTOEVALUACION</v>
      </c>
      <c r="R1172">
        <v>3</v>
      </c>
      <c r="S1172" t="s">
        <v>5</v>
      </c>
      <c r="T1172" t="s">
        <v>328</v>
      </c>
      <c r="U1172" s="17">
        <v>3</v>
      </c>
      <c r="V1172" s="17" t="str" cm="1">
        <f t="array" ref="V1172">_xlfn.IFS(U1172=0,"Prenovato",U1172=1,"Novato",U1172=2,"Principiante avanzado",U1172=3,"Competente",U1172=4,"Proficiente",U1172=5,"Master")</f>
        <v>Competente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3</v>
      </c>
      <c r="Z1172" s="17" t="str" cm="1">
        <f t="array" ref="Z1172">_xlfn.IFS(Y1172=0,"No evidenciado",Y1172=1,"Novato",Y1172=2,"Principiante avanzado",Y1172=3,"Competente",Y1172=4,"Proficiente",Y1172=5,"Master")</f>
        <v>Competente</v>
      </c>
      <c r="AA1172" s="17">
        <v>4</v>
      </c>
      <c r="AB1172" s="17" t="str" cm="1">
        <f t="array" ref="AB1172">_xlfn.IFS(AA1172=0,"No evidenciado",AA1172=1,"Novato",AA1172=2,"Principiante avanzado",AA1172=3,"Competente",AA1172=4,"Proficiente",AA1172=5,"Master")</f>
        <v>Proficiente</v>
      </c>
      <c r="AC1172" s="17">
        <v>3</v>
      </c>
      <c r="AD1172" s="17" t="str" cm="1">
        <f t="array" ref="AD1172">_xlfn.IFS(AC1172=0,"Prenovato",AC1172=1,"Novato",AC1172=2,"Principiante avanzado",AC1172=3,"Competente",AC1172=4,"Proficiente",AC1172=5,"Master")</f>
        <v>Competente</v>
      </c>
      <c r="AE1172" s="17" t="s">
        <v>331</v>
      </c>
    </row>
    <row r="1173" spans="1:31" x14ac:dyDescent="0.25">
      <c r="A1173" t="s">
        <v>276</v>
      </c>
      <c r="B1173" t="s">
        <v>277</v>
      </c>
      <c r="C1173" t="s">
        <v>217</v>
      </c>
      <c r="D1173" t="s">
        <v>207</v>
      </c>
      <c r="E1173" t="s">
        <v>276</v>
      </c>
      <c r="F1173" t="s">
        <v>277</v>
      </c>
      <c r="G1173" t="s">
        <v>278</v>
      </c>
      <c r="H1173" s="4"/>
      <c r="I1173" s="1">
        <f t="shared" ca="1" si="75"/>
        <v>1485</v>
      </c>
      <c r="J1173" s="1" t="str">
        <f t="shared" ca="1" si="76"/>
        <v>3. Mayor a 6 meses</v>
      </c>
      <c r="K1173" t="str">
        <f t="shared" si="77"/>
        <v>NO</v>
      </c>
      <c r="L1173" t="s">
        <v>217</v>
      </c>
      <c r="M1173" t="s">
        <v>325</v>
      </c>
      <c r="N1173" t="s">
        <v>317</v>
      </c>
      <c r="O1173" t="s">
        <v>314</v>
      </c>
      <c r="P1173" t="str">
        <f t="shared" si="78"/>
        <v>JESÚS MANUEL DIESTRA MATALLANAFundamentos de diseño UXAUTOEVALUACION</v>
      </c>
      <c r="Q1173" t="str">
        <f>BASE[[#This Row],[NombresCalificado]]&amp;BASE[[#This Row],[TipoEvaluacion]]</f>
        <v>JESÚS MANUEL DIESTRA MATALLANAAUTOEVALUACION</v>
      </c>
      <c r="R1173">
        <v>3</v>
      </c>
      <c r="S1173" t="s">
        <v>5</v>
      </c>
      <c r="T1173" t="s">
        <v>328</v>
      </c>
      <c r="U1173" s="17">
        <v>3</v>
      </c>
      <c r="V1173" s="17" t="str" cm="1">
        <f t="array" ref="V1173">_xlfn.IFS(U1173=0,"Prenovato",U1173=1,"Novato",U1173=2,"Principiante avanzado",U1173=3,"Competente",U1173=4,"Proficiente",U1173=5,"Master")</f>
        <v>Competente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3</v>
      </c>
      <c r="Z1173" s="17" t="str" cm="1">
        <f t="array" ref="Z1173">_xlfn.IFS(Y1173=0,"No evidenciado",Y1173=1,"Novato",Y1173=2,"Principiante avanzado",Y1173=3,"Competente",Y1173=4,"Proficiente",Y1173=5,"Master")</f>
        <v>Competente</v>
      </c>
      <c r="AA1173" s="17">
        <v>4</v>
      </c>
      <c r="AB1173" s="17" t="str" cm="1">
        <f t="array" ref="AB1173">_xlfn.IFS(AA1173=0,"No evidenciado",AA1173=1,"Novato",AA1173=2,"Principiante avanzado",AA1173=3,"Competente",AA1173=4,"Proficiente",AA1173=5,"Master")</f>
        <v>Proficiente</v>
      </c>
      <c r="AC1173" s="17">
        <v>3</v>
      </c>
      <c r="AD1173" s="17" t="str" cm="1">
        <f t="array" ref="AD1173">_xlfn.IFS(AC1173=0,"Prenovato",AC1173=1,"Novato",AC1173=2,"Principiante avanzado",AC1173=3,"Competente",AC1173=4,"Proficiente",AC1173=5,"Master")</f>
        <v>Competente</v>
      </c>
      <c r="AE1173" s="17" t="s">
        <v>331</v>
      </c>
    </row>
    <row r="1174" spans="1:31" x14ac:dyDescent="0.25">
      <c r="A1174" t="s">
        <v>276</v>
      </c>
      <c r="B1174" t="s">
        <v>277</v>
      </c>
      <c r="C1174" t="s">
        <v>217</v>
      </c>
      <c r="D1174" t="s">
        <v>207</v>
      </c>
      <c r="E1174" t="s">
        <v>276</v>
      </c>
      <c r="F1174" t="s">
        <v>277</v>
      </c>
      <c r="G1174" t="s">
        <v>278</v>
      </c>
      <c r="H1174" s="4"/>
      <c r="I1174" s="1">
        <f t="shared" ca="1" si="75"/>
        <v>1485</v>
      </c>
      <c r="J1174" s="1" t="str">
        <f t="shared" ca="1" si="76"/>
        <v>3. Mayor a 6 meses</v>
      </c>
      <c r="K1174" t="str">
        <f t="shared" si="77"/>
        <v>NO</v>
      </c>
      <c r="L1174" t="s">
        <v>217</v>
      </c>
      <c r="M1174" t="s">
        <v>55</v>
      </c>
      <c r="N1174" t="s">
        <v>315</v>
      </c>
      <c r="O1174" t="s">
        <v>315</v>
      </c>
      <c r="P1174" t="str">
        <f t="shared" si="78"/>
        <v>JESÚS MANUEL DIESTRA MATALLANAProgramaciónAUTOEVALUACION</v>
      </c>
      <c r="Q1174" t="str">
        <f>BASE[[#This Row],[NombresCalificado]]&amp;BASE[[#This Row],[TipoEvaluacion]]</f>
        <v>JESÚS MANUEL DIESTRA MATALLANAAUTOEVALUACION</v>
      </c>
      <c r="R1174">
        <v>4</v>
      </c>
      <c r="S1174" t="s">
        <v>7</v>
      </c>
      <c r="T1174" t="s">
        <v>328</v>
      </c>
      <c r="U1174" s="17">
        <v>3</v>
      </c>
      <c r="V1174" s="17" t="str" cm="1">
        <f t="array" ref="V1174">_xlfn.IFS(U1174=0,"Prenovato",U1174=1,"Novato",U1174=2,"Principiante avanzado",U1174=3,"Competente",U1174=4,"Proficiente",U1174=5,"Master")</f>
        <v>Competente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3</v>
      </c>
      <c r="Z1174" s="17" t="str" cm="1">
        <f t="array" ref="Z1174">_xlfn.IFS(Y1174=0,"No evidenciado",Y1174=1,"Novato",Y1174=2,"Principiante avanzado",Y1174=3,"Competente",Y1174=4,"Proficiente",Y1174=5,"Master")</f>
        <v>Competente</v>
      </c>
      <c r="AA1174" s="17">
        <v>4</v>
      </c>
      <c r="AB1174" s="17" t="str" cm="1">
        <f t="array" ref="AB1174">_xlfn.IFS(AA1174=0,"No evidenciado",AA1174=1,"Novato",AA1174=2,"Principiante avanzado",AA1174=3,"Competente",AA1174=4,"Proficiente",AA1174=5,"Master")</f>
        <v>Proficiente</v>
      </c>
      <c r="AC1174" s="17">
        <v>3</v>
      </c>
      <c r="AD1174" s="17" t="str" cm="1">
        <f t="array" ref="AD1174">_xlfn.IFS(AC1174=0,"Prenovato",AC1174=1,"Novato",AC1174=2,"Principiante avanzado",AC1174=3,"Competente",AC1174=4,"Proficiente",AC1174=5,"Master")</f>
        <v>Competente</v>
      </c>
      <c r="AE1174" s="17" t="s">
        <v>331</v>
      </c>
    </row>
    <row r="1175" spans="1:31" x14ac:dyDescent="0.25">
      <c r="A1175" t="s">
        <v>276</v>
      </c>
      <c r="B1175" t="s">
        <v>277</v>
      </c>
      <c r="C1175" t="s">
        <v>217</v>
      </c>
      <c r="D1175" t="s">
        <v>207</v>
      </c>
      <c r="E1175" t="s">
        <v>276</v>
      </c>
      <c r="F1175" t="s">
        <v>277</v>
      </c>
      <c r="G1175" t="s">
        <v>278</v>
      </c>
      <c r="H1175" s="4"/>
      <c r="I1175" s="1">
        <f t="shared" ca="1" si="75"/>
        <v>1485</v>
      </c>
      <c r="J1175" s="1" t="str">
        <f t="shared" ca="1" si="76"/>
        <v>3. Mayor a 6 meses</v>
      </c>
      <c r="K1175" t="str">
        <f t="shared" si="77"/>
        <v>NO</v>
      </c>
      <c r="L1175" t="s">
        <v>217</v>
      </c>
      <c r="M1175" t="s">
        <v>167</v>
      </c>
      <c r="N1175" t="s">
        <v>317</v>
      </c>
      <c r="O1175" t="s">
        <v>314</v>
      </c>
      <c r="P1175" t="str">
        <f t="shared" si="78"/>
        <v>JESÚS MANUEL DIESTRA MATALLANACI-CDAUTOEVALUACION</v>
      </c>
      <c r="Q1175" t="str">
        <f>BASE[[#This Row],[NombresCalificado]]&amp;BASE[[#This Row],[TipoEvaluacion]]</f>
        <v>JESÚS MANUEL DIESTRA MATALLANAAUTOEVALUACION</v>
      </c>
      <c r="R1175">
        <v>3</v>
      </c>
      <c r="S1175" t="s">
        <v>5</v>
      </c>
      <c r="T1175" t="s">
        <v>328</v>
      </c>
      <c r="U1175" s="17">
        <v>3</v>
      </c>
      <c r="V1175" s="17" t="str" cm="1">
        <f t="array" ref="V1175">_xlfn.IFS(U1175=0,"Prenovato",U1175=1,"Novato",U1175=2,"Principiante avanzado",U1175=3,"Competente",U1175=4,"Proficiente",U1175=5,"Master")</f>
        <v>Competente</v>
      </c>
      <c r="W1175" s="17">
        <v>3</v>
      </c>
      <c r="X1175" s="17" t="str" cm="1">
        <f t="array" ref="X1175">_xlfn.IFS(W1175=0,"No evidenciado",W1175=1,"Novato",W1175=2,"Principiante avanzado",W1175=3,"Competente",W1175=4,"Proficiente",W1175=5,"Master")</f>
        <v>Competente</v>
      </c>
      <c r="Y1175" s="17">
        <v>3</v>
      </c>
      <c r="Z1175" s="17" t="str" cm="1">
        <f t="array" ref="Z1175">_xlfn.IFS(Y1175=0,"No evidenciado",Y1175=1,"Novato",Y1175=2,"Principiante avanzado",Y1175=3,"Competente",Y1175=4,"Proficiente",Y1175=5,"Master")</f>
        <v>Competente</v>
      </c>
      <c r="AA1175" s="17">
        <v>4</v>
      </c>
      <c r="AB1175" s="17" t="str" cm="1">
        <f t="array" ref="AB1175">_xlfn.IFS(AA1175=0,"No evidenciado",AA1175=1,"Novato",AA1175=2,"Principiante avanzado",AA1175=3,"Competente",AA1175=4,"Proficiente",AA1175=5,"Master")</f>
        <v>Proficiente</v>
      </c>
      <c r="AC1175" s="17">
        <v>3</v>
      </c>
      <c r="AD1175" s="17" t="str" cm="1">
        <f t="array" ref="AD1175">_xlfn.IFS(AC1175=0,"Prenovato",AC1175=1,"Novato",AC1175=2,"Principiante avanzado",AC1175=3,"Competente",AC1175=4,"Proficiente",AC1175=5,"Master")</f>
        <v>Competente</v>
      </c>
      <c r="AE1175" s="17" t="s">
        <v>331</v>
      </c>
    </row>
    <row r="1176" spans="1:31" x14ac:dyDescent="0.25">
      <c r="A1176" t="s">
        <v>288</v>
      </c>
      <c r="B1176" t="s">
        <v>289</v>
      </c>
      <c r="C1176" t="s">
        <v>217</v>
      </c>
      <c r="D1176" t="s">
        <v>207</v>
      </c>
      <c r="E1176" t="s">
        <v>288</v>
      </c>
      <c r="F1176" t="s">
        <v>289</v>
      </c>
      <c r="G1176" t="s">
        <v>290</v>
      </c>
      <c r="H1176" s="4"/>
      <c r="I1176" s="1">
        <f t="shared" ca="1" si="75"/>
        <v>1485</v>
      </c>
      <c r="J1176" s="1" t="str">
        <f t="shared" ca="1" si="76"/>
        <v>3. Mayor a 6 meses</v>
      </c>
      <c r="K1176" t="str">
        <f t="shared" si="77"/>
        <v>NO</v>
      </c>
      <c r="L1176" t="s">
        <v>217</v>
      </c>
      <c r="M1176" t="s">
        <v>321</v>
      </c>
      <c r="N1176" t="s">
        <v>315</v>
      </c>
      <c r="O1176" t="s">
        <v>315</v>
      </c>
      <c r="P1176" t="str">
        <f t="shared" si="78"/>
        <v>WILFREDO OBRIAN ACOSTA IZAGUIRRENativoAUTOEVALUACION</v>
      </c>
      <c r="Q1176" t="str">
        <f>BASE[[#This Row],[NombresCalificado]]&amp;BASE[[#This Row],[TipoEvaluacion]]</f>
        <v>WILFREDO OBRIAN ACOSTA IZAGUIRREAUTOEVALUACION</v>
      </c>
      <c r="R1176">
        <v>4</v>
      </c>
      <c r="S1176" t="s">
        <v>7</v>
      </c>
      <c r="T1176" t="s">
        <v>328</v>
      </c>
      <c r="U1176" s="17">
        <v>3</v>
      </c>
      <c r="V1176" s="17" t="str" cm="1">
        <f t="array" ref="V1176">_xlfn.IFS(U1176=0,"Prenovato",U1176=1,"Novato",U1176=2,"Principiante avanzado",U1176=3,"Competente",U1176=4,"Proficiente",U1176=5,"Master")</f>
        <v>Competente</v>
      </c>
      <c r="W1176" s="17">
        <v>3</v>
      </c>
      <c r="X1176" s="17" t="str" cm="1">
        <f t="array" ref="X1176">_xlfn.IFS(W1176=0,"No evidenciado",W1176=1,"Novato",W1176=2,"Principiante avanzado",W1176=3,"Competente",W1176=4,"Proficiente",W1176=5,"Master")</f>
        <v>Competente</v>
      </c>
      <c r="Y1176" s="17">
        <v>2</v>
      </c>
      <c r="Z1176" s="17" t="str" cm="1">
        <f t="array" ref="Z1176">_xlfn.IFS(Y1176=0,"No evidenciado",Y1176=1,"Novato",Y1176=2,"Principiante avanzado",Y1176=3,"Competente",Y1176=4,"Proficiente",Y1176=5,"Master")</f>
        <v>Principiante avanzado</v>
      </c>
      <c r="AA1176" s="17">
        <v>3</v>
      </c>
      <c r="AB1176" s="17" t="str" cm="1">
        <f t="array" ref="AB1176">_xlfn.IFS(AA1176=0,"No evidenciado",AA1176=1,"Novato",AA1176=2,"Principiante avanzado",AA1176=3,"Competente",AA1176=4,"Proficiente",AA1176=5,"Master")</f>
        <v>Competente</v>
      </c>
      <c r="AC1176" s="17">
        <v>2</v>
      </c>
      <c r="AD1176" s="17" t="str" cm="1">
        <f t="array" ref="AD1176">_xlfn.IFS(AC1176=0,"Prenovato",AC1176=1,"Novato",AC1176=2,"Principiante avanzado",AC1176=3,"Competente",AC1176=4,"Proficiente",AC1176=5,"Master")</f>
        <v>Principiante avanzado</v>
      </c>
      <c r="AE1176" s="17" t="s">
        <v>331</v>
      </c>
    </row>
    <row r="1177" spans="1:31" x14ac:dyDescent="0.25">
      <c r="A1177" t="s">
        <v>288</v>
      </c>
      <c r="B1177" t="s">
        <v>289</v>
      </c>
      <c r="C1177" t="s">
        <v>217</v>
      </c>
      <c r="D1177" t="s">
        <v>207</v>
      </c>
      <c r="E1177" t="s">
        <v>288</v>
      </c>
      <c r="F1177" t="s">
        <v>289</v>
      </c>
      <c r="G1177" t="s">
        <v>290</v>
      </c>
      <c r="H1177" s="4"/>
      <c r="I1177" s="1">
        <f t="shared" ca="1" si="75"/>
        <v>1485</v>
      </c>
      <c r="J1177" s="1" t="str">
        <f t="shared" ca="1" si="76"/>
        <v>3. Mayor a 6 meses</v>
      </c>
      <c r="K1177" t="str">
        <f t="shared" si="77"/>
        <v>NO</v>
      </c>
      <c r="L1177" t="s">
        <v>217</v>
      </c>
      <c r="M1177" t="s">
        <v>55</v>
      </c>
      <c r="N1177" t="s">
        <v>315</v>
      </c>
      <c r="O1177" t="s">
        <v>315</v>
      </c>
      <c r="P1177" t="str">
        <f t="shared" si="78"/>
        <v>WILFREDO OBRIAN ACOSTA IZAGUIRREProgramaciónAUTOEVALUACION</v>
      </c>
      <c r="Q1177" t="str">
        <f>BASE[[#This Row],[NombresCalificado]]&amp;BASE[[#This Row],[TipoEvaluacion]]</f>
        <v>WILFREDO OBRIAN ACOSTA IZAGUIRREAUTOEVALUACION</v>
      </c>
      <c r="R1177">
        <v>4</v>
      </c>
      <c r="S1177" t="s">
        <v>7</v>
      </c>
      <c r="T1177" t="s">
        <v>328</v>
      </c>
      <c r="U1177" s="17">
        <v>3</v>
      </c>
      <c r="V1177" s="17" t="str" cm="1">
        <f t="array" ref="V1177">_xlfn.IFS(U1177=0,"Prenovato",U1177=1,"Novato",U1177=2,"Principiante avanzado",U1177=3,"Competente",U1177=4,"Proficiente",U1177=5,"Master")</f>
        <v>Competente</v>
      </c>
      <c r="W1177" s="17">
        <v>3</v>
      </c>
      <c r="X1177" s="17" t="str" cm="1">
        <f t="array" ref="X1177">_xlfn.IFS(W1177=0,"No evidenciado",W1177=1,"Novato",W1177=2,"Principiante avanzado",W1177=3,"Competente",W1177=4,"Proficiente",W1177=5,"Master")</f>
        <v>Competente</v>
      </c>
      <c r="Y1177" s="17">
        <v>2</v>
      </c>
      <c r="Z1177" s="17" t="str" cm="1">
        <f t="array" ref="Z1177">_xlfn.IFS(Y1177=0,"No evidenciado",Y1177=1,"Novato",Y1177=2,"Principiante avanzado",Y1177=3,"Competente",Y1177=4,"Proficiente",Y1177=5,"Master")</f>
        <v>Principiante avanzado</v>
      </c>
      <c r="AA1177" s="17">
        <v>3</v>
      </c>
      <c r="AB1177" s="17" t="str" cm="1">
        <f t="array" ref="AB1177">_xlfn.IFS(AA1177=0,"No evidenciado",AA1177=1,"Novato",AA1177=2,"Principiante avanzado",AA1177=3,"Competente",AA1177=4,"Proficiente",AA1177=5,"Master")</f>
        <v>Competente</v>
      </c>
      <c r="AC1177" s="17">
        <v>2</v>
      </c>
      <c r="AD1177" s="17" t="str" cm="1">
        <f t="array" ref="AD1177">_xlfn.IFS(AC1177=0,"Prenovato",AC1177=1,"Novato",AC1177=2,"Principiante avanzado",AC1177=3,"Competente",AC1177=4,"Proficiente",AC1177=5,"Master")</f>
        <v>Principiante avanzado</v>
      </c>
      <c r="AE1177" s="17" t="s">
        <v>331</v>
      </c>
    </row>
    <row r="1178" spans="1:31" x14ac:dyDescent="0.25">
      <c r="A1178" t="s">
        <v>288</v>
      </c>
      <c r="B1178" t="s">
        <v>289</v>
      </c>
      <c r="C1178" t="s">
        <v>217</v>
      </c>
      <c r="D1178" t="s">
        <v>207</v>
      </c>
      <c r="E1178" t="s">
        <v>288</v>
      </c>
      <c r="F1178" t="s">
        <v>289</v>
      </c>
      <c r="G1178" t="s">
        <v>290</v>
      </c>
      <c r="H1178" s="4"/>
      <c r="I1178" s="1">
        <f t="shared" ca="1" si="75"/>
        <v>1485</v>
      </c>
      <c r="J1178" s="1" t="str">
        <f t="shared" ca="1" si="76"/>
        <v>3. Mayor a 6 meses</v>
      </c>
      <c r="K1178" t="str">
        <f t="shared" si="77"/>
        <v>NO</v>
      </c>
      <c r="L1178" t="s">
        <v>217</v>
      </c>
      <c r="M1178" t="s">
        <v>319</v>
      </c>
      <c r="N1178" t="s">
        <v>315</v>
      </c>
      <c r="O1178" t="s">
        <v>315</v>
      </c>
      <c r="P1178" t="str">
        <f t="shared" si="78"/>
        <v>WILFREDO OBRIAN ACOSTA IZAGUIRREBCP Design SystemAUTOEVALUACION</v>
      </c>
      <c r="Q1178" t="str">
        <f>BASE[[#This Row],[NombresCalificado]]&amp;BASE[[#This Row],[TipoEvaluacion]]</f>
        <v>WILFREDO OBRIAN ACOSTA IZAGUIRREAUTOEVALUACION</v>
      </c>
      <c r="R1178">
        <v>4</v>
      </c>
      <c r="S1178" t="s">
        <v>7</v>
      </c>
      <c r="T1178" t="s">
        <v>328</v>
      </c>
      <c r="U1178" s="17">
        <v>3</v>
      </c>
      <c r="V1178" s="17" t="str" cm="1">
        <f t="array" ref="V1178">_xlfn.IFS(U1178=0,"Prenovato",U1178=1,"Novato",U1178=2,"Principiante avanzado",U1178=3,"Competente",U1178=4,"Proficiente",U1178=5,"Master")</f>
        <v>Competente</v>
      </c>
      <c r="W1178" s="17">
        <v>3</v>
      </c>
      <c r="X1178" s="17" t="str" cm="1">
        <f t="array" ref="X1178">_xlfn.IFS(W1178=0,"No evidenciado",W1178=1,"Novato",W1178=2,"Principiante avanzado",W1178=3,"Competente",W1178=4,"Proficiente",W1178=5,"Master")</f>
        <v>Competente</v>
      </c>
      <c r="Y1178" s="17">
        <v>2</v>
      </c>
      <c r="Z1178" s="17" t="str" cm="1">
        <f t="array" ref="Z1178">_xlfn.IFS(Y1178=0,"No evidenciado",Y1178=1,"Novato",Y1178=2,"Principiante avanzado",Y1178=3,"Competente",Y1178=4,"Proficiente",Y1178=5,"Master")</f>
        <v>Principiante avanzado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2</v>
      </c>
      <c r="AD1178" s="17" t="str" cm="1">
        <f t="array" ref="AD1178">_xlfn.IFS(AC1178=0,"Prenovato",AC1178=1,"Novato",AC1178=2,"Principiante avanzado",AC1178=3,"Competente",AC1178=4,"Proficiente",AC1178=5,"Master")</f>
        <v>Principiante avanzado</v>
      </c>
      <c r="AE1178" s="17" t="s">
        <v>331</v>
      </c>
    </row>
    <row r="1179" spans="1:31" x14ac:dyDescent="0.25">
      <c r="A1179" t="s">
        <v>288</v>
      </c>
      <c r="B1179" t="s">
        <v>289</v>
      </c>
      <c r="C1179" t="s">
        <v>217</v>
      </c>
      <c r="D1179" t="s">
        <v>207</v>
      </c>
      <c r="E1179" t="s">
        <v>288</v>
      </c>
      <c r="F1179" t="s">
        <v>289</v>
      </c>
      <c r="G1179" t="s">
        <v>290</v>
      </c>
      <c r="H1179" s="4"/>
      <c r="I1179" s="1">
        <f t="shared" ca="1" si="75"/>
        <v>1485</v>
      </c>
      <c r="J1179" s="1" t="str">
        <f t="shared" ca="1" si="76"/>
        <v>3. Mayor a 6 meses</v>
      </c>
      <c r="K1179" t="str">
        <f t="shared" si="77"/>
        <v>NO</v>
      </c>
      <c r="L1179" t="s">
        <v>217</v>
      </c>
      <c r="M1179" t="s">
        <v>320</v>
      </c>
      <c r="N1179" t="s">
        <v>317</v>
      </c>
      <c r="O1179" t="s">
        <v>314</v>
      </c>
      <c r="P1179" t="str">
        <f t="shared" si="78"/>
        <v>WILFREDO OBRIAN ACOSTA IZAGUIRREHuman InteractionAUTOEVALUACION</v>
      </c>
      <c r="Q1179" t="str">
        <f>BASE[[#This Row],[NombresCalificado]]&amp;BASE[[#This Row],[TipoEvaluacion]]</f>
        <v>WILFREDO OBRIAN ACOSTA IZAGUIRREAUTOEVALUACION</v>
      </c>
      <c r="R1179">
        <v>2</v>
      </c>
      <c r="S1179" t="s">
        <v>4</v>
      </c>
      <c r="T1179" t="s">
        <v>328</v>
      </c>
      <c r="U1179" s="17">
        <v>3</v>
      </c>
      <c r="V1179" s="17" t="str" cm="1">
        <f t="array" ref="V1179">_xlfn.IFS(U1179=0,"Prenovato",U1179=1,"Novato",U1179=2,"Principiante avanzado",U1179=3,"Competente",U1179=4,"Proficiente",U1179=5,"Master")</f>
        <v>Competente</v>
      </c>
      <c r="W1179" s="17">
        <v>3</v>
      </c>
      <c r="X1179" s="17" t="str" cm="1">
        <f t="array" ref="X1179">_xlfn.IFS(W1179=0,"No evidenciado",W1179=1,"Novato",W1179=2,"Principiante avanzado",W1179=3,"Competente",W1179=4,"Proficiente",W1179=5,"Master")</f>
        <v>Competente</v>
      </c>
      <c r="Y1179" s="17">
        <v>2</v>
      </c>
      <c r="Z1179" s="17" t="str" cm="1">
        <f t="array" ref="Z1179">_xlfn.IFS(Y1179=0,"No evidenciado",Y1179=1,"Novato",Y1179=2,"Principiante avanzado",Y1179=3,"Competente",Y1179=4,"Proficiente",Y1179=5,"Master")</f>
        <v>Principiante avanzado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2</v>
      </c>
      <c r="AD1179" s="17" t="str" cm="1">
        <f t="array" ref="AD1179">_xlfn.IFS(AC1179=0,"Prenovato",AC1179=1,"Novato",AC1179=2,"Principiante avanzado",AC1179=3,"Competente",AC1179=4,"Proficiente",AC1179=5,"Master")</f>
        <v>Principiante avanzado</v>
      </c>
      <c r="AE1179" s="17" t="s">
        <v>331</v>
      </c>
    </row>
    <row r="1180" spans="1:31" x14ac:dyDescent="0.25">
      <c r="A1180" t="s">
        <v>288</v>
      </c>
      <c r="B1180" t="s">
        <v>289</v>
      </c>
      <c r="C1180" t="s">
        <v>217</v>
      </c>
      <c r="D1180" t="s">
        <v>207</v>
      </c>
      <c r="E1180" t="s">
        <v>288</v>
      </c>
      <c r="F1180" t="s">
        <v>289</v>
      </c>
      <c r="G1180" t="s">
        <v>290</v>
      </c>
      <c r="H1180" s="4"/>
      <c r="I1180" s="1">
        <f t="shared" ca="1" si="75"/>
        <v>1485</v>
      </c>
      <c r="J1180" s="1" t="str">
        <f t="shared" ca="1" si="76"/>
        <v>3. Mayor a 6 meses</v>
      </c>
      <c r="K1180" t="str">
        <f t="shared" si="77"/>
        <v>NO</v>
      </c>
      <c r="L1180" t="s">
        <v>217</v>
      </c>
      <c r="M1180" t="s">
        <v>322</v>
      </c>
      <c r="N1180" t="s">
        <v>317</v>
      </c>
      <c r="O1180" t="s">
        <v>314</v>
      </c>
      <c r="P1180" t="str">
        <f t="shared" si="78"/>
        <v>WILFREDO OBRIAN ACOSTA IZAGUIRREPatrones de arquitecturaAUTOEVALUACION</v>
      </c>
      <c r="Q1180" t="str">
        <f>BASE[[#This Row],[NombresCalificado]]&amp;BASE[[#This Row],[TipoEvaluacion]]</f>
        <v>WILFREDO OBRIAN ACOSTA IZAGUIRREAUTOEVALUACION</v>
      </c>
      <c r="R1180">
        <v>4</v>
      </c>
      <c r="S1180" t="s">
        <v>7</v>
      </c>
      <c r="T1180" t="s">
        <v>328</v>
      </c>
      <c r="U1180" s="17">
        <v>3</v>
      </c>
      <c r="V1180" s="17" t="str" cm="1">
        <f t="array" ref="V1180">_xlfn.IFS(U1180=0,"Prenovato",U1180=1,"Novato",U1180=2,"Principiante avanzado",U1180=3,"Competente",U1180=4,"Proficiente",U1180=5,"Master")</f>
        <v>Competente</v>
      </c>
      <c r="W1180" s="17">
        <v>3</v>
      </c>
      <c r="X1180" s="17" t="str" cm="1">
        <f t="array" ref="X1180">_xlfn.IFS(W1180=0,"No evidenciado",W1180=1,"Novato",W1180=2,"Principiante avanzado",W1180=3,"Competente",W1180=4,"Proficiente",W1180=5,"Master")</f>
        <v>Competente</v>
      </c>
      <c r="Y1180" s="17">
        <v>2</v>
      </c>
      <c r="Z1180" s="17" t="str" cm="1">
        <f t="array" ref="Z1180">_xlfn.IFS(Y1180=0,"No evidenciado",Y1180=1,"Novato",Y1180=2,"Principiante avanzado",Y1180=3,"Competente",Y1180=4,"Proficiente",Y1180=5,"Master")</f>
        <v>Principiante avanzado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2</v>
      </c>
      <c r="AD1180" s="17" t="str" cm="1">
        <f t="array" ref="AD1180">_xlfn.IFS(AC1180=0,"Prenovato",AC1180=1,"Novato",AC1180=2,"Principiante avanzado",AC1180=3,"Competente",AC1180=4,"Proficiente",AC1180=5,"Master")</f>
        <v>Principiante avanzado</v>
      </c>
      <c r="AE1180" s="17" t="s">
        <v>331</v>
      </c>
    </row>
    <row r="1181" spans="1:31" x14ac:dyDescent="0.25">
      <c r="A1181" t="s">
        <v>288</v>
      </c>
      <c r="B1181" t="s">
        <v>289</v>
      </c>
      <c r="C1181" t="s">
        <v>217</v>
      </c>
      <c r="D1181" t="s">
        <v>207</v>
      </c>
      <c r="E1181" t="s">
        <v>288</v>
      </c>
      <c r="F1181" t="s">
        <v>289</v>
      </c>
      <c r="G1181" t="s">
        <v>290</v>
      </c>
      <c r="H1181" s="4"/>
      <c r="I1181" s="1">
        <f t="shared" ca="1" si="75"/>
        <v>1485</v>
      </c>
      <c r="J1181" s="1" t="str">
        <f t="shared" ca="1" si="76"/>
        <v>3. Mayor a 6 meses</v>
      </c>
      <c r="K1181" t="str">
        <f t="shared" si="77"/>
        <v>NO</v>
      </c>
      <c r="L1181" t="s">
        <v>217</v>
      </c>
      <c r="M1181" t="s">
        <v>323</v>
      </c>
      <c r="N1181" t="s">
        <v>317</v>
      </c>
      <c r="O1181" t="s">
        <v>314</v>
      </c>
      <c r="P1181" t="str">
        <f t="shared" si="78"/>
        <v>WILFREDO OBRIAN ACOSTA IZAGUIRREGestión de datosAUTOEVALUACION</v>
      </c>
      <c r="Q1181" t="str">
        <f>BASE[[#This Row],[NombresCalificado]]&amp;BASE[[#This Row],[TipoEvaluacion]]</f>
        <v>WILFREDO OBRIAN ACOSTA IZAGUIRREAUTOEVALUACION</v>
      </c>
      <c r="R1181">
        <v>3</v>
      </c>
      <c r="S1181" t="s">
        <v>5</v>
      </c>
      <c r="T1181" t="s">
        <v>328</v>
      </c>
      <c r="U1181" s="17">
        <v>3</v>
      </c>
      <c r="V1181" s="17" t="str" cm="1">
        <f t="array" ref="V1181">_xlfn.IFS(U1181=0,"Prenovato",U1181=1,"Novato",U1181=2,"Principiante avanzado",U1181=3,"Competente",U1181=4,"Proficiente",U1181=5,"Master")</f>
        <v>Competente</v>
      </c>
      <c r="W1181" s="17">
        <v>3</v>
      </c>
      <c r="X1181" s="17" t="str" cm="1">
        <f t="array" ref="X1181">_xlfn.IFS(W1181=0,"No evidenciado",W1181=1,"Novato",W1181=2,"Principiante avanzado",W1181=3,"Competente",W1181=4,"Proficiente",W1181=5,"Master")</f>
        <v>Competente</v>
      </c>
      <c r="Y1181" s="17">
        <v>2</v>
      </c>
      <c r="Z1181" s="17" t="str" cm="1">
        <f t="array" ref="Z1181">_xlfn.IFS(Y1181=0,"No evidenciado",Y1181=1,"Novato",Y1181=2,"Principiante avanzado",Y1181=3,"Competente",Y1181=4,"Proficiente",Y1181=5,"Master")</f>
        <v>Principiante avanzado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2</v>
      </c>
      <c r="AD1181" s="17" t="str" cm="1">
        <f t="array" ref="AD1181">_xlfn.IFS(AC1181=0,"Prenovato",AC1181=1,"Novato",AC1181=2,"Principiante avanzado",AC1181=3,"Competente",AC1181=4,"Proficiente",AC1181=5,"Master")</f>
        <v>Principiante avanzado</v>
      </c>
      <c r="AE1181" s="17" t="s">
        <v>331</v>
      </c>
    </row>
    <row r="1182" spans="1:31" x14ac:dyDescent="0.25">
      <c r="A1182" t="s">
        <v>288</v>
      </c>
      <c r="B1182" t="s">
        <v>289</v>
      </c>
      <c r="C1182" t="s">
        <v>217</v>
      </c>
      <c r="D1182" t="s">
        <v>207</v>
      </c>
      <c r="E1182" t="s">
        <v>288</v>
      </c>
      <c r="F1182" t="s">
        <v>289</v>
      </c>
      <c r="G1182" t="s">
        <v>290</v>
      </c>
      <c r="H1182" s="4"/>
      <c r="I1182" s="1">
        <f t="shared" ca="1" si="75"/>
        <v>1485</v>
      </c>
      <c r="J1182" s="1" t="str">
        <f t="shared" ca="1" si="76"/>
        <v>3. Mayor a 6 meses</v>
      </c>
      <c r="K1182" t="str">
        <f t="shared" si="77"/>
        <v>NO</v>
      </c>
      <c r="L1182" t="s">
        <v>217</v>
      </c>
      <c r="M1182" t="s">
        <v>187</v>
      </c>
      <c r="N1182" t="s">
        <v>315</v>
      </c>
      <c r="O1182" t="s">
        <v>315</v>
      </c>
      <c r="P1182" t="str">
        <f t="shared" si="78"/>
        <v>WILFREDO OBRIAN ACOSTA IZAGUIRREPruebas para desarrolladoresAUTOEVALUACION</v>
      </c>
      <c r="Q1182" t="str">
        <f>BASE[[#This Row],[NombresCalificado]]&amp;BASE[[#This Row],[TipoEvaluacion]]</f>
        <v>WILFREDO OBRIAN ACOSTA IZAGUIRREAUTOEVALUACION</v>
      </c>
      <c r="R1182">
        <v>3</v>
      </c>
      <c r="S1182" t="s">
        <v>5</v>
      </c>
      <c r="T1182" t="s">
        <v>328</v>
      </c>
      <c r="U1182" s="17">
        <v>3</v>
      </c>
      <c r="V1182" s="17" t="str" cm="1">
        <f t="array" ref="V1182">_xlfn.IFS(U1182=0,"Prenovato",U1182=1,"Novato",U1182=2,"Principiante avanzado",U1182=3,"Competente",U1182=4,"Proficiente",U1182=5,"Master")</f>
        <v>Competente</v>
      </c>
      <c r="W1182" s="17">
        <v>3</v>
      </c>
      <c r="X1182" s="17" t="str" cm="1">
        <f t="array" ref="X1182">_xlfn.IFS(W1182=0,"No evidenciado",W1182=1,"Novato",W1182=2,"Principiante avanzado",W1182=3,"Competente",W1182=4,"Proficiente",W1182=5,"Master")</f>
        <v>Competente</v>
      </c>
      <c r="Y1182" s="17">
        <v>2</v>
      </c>
      <c r="Z1182" s="17" t="str" cm="1">
        <f t="array" ref="Z1182">_xlfn.IFS(Y1182=0,"No evidenciado",Y1182=1,"Novato",Y1182=2,"Principiante avanzado",Y1182=3,"Competente",Y1182=4,"Proficiente",Y1182=5,"Master")</f>
        <v>Principiante avanzado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2</v>
      </c>
      <c r="AD1182" s="17" t="str" cm="1">
        <f t="array" ref="AD1182">_xlfn.IFS(AC1182=0,"Prenovato",AC1182=1,"Novato",AC1182=2,"Principiante avanzado",AC1182=3,"Competente",AC1182=4,"Proficiente",AC1182=5,"Master")</f>
        <v>Principiante avanzado</v>
      </c>
      <c r="AE1182" s="17" t="s">
        <v>331</v>
      </c>
    </row>
    <row r="1183" spans="1:31" x14ac:dyDescent="0.25">
      <c r="A1183" t="s">
        <v>288</v>
      </c>
      <c r="B1183" t="s">
        <v>289</v>
      </c>
      <c r="C1183" t="s">
        <v>217</v>
      </c>
      <c r="D1183" t="s">
        <v>207</v>
      </c>
      <c r="E1183" t="s">
        <v>288</v>
      </c>
      <c r="F1183" t="s">
        <v>289</v>
      </c>
      <c r="G1183" t="s">
        <v>290</v>
      </c>
      <c r="H1183" s="4"/>
      <c r="I1183" s="1">
        <f t="shared" ca="1" si="75"/>
        <v>1485</v>
      </c>
      <c r="J1183" s="1" t="str">
        <f t="shared" ca="1" si="76"/>
        <v>3. Mayor a 6 meses</v>
      </c>
      <c r="K1183" t="str">
        <f t="shared" si="77"/>
        <v>NO</v>
      </c>
      <c r="L1183" t="s">
        <v>217</v>
      </c>
      <c r="M1183" t="s">
        <v>186</v>
      </c>
      <c r="N1183" t="s">
        <v>314</v>
      </c>
      <c r="O1183" t="s">
        <v>314</v>
      </c>
      <c r="P1183" t="str">
        <f t="shared" si="78"/>
        <v>WILFREDO OBRIAN ACOSTA IZAGUIRRESREAUTOEVALUACION</v>
      </c>
      <c r="Q1183" t="str">
        <f>BASE[[#This Row],[NombresCalificado]]&amp;BASE[[#This Row],[TipoEvaluacion]]</f>
        <v>WILFREDO OBRIAN ACOSTA IZAGUIRREAUTOEVALUACION</v>
      </c>
      <c r="R1183">
        <v>2</v>
      </c>
      <c r="S1183" t="s">
        <v>4</v>
      </c>
      <c r="T1183" t="s">
        <v>328</v>
      </c>
      <c r="U1183" s="17">
        <v>3</v>
      </c>
      <c r="V1183" s="17" t="str" cm="1">
        <f t="array" ref="V1183">_xlfn.IFS(U1183=0,"Prenovato",U1183=1,"Novato",U1183=2,"Principiante avanzado",U1183=3,"Competente",U1183=4,"Proficiente",U1183=5,"Master")</f>
        <v>Competente</v>
      </c>
      <c r="W1183" s="17">
        <v>3</v>
      </c>
      <c r="X1183" s="17" t="str" cm="1">
        <f t="array" ref="X1183">_xlfn.IFS(W1183=0,"No evidenciado",W1183=1,"Novato",W1183=2,"Principiante avanzado",W1183=3,"Competente",W1183=4,"Proficiente",W1183=5,"Master")</f>
        <v>Competente</v>
      </c>
      <c r="Y1183" s="17">
        <v>2</v>
      </c>
      <c r="Z1183" s="17" t="str" cm="1">
        <f t="array" ref="Z1183">_xlfn.IFS(Y1183=0,"No evidenciado",Y1183=1,"Novato",Y1183=2,"Principiante avanzado",Y1183=3,"Competente",Y1183=4,"Proficiente",Y1183=5,"Master")</f>
        <v>Principiante avanzado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2</v>
      </c>
      <c r="AD1183" s="17" t="str" cm="1">
        <f t="array" ref="AD1183">_xlfn.IFS(AC1183=0,"Prenovato",AC1183=1,"Novato",AC1183=2,"Principiante avanzado",AC1183=3,"Competente",AC1183=4,"Proficiente",AC1183=5,"Master")</f>
        <v>Principiante avanzado</v>
      </c>
      <c r="AE1183" s="17" t="s">
        <v>331</v>
      </c>
    </row>
    <row r="1184" spans="1:31" x14ac:dyDescent="0.25">
      <c r="A1184" t="s">
        <v>288</v>
      </c>
      <c r="B1184" t="s">
        <v>289</v>
      </c>
      <c r="C1184" t="s">
        <v>217</v>
      </c>
      <c r="D1184" t="s">
        <v>207</v>
      </c>
      <c r="E1184" t="s">
        <v>288</v>
      </c>
      <c r="F1184" t="s">
        <v>289</v>
      </c>
      <c r="G1184" t="s">
        <v>290</v>
      </c>
      <c r="H1184" s="4"/>
      <c r="I1184" s="1">
        <f t="shared" ca="1" si="75"/>
        <v>1485</v>
      </c>
      <c r="J1184" s="1" t="str">
        <f t="shared" ca="1" si="76"/>
        <v>3. Mayor a 6 meses</v>
      </c>
      <c r="K1184" t="str">
        <f t="shared" si="77"/>
        <v>NO</v>
      </c>
      <c r="L1184" t="s">
        <v>217</v>
      </c>
      <c r="M1184" t="s">
        <v>324</v>
      </c>
      <c r="N1184" t="s">
        <v>317</v>
      </c>
      <c r="O1184" t="s">
        <v>314</v>
      </c>
      <c r="P1184" t="str">
        <f t="shared" si="78"/>
        <v>WILFREDO OBRIAN ACOSTA IZAGUIRREAccesibilidadAUTOEVALUACION</v>
      </c>
      <c r="Q1184" t="str">
        <f>BASE[[#This Row],[NombresCalificado]]&amp;BASE[[#This Row],[TipoEvaluacion]]</f>
        <v>WILFREDO OBRIAN ACOSTA IZAGUIRREAUTOEVALUACION</v>
      </c>
      <c r="R1184">
        <v>0</v>
      </c>
      <c r="S1184" t="s">
        <v>188</v>
      </c>
      <c r="T1184" t="s">
        <v>328</v>
      </c>
      <c r="U1184" s="17">
        <v>3</v>
      </c>
      <c r="V1184" s="17" t="str" cm="1">
        <f t="array" ref="V1184">_xlfn.IFS(U1184=0,"Prenovato",U1184=1,"Novato",U1184=2,"Principiante avanzado",U1184=3,"Competente",U1184=4,"Proficiente",U1184=5,"Master")</f>
        <v>Competente</v>
      </c>
      <c r="W1184" s="17">
        <v>3</v>
      </c>
      <c r="X1184" s="17" t="str" cm="1">
        <f t="array" ref="X1184">_xlfn.IFS(W1184=0,"No evidenciado",W1184=1,"Novato",W1184=2,"Principiante avanzado",W1184=3,"Competente",W1184=4,"Proficiente",W1184=5,"Master")</f>
        <v>Competente</v>
      </c>
      <c r="Y1184" s="17">
        <v>2</v>
      </c>
      <c r="Z1184" s="17" t="str" cm="1">
        <f t="array" ref="Z1184">_xlfn.IFS(Y1184=0,"No evidenciado",Y1184=1,"Novato",Y1184=2,"Principiante avanzado",Y1184=3,"Competente",Y1184=4,"Proficiente",Y1184=5,"Master")</f>
        <v>Principiante avanzado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2</v>
      </c>
      <c r="AD1184" s="17" t="str" cm="1">
        <f t="array" ref="AD1184">_xlfn.IFS(AC1184=0,"Prenovato",AC1184=1,"Novato",AC1184=2,"Principiante avanzado",AC1184=3,"Competente",AC1184=4,"Proficiente",AC1184=5,"Master")</f>
        <v>Principiante avanzado</v>
      </c>
      <c r="AE1184" s="17" t="s">
        <v>331</v>
      </c>
    </row>
    <row r="1185" spans="1:31" x14ac:dyDescent="0.25">
      <c r="A1185" t="s">
        <v>288</v>
      </c>
      <c r="B1185" t="s">
        <v>289</v>
      </c>
      <c r="C1185" t="s">
        <v>217</v>
      </c>
      <c r="D1185" t="s">
        <v>207</v>
      </c>
      <c r="E1185" t="s">
        <v>288</v>
      </c>
      <c r="F1185" t="s">
        <v>289</v>
      </c>
      <c r="G1185" t="s">
        <v>290</v>
      </c>
      <c r="H1185" s="4"/>
      <c r="I1185" s="1">
        <f t="shared" ca="1" si="75"/>
        <v>1485</v>
      </c>
      <c r="J1185" s="1" t="str">
        <f t="shared" ca="1" si="76"/>
        <v>3. Mayor a 6 meses</v>
      </c>
      <c r="K1185" t="str">
        <f t="shared" si="77"/>
        <v>NO</v>
      </c>
      <c r="L1185" t="s">
        <v>217</v>
      </c>
      <c r="M1185" t="s">
        <v>325</v>
      </c>
      <c r="N1185" t="s">
        <v>317</v>
      </c>
      <c r="O1185" t="s">
        <v>314</v>
      </c>
      <c r="P1185" t="str">
        <f t="shared" si="78"/>
        <v>WILFREDO OBRIAN ACOSTA IZAGUIRREFundamentos de diseño UXAUTOEVALUACION</v>
      </c>
      <c r="Q1185" t="str">
        <f>BASE[[#This Row],[NombresCalificado]]&amp;BASE[[#This Row],[TipoEvaluacion]]</f>
        <v>WILFREDO OBRIAN ACOSTA IZAGUIRREAUTOEVALUACION</v>
      </c>
      <c r="R1185">
        <v>3</v>
      </c>
      <c r="S1185" t="s">
        <v>5</v>
      </c>
      <c r="T1185" t="s">
        <v>328</v>
      </c>
      <c r="U1185" s="17">
        <v>3</v>
      </c>
      <c r="V1185" s="17" t="str" cm="1">
        <f t="array" ref="V1185">_xlfn.IFS(U1185=0,"Prenovato",U1185=1,"Novato",U1185=2,"Principiante avanzado",U1185=3,"Competente",U1185=4,"Proficiente",U1185=5,"Master")</f>
        <v>Competente</v>
      </c>
      <c r="W1185" s="17">
        <v>3</v>
      </c>
      <c r="X1185" s="17" t="str" cm="1">
        <f t="array" ref="X1185">_xlfn.IFS(W1185=0,"No evidenciado",W1185=1,"Novato",W1185=2,"Principiante avanzado",W1185=3,"Competente",W1185=4,"Proficiente",W1185=5,"Master")</f>
        <v>Competente</v>
      </c>
      <c r="Y1185" s="17">
        <v>2</v>
      </c>
      <c r="Z1185" s="17" t="str" cm="1">
        <f t="array" ref="Z1185">_xlfn.IFS(Y1185=0,"No evidenciado",Y1185=1,"Novato",Y1185=2,"Principiante avanzado",Y1185=3,"Competente",Y1185=4,"Proficiente",Y1185=5,"Master")</f>
        <v>Principiante avanzado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2</v>
      </c>
      <c r="AD1185" s="17" t="str" cm="1">
        <f t="array" ref="AD1185">_xlfn.IFS(AC1185=0,"Prenovato",AC1185=1,"Novato",AC1185=2,"Principiante avanzado",AC1185=3,"Competente",AC1185=4,"Proficiente",AC1185=5,"Master")</f>
        <v>Principiante avanzado</v>
      </c>
      <c r="AE1185" s="17" t="s">
        <v>331</v>
      </c>
    </row>
    <row r="1186" spans="1:31" x14ac:dyDescent="0.25">
      <c r="A1186" t="s">
        <v>288</v>
      </c>
      <c r="B1186" t="s">
        <v>289</v>
      </c>
      <c r="C1186" t="s">
        <v>217</v>
      </c>
      <c r="D1186" t="s">
        <v>207</v>
      </c>
      <c r="E1186" t="s">
        <v>288</v>
      </c>
      <c r="F1186" t="s">
        <v>289</v>
      </c>
      <c r="G1186" t="s">
        <v>290</v>
      </c>
      <c r="H1186" s="4"/>
      <c r="I1186" s="1">
        <f t="shared" ca="1" si="75"/>
        <v>1485</v>
      </c>
      <c r="J1186" s="1" t="str">
        <f t="shared" ca="1" si="76"/>
        <v>3. Mayor a 6 meses</v>
      </c>
      <c r="K1186" t="str">
        <f t="shared" si="77"/>
        <v>NO</v>
      </c>
      <c r="L1186" t="s">
        <v>217</v>
      </c>
      <c r="M1186" t="s">
        <v>313</v>
      </c>
      <c r="N1186" t="s">
        <v>314</v>
      </c>
      <c r="O1186" t="s">
        <v>314</v>
      </c>
      <c r="P1186" t="str">
        <f t="shared" si="78"/>
        <v>WILFREDO OBRIAN ACOSTA IZAGUIRREHíbridoAUTOEVALUACION</v>
      </c>
      <c r="Q1186" t="str">
        <f>BASE[[#This Row],[NombresCalificado]]&amp;BASE[[#This Row],[TipoEvaluacion]]</f>
        <v>WILFREDO OBRIAN ACOSTA IZAGUIRREAUTOEVALUACION</v>
      </c>
      <c r="R1186">
        <v>0</v>
      </c>
      <c r="S1186" t="s">
        <v>188</v>
      </c>
      <c r="T1186" t="s">
        <v>328</v>
      </c>
      <c r="U1186" s="17">
        <v>3</v>
      </c>
      <c r="V1186" s="17" t="str" cm="1">
        <f t="array" ref="V1186">_xlfn.IFS(U1186=0,"Prenovato",U1186=1,"Novato",U1186=2,"Principiante avanzado",U1186=3,"Competente",U1186=4,"Proficiente",U1186=5,"Master")</f>
        <v>Competente</v>
      </c>
      <c r="W1186" s="17">
        <v>3</v>
      </c>
      <c r="X1186" s="17" t="str" cm="1">
        <f t="array" ref="X1186">_xlfn.IFS(W1186=0,"No evidenciado",W1186=1,"Novato",W1186=2,"Principiante avanzado",W1186=3,"Competente",W1186=4,"Proficiente",W1186=5,"Master")</f>
        <v>Competente</v>
      </c>
      <c r="Y1186" s="17">
        <v>2</v>
      </c>
      <c r="Z1186" s="17" t="str" cm="1">
        <f t="array" ref="Z1186">_xlfn.IFS(Y1186=0,"No evidenciado",Y1186=1,"Novato",Y1186=2,"Principiante avanzado",Y1186=3,"Competente",Y1186=4,"Proficiente",Y1186=5,"Master")</f>
        <v>Principiante avanzado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2</v>
      </c>
      <c r="AD1186" s="17" t="str" cm="1">
        <f t="array" ref="AD1186">_xlfn.IFS(AC1186=0,"Prenovato",AC1186=1,"Novato",AC1186=2,"Principiante avanzado",AC1186=3,"Competente",AC1186=4,"Proficiente",AC1186=5,"Master")</f>
        <v>Principiante avanzado</v>
      </c>
      <c r="AE1186" s="17" t="s">
        <v>331</v>
      </c>
    </row>
    <row r="1187" spans="1:31" x14ac:dyDescent="0.25">
      <c r="A1187" t="s">
        <v>288</v>
      </c>
      <c r="B1187" t="s">
        <v>289</v>
      </c>
      <c r="C1187" t="s">
        <v>217</v>
      </c>
      <c r="D1187" t="s">
        <v>207</v>
      </c>
      <c r="E1187" t="s">
        <v>288</v>
      </c>
      <c r="F1187" t="s">
        <v>289</v>
      </c>
      <c r="G1187" t="s">
        <v>290</v>
      </c>
      <c r="H1187" s="4"/>
      <c r="I1187" s="1">
        <f t="shared" ca="1" si="75"/>
        <v>1485</v>
      </c>
      <c r="J1187" s="1" t="str">
        <f t="shared" ca="1" si="76"/>
        <v>3. Mayor a 6 meses</v>
      </c>
      <c r="K1187" t="str">
        <f t="shared" si="77"/>
        <v>NO</v>
      </c>
      <c r="L1187" t="s">
        <v>217</v>
      </c>
      <c r="M1187" t="s">
        <v>316</v>
      </c>
      <c r="N1187" t="s">
        <v>315</v>
      </c>
      <c r="O1187" t="s">
        <v>315</v>
      </c>
      <c r="P1187" t="str">
        <f t="shared" si="78"/>
        <v>WILFREDO OBRIAN ACOSTA IZAGUIRRERedes &amp; Integración de APIAUTOEVALUACION</v>
      </c>
      <c r="Q1187" t="str">
        <f>BASE[[#This Row],[NombresCalificado]]&amp;BASE[[#This Row],[TipoEvaluacion]]</f>
        <v>WILFREDO OBRIAN ACOSTA IZAGUIRREAUTOEVALUACION</v>
      </c>
      <c r="R1187">
        <v>3</v>
      </c>
      <c r="S1187" t="s">
        <v>5</v>
      </c>
      <c r="T1187" t="s">
        <v>328</v>
      </c>
      <c r="U1187" s="17">
        <v>3</v>
      </c>
      <c r="V1187" s="17" t="str" cm="1">
        <f t="array" ref="V1187">_xlfn.IFS(U1187=0,"Prenovato",U1187=1,"Novato",U1187=2,"Principiante avanzado",U1187=3,"Competente",U1187=4,"Proficiente",U1187=5,"Master")</f>
        <v>Competente</v>
      </c>
      <c r="W1187" s="17">
        <v>3</v>
      </c>
      <c r="X1187" s="17" t="str" cm="1">
        <f t="array" ref="X1187">_xlfn.IFS(W1187=0,"No evidenciado",W1187=1,"Novato",W1187=2,"Principiante avanzado",W1187=3,"Competente",W1187=4,"Proficiente",W1187=5,"Master")</f>
        <v>Competente</v>
      </c>
      <c r="Y1187" s="17">
        <v>2</v>
      </c>
      <c r="Z1187" s="17" t="str" cm="1">
        <f t="array" ref="Z1187">_xlfn.IFS(Y1187=0,"No evidenciado",Y1187=1,"Novato",Y1187=2,"Principiante avanzado",Y1187=3,"Competente",Y1187=4,"Proficiente",Y1187=5,"Master")</f>
        <v>Principiante avanzado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2</v>
      </c>
      <c r="AD1187" s="17" t="str" cm="1">
        <f t="array" ref="AD1187">_xlfn.IFS(AC1187=0,"Prenovato",AC1187=1,"Novato",AC1187=2,"Principiante avanzado",AC1187=3,"Competente",AC1187=4,"Proficiente",AC1187=5,"Master")</f>
        <v>Principiante avanzado</v>
      </c>
      <c r="AE1187" s="17" t="s">
        <v>331</v>
      </c>
    </row>
    <row r="1188" spans="1:31" x14ac:dyDescent="0.25">
      <c r="A1188" t="s">
        <v>288</v>
      </c>
      <c r="B1188" t="s">
        <v>289</v>
      </c>
      <c r="C1188" t="s">
        <v>217</v>
      </c>
      <c r="D1188" t="s">
        <v>207</v>
      </c>
      <c r="E1188" t="s">
        <v>288</v>
      </c>
      <c r="F1188" t="s">
        <v>289</v>
      </c>
      <c r="G1188" t="s">
        <v>290</v>
      </c>
      <c r="H1188" s="4"/>
      <c r="I1188" s="1">
        <f t="shared" ca="1" si="75"/>
        <v>1485</v>
      </c>
      <c r="J1188" s="1" t="str">
        <f t="shared" ca="1" si="76"/>
        <v>3. Mayor a 6 meses</v>
      </c>
      <c r="K1188" t="str">
        <f t="shared" si="77"/>
        <v>NO</v>
      </c>
      <c r="L1188" t="s">
        <v>217</v>
      </c>
      <c r="M1188" t="s">
        <v>185</v>
      </c>
      <c r="N1188" t="s">
        <v>317</v>
      </c>
      <c r="O1188" t="s">
        <v>314</v>
      </c>
      <c r="P1188" t="str">
        <f t="shared" si="78"/>
        <v>WILFREDO OBRIAN ACOSTA IZAGUIRRESeguridadAUTOEVALUACION</v>
      </c>
      <c r="Q1188" t="str">
        <f>BASE[[#This Row],[NombresCalificado]]&amp;BASE[[#This Row],[TipoEvaluacion]]</f>
        <v>WILFREDO OBRIAN ACOSTA IZAGUIRREAUTOEVALUACION</v>
      </c>
      <c r="R1188">
        <v>2</v>
      </c>
      <c r="S1188" t="s">
        <v>4</v>
      </c>
      <c r="T1188" t="s">
        <v>328</v>
      </c>
      <c r="U1188" s="17">
        <v>3</v>
      </c>
      <c r="V1188" s="17" t="str" cm="1">
        <f t="array" ref="V1188">_xlfn.IFS(U1188=0,"Prenovato",U1188=1,"Novato",U1188=2,"Principiante avanzado",U1188=3,"Competente",U1188=4,"Proficiente",U1188=5,"Master")</f>
        <v>Competente</v>
      </c>
      <c r="W1188" s="17">
        <v>3</v>
      </c>
      <c r="X1188" s="17" t="str" cm="1">
        <f t="array" ref="X1188">_xlfn.IFS(W1188=0,"No evidenciado",W1188=1,"Novato",W1188=2,"Principiante avanzado",W1188=3,"Competente",W1188=4,"Proficiente",W1188=5,"Master")</f>
        <v>Competente</v>
      </c>
      <c r="Y1188" s="17">
        <v>2</v>
      </c>
      <c r="Z1188" s="17" t="str" cm="1">
        <f t="array" ref="Z1188">_xlfn.IFS(Y1188=0,"No evidenciado",Y1188=1,"Novato",Y1188=2,"Principiante avanzado",Y1188=3,"Competente",Y1188=4,"Proficiente",Y1188=5,"Master")</f>
        <v>Principiante avanzado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2</v>
      </c>
      <c r="AD1188" s="17" t="str" cm="1">
        <f t="array" ref="AD1188">_xlfn.IFS(AC1188=0,"Prenovato",AC1188=1,"Novato",AC1188=2,"Principiante avanzado",AC1188=3,"Competente",AC1188=4,"Proficiente",AC1188=5,"Master")</f>
        <v>Principiante avanzado</v>
      </c>
      <c r="AE1188" s="17" t="s">
        <v>331</v>
      </c>
    </row>
    <row r="1189" spans="1:31" x14ac:dyDescent="0.25">
      <c r="A1189" t="s">
        <v>288</v>
      </c>
      <c r="B1189" t="s">
        <v>289</v>
      </c>
      <c r="C1189" t="s">
        <v>217</v>
      </c>
      <c r="D1189" t="s">
        <v>207</v>
      </c>
      <c r="E1189" t="s">
        <v>288</v>
      </c>
      <c r="F1189" t="s">
        <v>289</v>
      </c>
      <c r="G1189" t="s">
        <v>290</v>
      </c>
      <c r="H1189" s="4"/>
      <c r="I1189" s="1">
        <f t="shared" ca="1" si="75"/>
        <v>1485</v>
      </c>
      <c r="J1189" s="1" t="str">
        <f t="shared" ca="1" si="76"/>
        <v>3. Mayor a 6 meses</v>
      </c>
      <c r="K1189" t="str">
        <f t="shared" si="77"/>
        <v>NO</v>
      </c>
      <c r="L1189" t="s">
        <v>217</v>
      </c>
      <c r="M1189" t="s">
        <v>56</v>
      </c>
      <c r="N1189" t="s">
        <v>315</v>
      </c>
      <c r="O1189" t="s">
        <v>315</v>
      </c>
      <c r="P1189" t="str">
        <f t="shared" si="78"/>
        <v>WILFREDO OBRIAN ACOSTA IZAGUIRREControl de versionesAUTOEVALUACION</v>
      </c>
      <c r="Q1189" t="str">
        <f>BASE[[#This Row],[NombresCalificado]]&amp;BASE[[#This Row],[TipoEvaluacion]]</f>
        <v>WILFREDO OBRIAN ACOSTA IZAGUIRREAUTOEVALUACION</v>
      </c>
      <c r="R1189">
        <v>3</v>
      </c>
      <c r="S1189" t="s">
        <v>5</v>
      </c>
      <c r="T1189" t="s">
        <v>328</v>
      </c>
      <c r="U1189" s="17">
        <v>3</v>
      </c>
      <c r="V1189" s="17" t="str" cm="1">
        <f t="array" ref="V1189">_xlfn.IFS(U1189=0,"Prenovato",U1189=1,"Novato",U1189=2,"Principiante avanzado",U1189=3,"Competente",U1189=4,"Proficiente",U1189=5,"Master")</f>
        <v>Competente</v>
      </c>
      <c r="W1189" s="17">
        <v>3</v>
      </c>
      <c r="X1189" s="17" t="str" cm="1">
        <f t="array" ref="X1189">_xlfn.IFS(W1189=0,"No evidenciado",W1189=1,"Novato",W1189=2,"Principiante avanzado",W1189=3,"Competente",W1189=4,"Proficiente",W1189=5,"Master")</f>
        <v>Competente</v>
      </c>
      <c r="Y1189" s="17">
        <v>2</v>
      </c>
      <c r="Z1189" s="17" t="str" cm="1">
        <f t="array" ref="Z1189">_xlfn.IFS(Y1189=0,"No evidenciado",Y1189=1,"Novato",Y1189=2,"Principiante avanzado",Y1189=3,"Competente",Y1189=4,"Proficiente",Y1189=5,"Master")</f>
        <v>Principiante avanzado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2</v>
      </c>
      <c r="AD1189" s="17" t="str" cm="1">
        <f t="array" ref="AD1189">_xlfn.IFS(AC1189=0,"Prenovato",AC1189=1,"Novato",AC1189=2,"Principiante avanzado",AC1189=3,"Competente",AC1189=4,"Proficiente",AC1189=5,"Master")</f>
        <v>Principiante avanzado</v>
      </c>
      <c r="AE1189" s="17" t="s">
        <v>331</v>
      </c>
    </row>
    <row r="1190" spans="1:31" x14ac:dyDescent="0.25">
      <c r="A1190" t="s">
        <v>288</v>
      </c>
      <c r="B1190" t="s">
        <v>289</v>
      </c>
      <c r="C1190" t="s">
        <v>217</v>
      </c>
      <c r="D1190" t="s">
        <v>207</v>
      </c>
      <c r="E1190" t="s">
        <v>288</v>
      </c>
      <c r="F1190" t="s">
        <v>289</v>
      </c>
      <c r="G1190" t="s">
        <v>290</v>
      </c>
      <c r="H1190" s="4"/>
      <c r="I1190" s="1">
        <f t="shared" ca="1" si="75"/>
        <v>1485</v>
      </c>
      <c r="J1190" s="1" t="str">
        <f t="shared" ca="1" si="76"/>
        <v>3. Mayor a 6 meses</v>
      </c>
      <c r="K1190" t="str">
        <f t="shared" si="77"/>
        <v>NO</v>
      </c>
      <c r="L1190" t="s">
        <v>217</v>
      </c>
      <c r="M1190" t="s">
        <v>167</v>
      </c>
      <c r="N1190" t="s">
        <v>317</v>
      </c>
      <c r="O1190" t="s">
        <v>314</v>
      </c>
      <c r="P1190" t="str">
        <f t="shared" si="78"/>
        <v>WILFREDO OBRIAN ACOSTA IZAGUIRRECI-CDAUTOEVALUACION</v>
      </c>
      <c r="Q1190" t="str">
        <f>BASE[[#This Row],[NombresCalificado]]&amp;BASE[[#This Row],[TipoEvaluacion]]</f>
        <v>WILFREDO OBRIAN ACOSTA IZAGUIRREAUTOEVALUACION</v>
      </c>
      <c r="R1190">
        <v>2</v>
      </c>
      <c r="S1190" t="s">
        <v>4</v>
      </c>
      <c r="T1190" t="s">
        <v>328</v>
      </c>
      <c r="U1190" s="17">
        <v>3</v>
      </c>
      <c r="V1190" s="17" t="str" cm="1">
        <f t="array" ref="V1190">_xlfn.IFS(U1190=0,"Prenovato",U1190=1,"Novato",U1190=2,"Principiante avanzado",U1190=3,"Competente",U1190=4,"Proficiente",U1190=5,"Master")</f>
        <v>Competente</v>
      </c>
      <c r="W1190" s="17">
        <v>3</v>
      </c>
      <c r="X1190" s="17" t="str" cm="1">
        <f t="array" ref="X1190">_xlfn.IFS(W1190=0,"No evidenciado",W1190=1,"Novato",W1190=2,"Principiante avanzado",W1190=3,"Competente",W1190=4,"Proficiente",W1190=5,"Master")</f>
        <v>Competente</v>
      </c>
      <c r="Y1190" s="17">
        <v>2</v>
      </c>
      <c r="Z1190" s="17" t="str" cm="1">
        <f t="array" ref="Z1190">_xlfn.IFS(Y1190=0,"No evidenciado",Y1190=1,"Novato",Y1190=2,"Principiante avanzado",Y1190=3,"Competente",Y1190=4,"Proficiente",Y1190=5,"Master")</f>
        <v>Principiante avanzado</v>
      </c>
      <c r="AA1190" s="17">
        <v>3</v>
      </c>
      <c r="AB1190" s="17" t="str" cm="1">
        <f t="array" ref="AB1190">_xlfn.IFS(AA1190=0,"No evidenciado",AA1190=1,"Novato",AA1190=2,"Principiante avanzado",AA1190=3,"Competente",AA1190=4,"Proficiente",AA1190=5,"Master")</f>
        <v>Competente</v>
      </c>
      <c r="AC1190" s="17">
        <v>2</v>
      </c>
      <c r="AD1190" s="17" t="str" cm="1">
        <f t="array" ref="AD1190">_xlfn.IFS(AC1190=0,"Prenovato",AC1190=1,"Novato",AC1190=2,"Principiante avanzado",AC1190=3,"Competente",AC1190=4,"Proficiente",AC1190=5,"Master")</f>
        <v>Principiante avanzado</v>
      </c>
      <c r="AE1190" s="17" t="s">
        <v>331</v>
      </c>
    </row>
    <row r="1191" spans="1:31" x14ac:dyDescent="0.25">
      <c r="A1191" t="s">
        <v>288</v>
      </c>
      <c r="B1191" t="s">
        <v>289</v>
      </c>
      <c r="C1191" t="s">
        <v>217</v>
      </c>
      <c r="D1191" t="s">
        <v>207</v>
      </c>
      <c r="E1191" t="s">
        <v>288</v>
      </c>
      <c r="F1191" t="s">
        <v>289</v>
      </c>
      <c r="G1191" t="s">
        <v>290</v>
      </c>
      <c r="H1191" s="4"/>
      <c r="I1191" s="1">
        <f t="shared" ca="1" si="75"/>
        <v>1485</v>
      </c>
      <c r="J1191" s="1" t="str">
        <f t="shared" ca="1" si="76"/>
        <v>3. Mayor a 6 meses</v>
      </c>
      <c r="K1191" t="str">
        <f t="shared" si="77"/>
        <v>NO</v>
      </c>
      <c r="L1191" t="s">
        <v>217</v>
      </c>
      <c r="M1191" t="s">
        <v>318</v>
      </c>
      <c r="N1191" t="s">
        <v>314</v>
      </c>
      <c r="O1191" t="s">
        <v>314</v>
      </c>
      <c r="P1191" t="str">
        <f t="shared" si="78"/>
        <v>WILFREDO OBRIAN ACOSTA IZAGUIRREDistribución a tiendasAUTOEVALUACION</v>
      </c>
      <c r="Q1191" t="str">
        <f>BASE[[#This Row],[NombresCalificado]]&amp;BASE[[#This Row],[TipoEvaluacion]]</f>
        <v>WILFREDO OBRIAN ACOSTA IZAGUIRREAUTOEVALUACION</v>
      </c>
      <c r="R1191">
        <v>2</v>
      </c>
      <c r="S1191" t="s">
        <v>4</v>
      </c>
      <c r="T1191" t="s">
        <v>328</v>
      </c>
      <c r="U1191" s="17">
        <v>3</v>
      </c>
      <c r="V1191" s="17" t="str" cm="1">
        <f t="array" ref="V1191">_xlfn.IFS(U1191=0,"Prenovato",U1191=1,"Novato",U1191=2,"Principiante avanzado",U1191=3,"Competente",U1191=4,"Proficiente",U1191=5,"Master")</f>
        <v>Competente</v>
      </c>
      <c r="W1191" s="17">
        <v>3</v>
      </c>
      <c r="X1191" s="17" t="str" cm="1">
        <f t="array" ref="X1191">_xlfn.IFS(W1191=0,"No evidenciado",W1191=1,"Novato",W1191=2,"Principiante avanzado",W1191=3,"Competente",W1191=4,"Proficiente",W1191=5,"Master")</f>
        <v>Competente</v>
      </c>
      <c r="Y1191" s="17">
        <v>2</v>
      </c>
      <c r="Z1191" s="17" t="str" cm="1">
        <f t="array" ref="Z1191">_xlfn.IFS(Y1191=0,"No evidenciado",Y1191=1,"Novato",Y1191=2,"Principiante avanzado",Y1191=3,"Competente",Y1191=4,"Proficiente",Y1191=5,"Master")</f>
        <v>Principiante avanzado</v>
      </c>
      <c r="AA1191" s="17">
        <v>3</v>
      </c>
      <c r="AB1191" s="17" t="str" cm="1">
        <f t="array" ref="AB1191">_xlfn.IFS(AA1191=0,"No evidenciado",AA1191=1,"Novato",AA1191=2,"Principiante avanzado",AA1191=3,"Competente",AA1191=4,"Proficiente",AA1191=5,"Master")</f>
        <v>Competente</v>
      </c>
      <c r="AC1191" s="17">
        <v>2</v>
      </c>
      <c r="AD1191" s="17" t="str" cm="1">
        <f t="array" ref="AD1191">_xlfn.IFS(AC1191=0,"Prenovato",AC1191=1,"Novato",AC1191=2,"Principiante avanzado",AC1191=3,"Competente",AC1191=4,"Proficiente",AC1191=5,"Master")</f>
        <v>Principiante avanzado</v>
      </c>
      <c r="AE1191" s="17" t="s">
        <v>331</v>
      </c>
    </row>
    <row r="1192" spans="1:31" x14ac:dyDescent="0.25">
      <c r="A1192" t="s">
        <v>288</v>
      </c>
      <c r="B1192" t="s">
        <v>289</v>
      </c>
      <c r="C1192" t="s">
        <v>217</v>
      </c>
      <c r="D1192" t="s">
        <v>207</v>
      </c>
      <c r="E1192" t="s">
        <v>288</v>
      </c>
      <c r="F1192" t="s">
        <v>289</v>
      </c>
      <c r="G1192" t="s">
        <v>290</v>
      </c>
      <c r="H1192" s="4"/>
      <c r="I1192" s="1">
        <f t="shared" ca="1" si="75"/>
        <v>1485</v>
      </c>
      <c r="J1192" s="1" t="str">
        <f t="shared" ca="1" si="76"/>
        <v>3. Mayor a 6 meses</v>
      </c>
      <c r="K1192" t="str">
        <f t="shared" si="77"/>
        <v>NO</v>
      </c>
      <c r="L1192" t="s">
        <v>217</v>
      </c>
      <c r="M1192" t="s">
        <v>326</v>
      </c>
      <c r="N1192" t="s">
        <v>317</v>
      </c>
      <c r="O1192" t="s">
        <v>314</v>
      </c>
      <c r="P1192" t="str">
        <f t="shared" si="78"/>
        <v>WILFREDO OBRIAN ACOSTA IZAGUIRREDesign ThinkingAUTOEVALUACION</v>
      </c>
      <c r="Q1192" t="str">
        <f>BASE[[#This Row],[NombresCalificado]]&amp;BASE[[#This Row],[TipoEvaluacion]]</f>
        <v>WILFREDO OBRIAN ACOSTA IZAGUIRREAUTOEVALUACION</v>
      </c>
      <c r="R1192">
        <v>3</v>
      </c>
      <c r="S1192" t="s">
        <v>5</v>
      </c>
      <c r="T1192" t="s">
        <v>328</v>
      </c>
      <c r="U1192" s="17">
        <v>3</v>
      </c>
      <c r="V1192" s="17" t="str" cm="1">
        <f t="array" ref="V1192">_xlfn.IFS(U1192=0,"Prenovato",U1192=1,"Novato",U1192=2,"Principiante avanzado",U1192=3,"Competente",U1192=4,"Proficiente",U1192=5,"Master")</f>
        <v>Competente</v>
      </c>
      <c r="W1192" s="17">
        <v>3</v>
      </c>
      <c r="X1192" s="17" t="str" cm="1">
        <f t="array" ref="X1192">_xlfn.IFS(W1192=0,"No evidenciado",W1192=1,"Novato",W1192=2,"Principiante avanzado",W1192=3,"Competente",W1192=4,"Proficiente",W1192=5,"Master")</f>
        <v>Competente</v>
      </c>
      <c r="Y1192" s="17">
        <v>2</v>
      </c>
      <c r="Z1192" s="17" t="str" cm="1">
        <f t="array" ref="Z1192">_xlfn.IFS(Y1192=0,"No evidenciado",Y1192=1,"Novato",Y1192=2,"Principiante avanzado",Y1192=3,"Competente",Y1192=4,"Proficiente",Y1192=5,"Master")</f>
        <v>Principiante avanzado</v>
      </c>
      <c r="AA1192" s="17">
        <v>3</v>
      </c>
      <c r="AB1192" s="17" t="str" cm="1">
        <f t="array" ref="AB1192">_xlfn.IFS(AA1192=0,"No evidenciado",AA1192=1,"Novato",AA1192=2,"Principiante avanzado",AA1192=3,"Competente",AA1192=4,"Proficiente",AA1192=5,"Master")</f>
        <v>Competente</v>
      </c>
      <c r="AC1192" s="17">
        <v>2</v>
      </c>
      <c r="AD1192" s="17" t="str" cm="1">
        <f t="array" ref="AD1192">_xlfn.IFS(AC1192=0,"Prenovato",AC1192=1,"Novato",AC1192=2,"Principiante avanzado",AC1192=3,"Competente",AC1192=4,"Proficiente",AC1192=5,"Master")</f>
        <v>Principiante avanzado</v>
      </c>
      <c r="AE1192" s="17" t="s">
        <v>331</v>
      </c>
    </row>
    <row r="1193" spans="1:31" x14ac:dyDescent="0.25">
      <c r="A1193" t="s">
        <v>291</v>
      </c>
      <c r="B1193" t="s">
        <v>292</v>
      </c>
      <c r="C1193" t="s">
        <v>217</v>
      </c>
      <c r="D1193" t="s">
        <v>207</v>
      </c>
      <c r="E1193" t="s">
        <v>291</v>
      </c>
      <c r="F1193" t="s">
        <v>292</v>
      </c>
      <c r="G1193" t="s">
        <v>293</v>
      </c>
      <c r="H1193" s="4"/>
      <c r="I1193" s="1">
        <f t="shared" ca="1" si="75"/>
        <v>1485</v>
      </c>
      <c r="J1193" s="1" t="str">
        <f t="shared" ca="1" si="76"/>
        <v>3. Mayor a 6 meses</v>
      </c>
      <c r="K1193" t="str">
        <f t="shared" si="77"/>
        <v>NO</v>
      </c>
      <c r="L1193" t="s">
        <v>217</v>
      </c>
      <c r="M1193" t="s">
        <v>319</v>
      </c>
      <c r="N1193" t="s">
        <v>315</v>
      </c>
      <c r="O1193" t="s">
        <v>315</v>
      </c>
      <c r="P1193" t="str">
        <f t="shared" si="78"/>
        <v>RICARDO ALONSO RODRIGUEZ GONZALESBCP Design SystemAUTOEVALUACION</v>
      </c>
      <c r="Q1193" t="str">
        <f>BASE[[#This Row],[NombresCalificado]]&amp;BASE[[#This Row],[TipoEvaluacion]]</f>
        <v>RICARDO ALONSO RODRIGUEZ GONZALESAUTOEVALUACION</v>
      </c>
      <c r="R1193">
        <v>3</v>
      </c>
      <c r="S1193" t="s">
        <v>5</v>
      </c>
      <c r="T1193" t="s">
        <v>328</v>
      </c>
      <c r="U1193" s="17">
        <v>2</v>
      </c>
      <c r="V1193" s="17" t="str" cm="1">
        <f t="array" ref="V1193">_xlfn.IFS(U1193=0,"Prenovato",U1193=1,"Novato",U1193=2,"Principiante avanzado",U1193=3,"Competente",U1193=4,"Proficiente",U1193=5,"Master")</f>
        <v>Principiante avanzado</v>
      </c>
      <c r="W1193" s="17">
        <v>3</v>
      </c>
      <c r="X1193" s="17" t="str" cm="1">
        <f t="array" ref="X1193">_xlfn.IFS(W1193=0,"No evidenciado",W1193=1,"Novato",W1193=2,"Principiante avanzado",W1193=3,"Competente",W1193=4,"Proficiente",W1193=5,"Master")</f>
        <v>Competente</v>
      </c>
      <c r="Y1193" s="17">
        <v>3</v>
      </c>
      <c r="Z1193" s="17" t="str" cm="1">
        <f t="array" ref="Z1193">_xlfn.IFS(Y1193=0,"No evidenciado",Y1193=1,"Novato",Y1193=2,"Principiante avanzado",Y1193=3,"Competente",Y1193=4,"Proficiente",Y1193=5,"Master")</f>
        <v>Competente</v>
      </c>
      <c r="AA1193" s="17">
        <v>3</v>
      </c>
      <c r="AB1193" s="17" t="str" cm="1">
        <f t="array" ref="AB1193">_xlfn.IFS(AA1193=0,"No evidenciado",AA1193=1,"Novato",AA1193=2,"Principiante avanzado",AA1193=3,"Competente",AA1193=4,"Proficiente",AA1193=5,"Master")</f>
        <v>Competente</v>
      </c>
      <c r="AC1193" s="17">
        <v>2</v>
      </c>
      <c r="AD1193" s="17" t="str" cm="1">
        <f t="array" ref="AD1193">_xlfn.IFS(AC1193=0,"Prenovato",AC1193=1,"Novato",AC1193=2,"Principiante avanzado",AC1193=3,"Competente",AC1193=4,"Proficiente",AC1193=5,"Master")</f>
        <v>Principiante avanzado</v>
      </c>
      <c r="AE1193" s="17" t="s">
        <v>331</v>
      </c>
    </row>
    <row r="1194" spans="1:31" x14ac:dyDescent="0.25">
      <c r="A1194" t="s">
        <v>291</v>
      </c>
      <c r="B1194" t="s">
        <v>292</v>
      </c>
      <c r="C1194" t="s">
        <v>217</v>
      </c>
      <c r="D1194" t="s">
        <v>207</v>
      </c>
      <c r="E1194" t="s">
        <v>291</v>
      </c>
      <c r="F1194" t="s">
        <v>292</v>
      </c>
      <c r="G1194" t="s">
        <v>293</v>
      </c>
      <c r="H1194" s="4"/>
      <c r="I1194" s="1">
        <f t="shared" ca="1" si="75"/>
        <v>1485</v>
      </c>
      <c r="J1194" s="1" t="str">
        <f t="shared" ca="1" si="76"/>
        <v>3. Mayor a 6 meses</v>
      </c>
      <c r="K1194" t="str">
        <f t="shared" si="77"/>
        <v>NO</v>
      </c>
      <c r="L1194" t="s">
        <v>217</v>
      </c>
      <c r="M1194" t="s">
        <v>316</v>
      </c>
      <c r="N1194" t="s">
        <v>315</v>
      </c>
      <c r="O1194" t="s">
        <v>315</v>
      </c>
      <c r="P1194" t="str">
        <f t="shared" si="78"/>
        <v>RICARDO ALONSO RODRIGUEZ GONZALESRedes &amp; Integración de APIAUTOEVALUACION</v>
      </c>
      <c r="Q1194" t="str">
        <f>BASE[[#This Row],[NombresCalificado]]&amp;BASE[[#This Row],[TipoEvaluacion]]</f>
        <v>RICARDO ALONSO RODRIGUEZ GONZALESAUTOEVALUACION</v>
      </c>
      <c r="R1194">
        <v>3</v>
      </c>
      <c r="S1194" t="s">
        <v>5</v>
      </c>
      <c r="T1194" t="s">
        <v>328</v>
      </c>
      <c r="U1194" s="17">
        <v>2</v>
      </c>
      <c r="V1194" s="17" t="str" cm="1">
        <f t="array" ref="V1194">_xlfn.IFS(U1194=0,"Prenovato",U1194=1,"Novato",U1194=2,"Principiante avanzado",U1194=3,"Competente",U1194=4,"Proficiente",U1194=5,"Master")</f>
        <v>Principiante avanzado</v>
      </c>
      <c r="W1194" s="17">
        <v>3</v>
      </c>
      <c r="X1194" s="17" t="str" cm="1">
        <f t="array" ref="X1194">_xlfn.IFS(W1194=0,"No evidenciado",W1194=1,"Novato",W1194=2,"Principiante avanzado",W1194=3,"Competente",W1194=4,"Proficiente",W1194=5,"Master")</f>
        <v>Competente</v>
      </c>
      <c r="Y1194" s="17">
        <v>3</v>
      </c>
      <c r="Z1194" s="17" t="str" cm="1">
        <f t="array" ref="Z1194">_xlfn.IFS(Y1194=0,"No evidenciado",Y1194=1,"Novato",Y1194=2,"Principiante avanzado",Y1194=3,"Competente",Y1194=4,"Proficiente",Y1194=5,"Master")</f>
        <v>Competente</v>
      </c>
      <c r="AA1194" s="17">
        <v>3</v>
      </c>
      <c r="AB1194" s="17" t="str" cm="1">
        <f t="array" ref="AB1194">_xlfn.IFS(AA1194=0,"No evidenciado",AA1194=1,"Novato",AA1194=2,"Principiante avanzado",AA1194=3,"Competente",AA1194=4,"Proficiente",AA1194=5,"Master")</f>
        <v>Competente</v>
      </c>
      <c r="AC1194" s="17">
        <v>2</v>
      </c>
      <c r="AD1194" s="17" t="str" cm="1">
        <f t="array" ref="AD1194">_xlfn.IFS(AC1194=0,"Prenovato",AC1194=1,"Novato",AC1194=2,"Principiante avanzado",AC1194=3,"Competente",AC1194=4,"Proficiente",AC1194=5,"Master")</f>
        <v>Principiante avanzado</v>
      </c>
      <c r="AE1194" s="17" t="s">
        <v>331</v>
      </c>
    </row>
    <row r="1195" spans="1:31" x14ac:dyDescent="0.25">
      <c r="A1195" t="s">
        <v>291</v>
      </c>
      <c r="B1195" t="s">
        <v>292</v>
      </c>
      <c r="C1195" t="s">
        <v>217</v>
      </c>
      <c r="D1195" t="s">
        <v>207</v>
      </c>
      <c r="E1195" t="s">
        <v>291</v>
      </c>
      <c r="F1195" t="s">
        <v>292</v>
      </c>
      <c r="G1195" t="s">
        <v>293</v>
      </c>
      <c r="H1195" s="4"/>
      <c r="I1195" s="1">
        <f t="shared" ca="1" si="75"/>
        <v>1485</v>
      </c>
      <c r="J1195" s="1" t="str">
        <f t="shared" ca="1" si="76"/>
        <v>3. Mayor a 6 meses</v>
      </c>
      <c r="K1195" t="str">
        <f t="shared" si="77"/>
        <v>NO</v>
      </c>
      <c r="L1195" t="s">
        <v>217</v>
      </c>
      <c r="M1195" t="s">
        <v>56</v>
      </c>
      <c r="N1195" t="s">
        <v>315</v>
      </c>
      <c r="O1195" t="s">
        <v>315</v>
      </c>
      <c r="P1195" t="str">
        <f t="shared" si="78"/>
        <v>RICARDO ALONSO RODRIGUEZ GONZALESControl de versionesAUTOEVALUACION</v>
      </c>
      <c r="Q1195" t="str">
        <f>BASE[[#This Row],[NombresCalificado]]&amp;BASE[[#This Row],[TipoEvaluacion]]</f>
        <v>RICARDO ALONSO RODRIGUEZ GONZALESAUTOEVALUACION</v>
      </c>
      <c r="R1195">
        <v>3</v>
      </c>
      <c r="S1195" t="s">
        <v>5</v>
      </c>
      <c r="T1195" t="s">
        <v>328</v>
      </c>
      <c r="U1195" s="17">
        <v>2</v>
      </c>
      <c r="V1195" s="17" t="str" cm="1">
        <f t="array" ref="V1195">_xlfn.IFS(U1195=0,"Prenovato",U1195=1,"Novato",U1195=2,"Principiante avanzado",U1195=3,"Competente",U1195=4,"Proficiente",U1195=5,"Master")</f>
        <v>Principiante avanzado</v>
      </c>
      <c r="W1195" s="17">
        <v>3</v>
      </c>
      <c r="X1195" s="17" t="str" cm="1">
        <f t="array" ref="X1195">_xlfn.IFS(W1195=0,"No evidenciado",W1195=1,"Novato",W1195=2,"Principiante avanzado",W1195=3,"Competente",W1195=4,"Proficiente",W1195=5,"Master")</f>
        <v>Competente</v>
      </c>
      <c r="Y1195" s="17">
        <v>3</v>
      </c>
      <c r="Z1195" s="17" t="str" cm="1">
        <f t="array" ref="Z1195">_xlfn.IFS(Y1195=0,"No evidenciado",Y1195=1,"Novato",Y1195=2,"Principiante avanzado",Y1195=3,"Competente",Y1195=4,"Proficiente",Y1195=5,"Master")</f>
        <v>Competente</v>
      </c>
      <c r="AA1195" s="17">
        <v>3</v>
      </c>
      <c r="AB1195" s="17" t="str" cm="1">
        <f t="array" ref="AB1195">_xlfn.IFS(AA1195=0,"No evidenciado",AA1195=1,"Novato",AA1195=2,"Principiante avanzado",AA1195=3,"Competente",AA1195=4,"Proficiente",AA1195=5,"Master")</f>
        <v>Competente</v>
      </c>
      <c r="AC1195" s="17">
        <v>2</v>
      </c>
      <c r="AD1195" s="17" t="str" cm="1">
        <f t="array" ref="AD1195">_xlfn.IFS(AC1195=0,"Prenovato",AC1195=1,"Novato",AC1195=2,"Principiante avanzado",AC1195=3,"Competente",AC1195=4,"Proficiente",AC1195=5,"Master")</f>
        <v>Principiante avanzado</v>
      </c>
      <c r="AE1195" s="17" t="s">
        <v>331</v>
      </c>
    </row>
    <row r="1196" spans="1:31" x14ac:dyDescent="0.25">
      <c r="A1196" t="s">
        <v>291</v>
      </c>
      <c r="B1196" t="s">
        <v>292</v>
      </c>
      <c r="C1196" t="s">
        <v>217</v>
      </c>
      <c r="D1196" t="s">
        <v>207</v>
      </c>
      <c r="E1196" t="s">
        <v>291</v>
      </c>
      <c r="F1196" t="s">
        <v>292</v>
      </c>
      <c r="G1196" t="s">
        <v>293</v>
      </c>
      <c r="H1196" s="4"/>
      <c r="I1196" s="1">
        <f t="shared" ca="1" si="75"/>
        <v>1485</v>
      </c>
      <c r="J1196" s="1" t="str">
        <f t="shared" ca="1" si="76"/>
        <v>3. Mayor a 6 meses</v>
      </c>
      <c r="K1196" t="str">
        <f t="shared" si="77"/>
        <v>NO</v>
      </c>
      <c r="L1196" t="s">
        <v>217</v>
      </c>
      <c r="M1196" t="s">
        <v>326</v>
      </c>
      <c r="N1196" t="s">
        <v>317</v>
      </c>
      <c r="O1196" t="s">
        <v>314</v>
      </c>
      <c r="P1196" t="str">
        <f t="shared" si="78"/>
        <v>RICARDO ALONSO RODRIGUEZ GONZALESDesign ThinkingAUTOEVALUACION</v>
      </c>
      <c r="Q1196" t="str">
        <f>BASE[[#This Row],[NombresCalificado]]&amp;BASE[[#This Row],[TipoEvaluacion]]</f>
        <v>RICARDO ALONSO RODRIGUEZ GONZALESAUTOEVALUACION</v>
      </c>
      <c r="R1196">
        <v>3</v>
      </c>
      <c r="S1196" t="s">
        <v>5</v>
      </c>
      <c r="T1196" t="s">
        <v>328</v>
      </c>
      <c r="U1196" s="17">
        <v>2</v>
      </c>
      <c r="V1196" s="17" t="str" cm="1">
        <f t="array" ref="V1196">_xlfn.IFS(U1196=0,"Prenovato",U1196=1,"Novato",U1196=2,"Principiante avanzado",U1196=3,"Competente",U1196=4,"Proficiente",U1196=5,"Master")</f>
        <v>Principiante avanzado</v>
      </c>
      <c r="W1196" s="17">
        <v>3</v>
      </c>
      <c r="X1196" s="17" t="str" cm="1">
        <f t="array" ref="X1196">_xlfn.IFS(W1196=0,"No evidenciado",W1196=1,"Novato",W1196=2,"Principiante avanzado",W1196=3,"Competente",W1196=4,"Proficiente",W1196=5,"Master")</f>
        <v>Competente</v>
      </c>
      <c r="Y1196" s="17">
        <v>3</v>
      </c>
      <c r="Z1196" s="17" t="str" cm="1">
        <f t="array" ref="Z1196">_xlfn.IFS(Y1196=0,"No evidenciado",Y1196=1,"Novato",Y1196=2,"Principiante avanzado",Y1196=3,"Competente",Y1196=4,"Proficiente",Y1196=5,"Master")</f>
        <v>Competente</v>
      </c>
      <c r="AA1196" s="17">
        <v>3</v>
      </c>
      <c r="AB1196" s="17" t="str" cm="1">
        <f t="array" ref="AB1196">_xlfn.IFS(AA1196=0,"No evidenciado",AA1196=1,"Novato",AA1196=2,"Principiante avanzado",AA1196=3,"Competente",AA1196=4,"Proficiente",AA1196=5,"Master")</f>
        <v>Competente</v>
      </c>
      <c r="AC1196" s="17">
        <v>2</v>
      </c>
      <c r="AD1196" s="17" t="str" cm="1">
        <f t="array" ref="AD1196">_xlfn.IFS(AC1196=0,"Prenovato",AC1196=1,"Novato",AC1196=2,"Principiante avanzado",AC1196=3,"Competente",AC1196=4,"Proficiente",AC1196=5,"Master")</f>
        <v>Principiante avanzado</v>
      </c>
      <c r="AE1196" s="17" t="s">
        <v>331</v>
      </c>
    </row>
    <row r="1197" spans="1:31" x14ac:dyDescent="0.25">
      <c r="A1197" t="s">
        <v>291</v>
      </c>
      <c r="B1197" t="s">
        <v>292</v>
      </c>
      <c r="C1197" t="s">
        <v>217</v>
      </c>
      <c r="D1197" t="s">
        <v>207</v>
      </c>
      <c r="E1197" t="s">
        <v>291</v>
      </c>
      <c r="F1197" t="s">
        <v>292</v>
      </c>
      <c r="G1197" t="s">
        <v>293</v>
      </c>
      <c r="H1197" s="4"/>
      <c r="I1197" s="1">
        <f t="shared" ca="1" si="75"/>
        <v>1485</v>
      </c>
      <c r="J1197" s="1" t="str">
        <f t="shared" ca="1" si="76"/>
        <v>3. Mayor a 6 meses</v>
      </c>
      <c r="K1197" t="str">
        <f t="shared" si="77"/>
        <v>NO</v>
      </c>
      <c r="L1197" t="s">
        <v>217</v>
      </c>
      <c r="M1197" t="s">
        <v>187</v>
      </c>
      <c r="N1197" t="s">
        <v>315</v>
      </c>
      <c r="O1197" t="s">
        <v>315</v>
      </c>
      <c r="P1197" t="str">
        <f t="shared" si="78"/>
        <v>RICARDO ALONSO RODRIGUEZ GONZALESPruebas para desarrolladoresAUTOEVALUACION</v>
      </c>
      <c r="Q1197" t="str">
        <f>BASE[[#This Row],[NombresCalificado]]&amp;BASE[[#This Row],[TipoEvaluacion]]</f>
        <v>RICARDO ALONSO RODRIGUEZ GONZALESAUTOEVALUACION</v>
      </c>
      <c r="R1197">
        <v>2</v>
      </c>
      <c r="S1197" t="s">
        <v>4</v>
      </c>
      <c r="T1197" t="s">
        <v>328</v>
      </c>
      <c r="U1197" s="17">
        <v>2</v>
      </c>
      <c r="V1197" s="17" t="str" cm="1">
        <f t="array" ref="V1197">_xlfn.IFS(U1197=0,"Prenovato",U1197=1,"Novato",U1197=2,"Principiante avanzado",U1197=3,"Competente",U1197=4,"Proficiente",U1197=5,"Master")</f>
        <v>Principiante avanzado</v>
      </c>
      <c r="W1197" s="17">
        <v>3</v>
      </c>
      <c r="X1197" s="17" t="str" cm="1">
        <f t="array" ref="X1197">_xlfn.IFS(W1197=0,"No evidenciado",W1197=1,"Novato",W1197=2,"Principiante avanzado",W1197=3,"Competente",W1197=4,"Proficiente",W1197=5,"Master")</f>
        <v>Competente</v>
      </c>
      <c r="Y1197" s="17">
        <v>3</v>
      </c>
      <c r="Z1197" s="17" t="str" cm="1">
        <f t="array" ref="Z1197">_xlfn.IFS(Y1197=0,"No evidenciado",Y1197=1,"Novato",Y1197=2,"Principiante avanzado",Y1197=3,"Competente",Y1197=4,"Proficiente",Y1197=5,"Master")</f>
        <v>Competente</v>
      </c>
      <c r="AA1197" s="17">
        <v>3</v>
      </c>
      <c r="AB1197" s="17" t="str" cm="1">
        <f t="array" ref="AB1197">_xlfn.IFS(AA1197=0,"No evidenciado",AA1197=1,"Novato",AA1197=2,"Principiante avanzado",AA1197=3,"Competente",AA1197=4,"Proficiente",AA1197=5,"Master")</f>
        <v>Competente</v>
      </c>
      <c r="AC1197" s="17">
        <v>2</v>
      </c>
      <c r="AD1197" s="17" t="str" cm="1">
        <f t="array" ref="AD1197">_xlfn.IFS(AC1197=0,"Prenovato",AC1197=1,"Novato",AC1197=2,"Principiante avanzado",AC1197=3,"Competente",AC1197=4,"Proficiente",AC1197=5,"Master")</f>
        <v>Principiante avanzado</v>
      </c>
      <c r="AE1197" s="17" t="s">
        <v>331</v>
      </c>
    </row>
    <row r="1198" spans="1:31" x14ac:dyDescent="0.25">
      <c r="A1198" t="s">
        <v>291</v>
      </c>
      <c r="B1198" t="s">
        <v>292</v>
      </c>
      <c r="C1198" t="s">
        <v>217</v>
      </c>
      <c r="D1198" t="s">
        <v>207</v>
      </c>
      <c r="E1198" t="s">
        <v>291</v>
      </c>
      <c r="F1198" t="s">
        <v>292</v>
      </c>
      <c r="G1198" t="s">
        <v>293</v>
      </c>
      <c r="H1198" s="4"/>
      <c r="I1198" s="1">
        <f t="shared" ca="1" si="75"/>
        <v>1485</v>
      </c>
      <c r="J1198" s="1" t="str">
        <f t="shared" ca="1" si="76"/>
        <v>3. Mayor a 6 meses</v>
      </c>
      <c r="K1198" t="str">
        <f t="shared" si="77"/>
        <v>NO</v>
      </c>
      <c r="L1198" t="s">
        <v>217</v>
      </c>
      <c r="M1198" t="s">
        <v>320</v>
      </c>
      <c r="N1198" t="s">
        <v>317</v>
      </c>
      <c r="O1198" t="s">
        <v>314</v>
      </c>
      <c r="P1198" t="str">
        <f t="shared" si="78"/>
        <v>RICARDO ALONSO RODRIGUEZ GONZALESHuman InteractionAUTOEVALUACION</v>
      </c>
      <c r="Q1198" t="str">
        <f>BASE[[#This Row],[NombresCalificado]]&amp;BASE[[#This Row],[TipoEvaluacion]]</f>
        <v>RICARDO ALONSO RODRIGUEZ GONZALESAUTOEVALUACION</v>
      </c>
      <c r="R1198">
        <v>3</v>
      </c>
      <c r="S1198" t="s">
        <v>5</v>
      </c>
      <c r="T1198" t="s">
        <v>328</v>
      </c>
      <c r="U1198" s="17">
        <v>2</v>
      </c>
      <c r="V1198" s="17" t="str" cm="1">
        <f t="array" ref="V1198">_xlfn.IFS(U1198=0,"Prenovato",U1198=1,"Novato",U1198=2,"Principiante avanzado",U1198=3,"Competente",U1198=4,"Proficiente",U1198=5,"Master")</f>
        <v>Principiante avanzado</v>
      </c>
      <c r="W1198" s="17">
        <v>3</v>
      </c>
      <c r="X1198" s="17" t="str" cm="1">
        <f t="array" ref="X1198">_xlfn.IFS(W1198=0,"No evidenciado",W1198=1,"Novato",W1198=2,"Principiante avanzado",W1198=3,"Competente",W1198=4,"Proficiente",W1198=5,"Master")</f>
        <v>Competente</v>
      </c>
      <c r="Y1198" s="17">
        <v>3</v>
      </c>
      <c r="Z1198" s="17" t="str" cm="1">
        <f t="array" ref="Z1198">_xlfn.IFS(Y1198=0,"No evidenciado",Y1198=1,"Novato",Y1198=2,"Principiante avanzado",Y1198=3,"Competente",Y1198=4,"Proficiente",Y1198=5,"Master")</f>
        <v>Competente</v>
      </c>
      <c r="AA1198" s="17">
        <v>3</v>
      </c>
      <c r="AB1198" s="17" t="str" cm="1">
        <f t="array" ref="AB1198">_xlfn.IFS(AA1198=0,"No evidenciado",AA1198=1,"Novato",AA1198=2,"Principiante avanzado",AA1198=3,"Competente",AA1198=4,"Proficiente",AA1198=5,"Master")</f>
        <v>Competente</v>
      </c>
      <c r="AC1198" s="17">
        <v>2</v>
      </c>
      <c r="AD1198" s="17" t="str" cm="1">
        <f t="array" ref="AD1198">_xlfn.IFS(AC1198=0,"Prenovato",AC1198=1,"Novato",AC1198=2,"Principiante avanzado",AC1198=3,"Competente",AC1198=4,"Proficiente",AC1198=5,"Master")</f>
        <v>Principiante avanzado</v>
      </c>
      <c r="AE1198" s="17" t="s">
        <v>331</v>
      </c>
    </row>
    <row r="1199" spans="1:31" x14ac:dyDescent="0.25">
      <c r="A1199" t="s">
        <v>291</v>
      </c>
      <c r="B1199" t="s">
        <v>292</v>
      </c>
      <c r="C1199" t="s">
        <v>217</v>
      </c>
      <c r="D1199" t="s">
        <v>207</v>
      </c>
      <c r="E1199" t="s">
        <v>291</v>
      </c>
      <c r="F1199" t="s">
        <v>292</v>
      </c>
      <c r="G1199" t="s">
        <v>293</v>
      </c>
      <c r="H1199" s="4"/>
      <c r="I1199" s="1">
        <f t="shared" ca="1" si="75"/>
        <v>1485</v>
      </c>
      <c r="J1199" s="1" t="str">
        <f t="shared" ca="1" si="76"/>
        <v>3. Mayor a 6 meses</v>
      </c>
      <c r="K1199" t="str">
        <f t="shared" si="77"/>
        <v>NO</v>
      </c>
      <c r="L1199" t="s">
        <v>217</v>
      </c>
      <c r="M1199" t="s">
        <v>323</v>
      </c>
      <c r="N1199" t="s">
        <v>317</v>
      </c>
      <c r="O1199" t="s">
        <v>314</v>
      </c>
      <c r="P1199" t="str">
        <f t="shared" si="78"/>
        <v>RICARDO ALONSO RODRIGUEZ GONZALESGestión de datosAUTOEVALUACION</v>
      </c>
      <c r="Q1199" t="str">
        <f>BASE[[#This Row],[NombresCalificado]]&amp;BASE[[#This Row],[TipoEvaluacion]]</f>
        <v>RICARDO ALONSO RODRIGUEZ GONZALESAUTOEVALUACION</v>
      </c>
      <c r="R1199">
        <v>3</v>
      </c>
      <c r="S1199" t="s">
        <v>5</v>
      </c>
      <c r="T1199" t="s">
        <v>328</v>
      </c>
      <c r="U1199" s="17">
        <v>2</v>
      </c>
      <c r="V1199" s="17" t="str" cm="1">
        <f t="array" ref="V1199">_xlfn.IFS(U1199=0,"Prenovato",U1199=1,"Novato",U1199=2,"Principiante avanzado",U1199=3,"Competente",U1199=4,"Proficiente",U1199=5,"Master")</f>
        <v>Principiante avanzado</v>
      </c>
      <c r="W1199" s="17">
        <v>3</v>
      </c>
      <c r="X1199" s="17" t="str" cm="1">
        <f t="array" ref="X1199">_xlfn.IFS(W1199=0,"No evidenciado",W1199=1,"Novato",W1199=2,"Principiante avanzado",W1199=3,"Competente",W1199=4,"Proficiente",W1199=5,"Master")</f>
        <v>Competente</v>
      </c>
      <c r="Y1199" s="17">
        <v>3</v>
      </c>
      <c r="Z1199" s="17" t="str" cm="1">
        <f t="array" ref="Z1199">_xlfn.IFS(Y1199=0,"No evidenciado",Y1199=1,"Novato",Y1199=2,"Principiante avanzado",Y1199=3,"Competente",Y1199=4,"Proficiente",Y1199=5,"Master")</f>
        <v>Competente</v>
      </c>
      <c r="AA1199" s="17">
        <v>3</v>
      </c>
      <c r="AB1199" s="17" t="str" cm="1">
        <f t="array" ref="AB1199">_xlfn.IFS(AA1199=0,"No evidenciado",AA1199=1,"Novato",AA1199=2,"Principiante avanzado",AA1199=3,"Competente",AA1199=4,"Proficiente",AA1199=5,"Master")</f>
        <v>Competente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331</v>
      </c>
    </row>
    <row r="1200" spans="1:31" x14ac:dyDescent="0.25">
      <c r="A1200" t="s">
        <v>291</v>
      </c>
      <c r="B1200" t="s">
        <v>292</v>
      </c>
      <c r="C1200" t="s">
        <v>217</v>
      </c>
      <c r="D1200" t="s">
        <v>207</v>
      </c>
      <c r="E1200" t="s">
        <v>291</v>
      </c>
      <c r="F1200" t="s">
        <v>292</v>
      </c>
      <c r="G1200" t="s">
        <v>293</v>
      </c>
      <c r="H1200" s="4"/>
      <c r="I1200" s="1">
        <f t="shared" ca="1" si="75"/>
        <v>1485</v>
      </c>
      <c r="J1200" s="1" t="str">
        <f t="shared" ca="1" si="76"/>
        <v>3. Mayor a 6 meses</v>
      </c>
      <c r="K1200" t="str">
        <f t="shared" si="77"/>
        <v>NO</v>
      </c>
      <c r="L1200" t="s">
        <v>217</v>
      </c>
      <c r="M1200" t="s">
        <v>185</v>
      </c>
      <c r="N1200" t="s">
        <v>317</v>
      </c>
      <c r="O1200" t="s">
        <v>314</v>
      </c>
      <c r="P1200" t="str">
        <f t="shared" si="78"/>
        <v>RICARDO ALONSO RODRIGUEZ GONZALESSeguridadAUTOEVALUACION</v>
      </c>
      <c r="Q1200" t="str">
        <f>BASE[[#This Row],[NombresCalificado]]&amp;BASE[[#This Row],[TipoEvaluacion]]</f>
        <v>RICARDO ALONSO RODRIGUEZ GONZALESAUTOEVALUACION</v>
      </c>
      <c r="R1200">
        <v>3</v>
      </c>
      <c r="S1200" t="s">
        <v>5</v>
      </c>
      <c r="T1200" t="s">
        <v>328</v>
      </c>
      <c r="U1200" s="17">
        <v>2</v>
      </c>
      <c r="V1200" s="17" t="str" cm="1">
        <f t="array" ref="V1200">_xlfn.IFS(U1200=0,"Prenovato",U1200=1,"Novato",U1200=2,"Principiante avanzado",U1200=3,"Competente",U1200=4,"Proficiente",U1200=5,"Master")</f>
        <v>Principiante avanzado</v>
      </c>
      <c r="W1200" s="17">
        <v>3</v>
      </c>
      <c r="X1200" s="17" t="str" cm="1">
        <f t="array" ref="X1200">_xlfn.IFS(W1200=0,"No evidenciado",W1200=1,"Novato",W1200=2,"Principiante avanzado",W1200=3,"Competente",W1200=4,"Proficiente",W1200=5,"Master")</f>
        <v>Competente</v>
      </c>
      <c r="Y1200" s="17">
        <v>3</v>
      </c>
      <c r="Z1200" s="17" t="str" cm="1">
        <f t="array" ref="Z1200">_xlfn.IFS(Y1200=0,"No evidenciado",Y1200=1,"Novato",Y1200=2,"Principiante avanzado",Y1200=3,"Competente",Y1200=4,"Proficiente",Y1200=5,"Master")</f>
        <v>Competente</v>
      </c>
      <c r="AA1200" s="17">
        <v>3</v>
      </c>
      <c r="AB1200" s="17" t="str" cm="1">
        <f t="array" ref="AB1200">_xlfn.IFS(AA1200=0,"No evidenciado",AA1200=1,"Novato",AA1200=2,"Principiante avanzado",AA1200=3,"Competente",AA1200=4,"Proficiente",AA1200=5,"Master")</f>
        <v>Competente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331</v>
      </c>
    </row>
    <row r="1201" spans="1:31" x14ac:dyDescent="0.25">
      <c r="A1201" t="s">
        <v>291</v>
      </c>
      <c r="B1201" t="s">
        <v>292</v>
      </c>
      <c r="C1201" t="s">
        <v>217</v>
      </c>
      <c r="D1201" t="s">
        <v>207</v>
      </c>
      <c r="E1201" t="s">
        <v>291</v>
      </c>
      <c r="F1201" t="s">
        <v>292</v>
      </c>
      <c r="G1201" t="s">
        <v>293</v>
      </c>
      <c r="H1201" s="4"/>
      <c r="I1201" s="1">
        <f t="shared" ca="1" si="75"/>
        <v>1485</v>
      </c>
      <c r="J1201" s="1" t="str">
        <f t="shared" ca="1" si="76"/>
        <v>3. Mayor a 6 meses</v>
      </c>
      <c r="K1201" t="str">
        <f t="shared" si="77"/>
        <v>NO</v>
      </c>
      <c r="L1201" t="s">
        <v>217</v>
      </c>
      <c r="M1201" t="s">
        <v>322</v>
      </c>
      <c r="N1201" t="s">
        <v>317</v>
      </c>
      <c r="O1201" t="s">
        <v>314</v>
      </c>
      <c r="P1201" t="str">
        <f t="shared" si="78"/>
        <v>RICARDO ALONSO RODRIGUEZ GONZALESPatrones de arquitecturaAUTOEVALUACION</v>
      </c>
      <c r="Q1201" t="str">
        <f>BASE[[#This Row],[NombresCalificado]]&amp;BASE[[#This Row],[TipoEvaluacion]]</f>
        <v>RICARDO ALONSO RODRIGUEZ GONZALESAUTOEVALUACION</v>
      </c>
      <c r="R1201">
        <v>2</v>
      </c>
      <c r="S1201" t="s">
        <v>4</v>
      </c>
      <c r="T1201" t="s">
        <v>328</v>
      </c>
      <c r="U1201" s="17">
        <v>2</v>
      </c>
      <c r="V1201" s="17" t="str" cm="1">
        <f t="array" ref="V1201">_xlfn.IFS(U1201=0,"Prenovato",U1201=1,"Novato",U1201=2,"Principiante avanzado",U1201=3,"Competente",U1201=4,"Proficiente",U1201=5,"Master")</f>
        <v>Principiante avanzado</v>
      </c>
      <c r="W1201" s="17">
        <v>3</v>
      </c>
      <c r="X1201" s="17" t="str" cm="1">
        <f t="array" ref="X1201">_xlfn.IFS(W1201=0,"No evidenciado",W1201=1,"Novato",W1201=2,"Principiante avanzado",W1201=3,"Competente",W1201=4,"Proficiente",W1201=5,"Master")</f>
        <v>Competente</v>
      </c>
      <c r="Y1201" s="17">
        <v>3</v>
      </c>
      <c r="Z1201" s="17" t="str" cm="1">
        <f t="array" ref="Z1201">_xlfn.IFS(Y1201=0,"No evidenciado",Y1201=1,"Novato",Y1201=2,"Principiante avanzado",Y1201=3,"Competente",Y1201=4,"Proficiente",Y1201=5,"Master")</f>
        <v>Competente</v>
      </c>
      <c r="AA1201" s="17">
        <v>3</v>
      </c>
      <c r="AB1201" s="17" t="str" cm="1">
        <f t="array" ref="AB1201">_xlfn.IFS(AA1201=0,"No evidenciado",AA1201=1,"Novato",AA1201=2,"Principiante avanzado",AA1201=3,"Competente",AA1201=4,"Proficiente",AA1201=5,"Master")</f>
        <v>Competente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331</v>
      </c>
    </row>
    <row r="1202" spans="1:31" x14ac:dyDescent="0.25">
      <c r="A1202" t="s">
        <v>291</v>
      </c>
      <c r="B1202" t="s">
        <v>292</v>
      </c>
      <c r="C1202" t="s">
        <v>217</v>
      </c>
      <c r="D1202" t="s">
        <v>207</v>
      </c>
      <c r="E1202" t="s">
        <v>291</v>
      </c>
      <c r="F1202" t="s">
        <v>292</v>
      </c>
      <c r="G1202" t="s">
        <v>293</v>
      </c>
      <c r="H1202" s="4"/>
      <c r="I1202" s="1">
        <f t="shared" ca="1" si="75"/>
        <v>1485</v>
      </c>
      <c r="J1202" s="1" t="str">
        <f t="shared" ca="1" si="76"/>
        <v>3. Mayor a 6 meses</v>
      </c>
      <c r="K1202" t="str">
        <f t="shared" si="77"/>
        <v>NO</v>
      </c>
      <c r="L1202" t="s">
        <v>217</v>
      </c>
      <c r="M1202" t="s">
        <v>55</v>
      </c>
      <c r="N1202" t="s">
        <v>315</v>
      </c>
      <c r="O1202" t="s">
        <v>315</v>
      </c>
      <c r="P1202" t="str">
        <f t="shared" si="78"/>
        <v>RICARDO ALONSO RODRIGUEZ GONZALESProgramaciónAUTOEVALUACION</v>
      </c>
      <c r="Q1202" t="str">
        <f>BASE[[#This Row],[NombresCalificado]]&amp;BASE[[#This Row],[TipoEvaluacion]]</f>
        <v>RICARDO ALONSO RODRIGUEZ GONZALESAUTOEVALUACION</v>
      </c>
      <c r="R1202">
        <v>3</v>
      </c>
      <c r="S1202" t="s">
        <v>5</v>
      </c>
      <c r="T1202" t="s">
        <v>328</v>
      </c>
      <c r="U1202" s="17">
        <v>2</v>
      </c>
      <c r="V1202" s="17" t="str" cm="1">
        <f t="array" ref="V1202">_xlfn.IFS(U1202=0,"Prenovato",U1202=1,"Novato",U1202=2,"Principiante avanzado",U1202=3,"Competente",U1202=4,"Proficiente",U1202=5,"Master")</f>
        <v>Principiante avanzado</v>
      </c>
      <c r="W1202" s="17">
        <v>3</v>
      </c>
      <c r="X1202" s="17" t="str" cm="1">
        <f t="array" ref="X1202">_xlfn.IFS(W1202=0,"No evidenciado",W1202=1,"Novato",W1202=2,"Principiante avanzado",W1202=3,"Competente",W1202=4,"Proficiente",W1202=5,"Master")</f>
        <v>Competente</v>
      </c>
      <c r="Y1202" s="17">
        <v>3</v>
      </c>
      <c r="Z1202" s="17" t="str" cm="1">
        <f t="array" ref="Z1202">_xlfn.IFS(Y1202=0,"No evidenciado",Y1202=1,"Novato",Y1202=2,"Principiante avanzado",Y1202=3,"Competente",Y1202=4,"Proficiente",Y1202=5,"Master")</f>
        <v>Competente</v>
      </c>
      <c r="AA1202" s="17">
        <v>3</v>
      </c>
      <c r="AB1202" s="17" t="str" cm="1">
        <f t="array" ref="AB1202">_xlfn.IFS(AA1202=0,"No evidenciado",AA1202=1,"Novato",AA1202=2,"Principiante avanzado",AA1202=3,"Competente",AA1202=4,"Proficiente",AA1202=5,"Master")</f>
        <v>Competente</v>
      </c>
      <c r="AC1202" s="17">
        <v>2</v>
      </c>
      <c r="AD1202" s="17" t="str" cm="1">
        <f t="array" ref="AD1202">_xlfn.IFS(AC1202=0,"Prenovato",AC1202=1,"Novato",AC1202=2,"Principiante avanzado",AC1202=3,"Competente",AC1202=4,"Proficiente",AC1202=5,"Master")</f>
        <v>Principiante avanzado</v>
      </c>
      <c r="AE1202" s="17" t="s">
        <v>331</v>
      </c>
    </row>
    <row r="1203" spans="1:31" x14ac:dyDescent="0.25">
      <c r="A1203" t="s">
        <v>291</v>
      </c>
      <c r="B1203" t="s">
        <v>292</v>
      </c>
      <c r="C1203" t="s">
        <v>217</v>
      </c>
      <c r="D1203" t="s">
        <v>207</v>
      </c>
      <c r="E1203" t="s">
        <v>291</v>
      </c>
      <c r="F1203" t="s">
        <v>292</v>
      </c>
      <c r="G1203" t="s">
        <v>293</v>
      </c>
      <c r="H1203" s="4"/>
      <c r="I1203" s="1">
        <f t="shared" ca="1" si="75"/>
        <v>1485</v>
      </c>
      <c r="J1203" s="1" t="str">
        <f t="shared" ca="1" si="76"/>
        <v>3. Mayor a 6 meses</v>
      </c>
      <c r="K1203" t="str">
        <f t="shared" si="77"/>
        <v>NO</v>
      </c>
      <c r="L1203" t="s">
        <v>217</v>
      </c>
      <c r="M1203" t="s">
        <v>313</v>
      </c>
      <c r="N1203" t="s">
        <v>314</v>
      </c>
      <c r="O1203" t="s">
        <v>314</v>
      </c>
      <c r="P1203" t="str">
        <f t="shared" si="78"/>
        <v>RICARDO ALONSO RODRIGUEZ GONZALESHíbridoAUTOEVALUACION</v>
      </c>
      <c r="Q1203" t="str">
        <f>BASE[[#This Row],[NombresCalificado]]&amp;BASE[[#This Row],[TipoEvaluacion]]</f>
        <v>RICARDO ALONSO RODRIGUEZ GONZALESAUTOEVALUACION</v>
      </c>
      <c r="R1203">
        <v>3</v>
      </c>
      <c r="S1203" t="s">
        <v>5</v>
      </c>
      <c r="T1203" t="s">
        <v>328</v>
      </c>
      <c r="U1203" s="17">
        <v>2</v>
      </c>
      <c r="V1203" s="17" t="str" cm="1">
        <f t="array" ref="V1203">_xlfn.IFS(U1203=0,"Prenovato",U1203=1,"Novato",U1203=2,"Principiante avanzado",U1203=3,"Competente",U1203=4,"Proficiente",U1203=5,"Master")</f>
        <v>Principiante avanzado</v>
      </c>
      <c r="W1203" s="17">
        <v>3</v>
      </c>
      <c r="X1203" s="17" t="str" cm="1">
        <f t="array" ref="X1203">_xlfn.IFS(W1203=0,"No evidenciado",W1203=1,"Novato",W1203=2,"Principiante avanzado",W1203=3,"Competente",W1203=4,"Proficiente",W1203=5,"Master")</f>
        <v>Competente</v>
      </c>
      <c r="Y1203" s="17">
        <v>3</v>
      </c>
      <c r="Z1203" s="17" t="str" cm="1">
        <f t="array" ref="Z1203">_xlfn.IFS(Y1203=0,"No evidenciado",Y1203=1,"Novato",Y1203=2,"Principiante avanzado",Y1203=3,"Competente",Y1203=4,"Proficiente",Y1203=5,"Master")</f>
        <v>Competente</v>
      </c>
      <c r="AA1203" s="17">
        <v>3</v>
      </c>
      <c r="AB1203" s="17" t="str" cm="1">
        <f t="array" ref="AB1203">_xlfn.IFS(AA1203=0,"No evidenciado",AA1203=1,"Novato",AA1203=2,"Principiante avanzado",AA1203=3,"Competente",AA1203=4,"Proficiente",AA1203=5,"Master")</f>
        <v>Competente</v>
      </c>
      <c r="AC1203" s="17">
        <v>2</v>
      </c>
      <c r="AD1203" s="17" t="str" cm="1">
        <f t="array" ref="AD1203">_xlfn.IFS(AC1203=0,"Prenovato",AC1203=1,"Novato",AC1203=2,"Principiante avanzado",AC1203=3,"Competente",AC1203=4,"Proficiente",AC1203=5,"Master")</f>
        <v>Principiante avanzado</v>
      </c>
      <c r="AE1203" s="17" t="s">
        <v>331</v>
      </c>
    </row>
    <row r="1204" spans="1:31" x14ac:dyDescent="0.25">
      <c r="A1204" t="s">
        <v>291</v>
      </c>
      <c r="B1204" t="s">
        <v>292</v>
      </c>
      <c r="C1204" t="s">
        <v>217</v>
      </c>
      <c r="D1204" t="s">
        <v>207</v>
      </c>
      <c r="E1204" t="s">
        <v>291</v>
      </c>
      <c r="F1204" t="s">
        <v>292</v>
      </c>
      <c r="G1204" t="s">
        <v>293</v>
      </c>
      <c r="H1204" s="4"/>
      <c r="I1204" s="1">
        <f t="shared" ca="1" si="75"/>
        <v>1485</v>
      </c>
      <c r="J1204" s="1" t="str">
        <f t="shared" ca="1" si="76"/>
        <v>3. Mayor a 6 meses</v>
      </c>
      <c r="K1204" t="str">
        <f t="shared" si="77"/>
        <v>NO</v>
      </c>
      <c r="L1204" t="s">
        <v>217</v>
      </c>
      <c r="M1204" t="s">
        <v>324</v>
      </c>
      <c r="N1204" t="s">
        <v>317</v>
      </c>
      <c r="O1204" t="s">
        <v>314</v>
      </c>
      <c r="P1204" t="str">
        <f t="shared" si="78"/>
        <v>RICARDO ALONSO RODRIGUEZ GONZALESAccesibilidadAUTOEVALUACION</v>
      </c>
      <c r="Q1204" t="str">
        <f>BASE[[#This Row],[NombresCalificado]]&amp;BASE[[#This Row],[TipoEvaluacion]]</f>
        <v>RICARDO ALONSO RODRIGUEZ GONZALESAUTOEVALUACION</v>
      </c>
      <c r="R1204">
        <v>3</v>
      </c>
      <c r="S1204" t="s">
        <v>5</v>
      </c>
      <c r="T1204" t="s">
        <v>328</v>
      </c>
      <c r="U1204" s="17">
        <v>2</v>
      </c>
      <c r="V1204" s="17" t="str" cm="1">
        <f t="array" ref="V1204">_xlfn.IFS(U1204=0,"Prenovato",U1204=1,"Novato",U1204=2,"Principiante avanzado",U1204=3,"Competente",U1204=4,"Proficiente",U1204=5,"Master")</f>
        <v>Principiante avanzado</v>
      </c>
      <c r="W1204" s="17">
        <v>3</v>
      </c>
      <c r="X1204" s="17" t="str" cm="1">
        <f t="array" ref="X1204">_xlfn.IFS(W1204=0,"No evidenciado",W1204=1,"Novato",W1204=2,"Principiante avanzado",W1204=3,"Competente",W1204=4,"Proficiente",W1204=5,"Master")</f>
        <v>Competente</v>
      </c>
      <c r="Y1204" s="17">
        <v>3</v>
      </c>
      <c r="Z1204" s="17" t="str" cm="1">
        <f t="array" ref="Z1204">_xlfn.IFS(Y1204=0,"No evidenciado",Y1204=1,"Novato",Y1204=2,"Principiante avanzado",Y1204=3,"Competente",Y1204=4,"Proficiente",Y1204=5,"Master")</f>
        <v>Competente</v>
      </c>
      <c r="AA1204" s="17">
        <v>3</v>
      </c>
      <c r="AB1204" s="17" t="str" cm="1">
        <f t="array" ref="AB1204">_xlfn.IFS(AA1204=0,"No evidenciado",AA1204=1,"Novato",AA1204=2,"Principiante avanzado",AA1204=3,"Competente",AA1204=4,"Proficiente",AA1204=5,"Master")</f>
        <v>Competente</v>
      </c>
      <c r="AC1204" s="17">
        <v>2</v>
      </c>
      <c r="AD1204" s="17" t="str" cm="1">
        <f t="array" ref="AD1204">_xlfn.IFS(AC1204=0,"Prenovato",AC1204=1,"Novato",AC1204=2,"Principiante avanzado",AC1204=3,"Competente",AC1204=4,"Proficiente",AC1204=5,"Master")</f>
        <v>Principiante avanzado</v>
      </c>
      <c r="AE1204" s="17" t="s">
        <v>331</v>
      </c>
    </row>
    <row r="1205" spans="1:31" x14ac:dyDescent="0.25">
      <c r="A1205" t="s">
        <v>291</v>
      </c>
      <c r="B1205" t="s">
        <v>292</v>
      </c>
      <c r="C1205" t="s">
        <v>217</v>
      </c>
      <c r="D1205" t="s">
        <v>207</v>
      </c>
      <c r="E1205" t="s">
        <v>291</v>
      </c>
      <c r="F1205" t="s">
        <v>292</v>
      </c>
      <c r="G1205" t="s">
        <v>293</v>
      </c>
      <c r="H1205" s="4"/>
      <c r="I1205" s="1">
        <f t="shared" ca="1" si="75"/>
        <v>1485</v>
      </c>
      <c r="J1205" s="1" t="str">
        <f t="shared" ca="1" si="76"/>
        <v>3. Mayor a 6 meses</v>
      </c>
      <c r="K1205" t="str">
        <f t="shared" si="77"/>
        <v>NO</v>
      </c>
      <c r="L1205" t="s">
        <v>217</v>
      </c>
      <c r="M1205" t="s">
        <v>167</v>
      </c>
      <c r="N1205" t="s">
        <v>317</v>
      </c>
      <c r="O1205" t="s">
        <v>314</v>
      </c>
      <c r="P1205" t="str">
        <f t="shared" si="78"/>
        <v>RICARDO ALONSO RODRIGUEZ GONZALESCI-CDAUTOEVALUACION</v>
      </c>
      <c r="Q1205" t="str">
        <f>BASE[[#This Row],[NombresCalificado]]&amp;BASE[[#This Row],[TipoEvaluacion]]</f>
        <v>RICARDO ALONSO RODRIGUEZ GONZALESAUTOEVALUACION</v>
      </c>
      <c r="R1205">
        <v>2</v>
      </c>
      <c r="S1205" t="s">
        <v>4</v>
      </c>
      <c r="T1205" t="s">
        <v>328</v>
      </c>
      <c r="U1205" s="17">
        <v>2</v>
      </c>
      <c r="V1205" s="17" t="str" cm="1">
        <f t="array" ref="V1205">_xlfn.IFS(U1205=0,"Prenovato",U1205=1,"Novato",U1205=2,"Principiante avanzado",U1205=3,"Competente",U1205=4,"Proficiente",U1205=5,"Master")</f>
        <v>Principiante avanzado</v>
      </c>
      <c r="W1205" s="17">
        <v>3</v>
      </c>
      <c r="X1205" s="17" t="str" cm="1">
        <f t="array" ref="X1205">_xlfn.IFS(W1205=0,"No evidenciado",W1205=1,"Novato",W1205=2,"Principiante avanzado",W1205=3,"Competente",W1205=4,"Proficiente",W1205=5,"Master")</f>
        <v>Competente</v>
      </c>
      <c r="Y1205" s="17">
        <v>3</v>
      </c>
      <c r="Z1205" s="17" t="str" cm="1">
        <f t="array" ref="Z1205">_xlfn.IFS(Y1205=0,"No evidenciado",Y1205=1,"Novato",Y1205=2,"Principiante avanzado",Y1205=3,"Competente",Y1205=4,"Proficiente",Y1205=5,"Master")</f>
        <v>Competente</v>
      </c>
      <c r="AA1205" s="17">
        <v>3</v>
      </c>
      <c r="AB1205" s="17" t="str" cm="1">
        <f t="array" ref="AB1205">_xlfn.IFS(AA1205=0,"No evidenciado",AA1205=1,"Novato",AA1205=2,"Principiante avanzado",AA1205=3,"Competente",AA1205=4,"Proficiente",AA1205=5,"Master")</f>
        <v>Competente</v>
      </c>
      <c r="AC1205" s="17">
        <v>2</v>
      </c>
      <c r="AD1205" s="17" t="str" cm="1">
        <f t="array" ref="AD1205">_xlfn.IFS(AC1205=0,"Prenovato",AC1205=1,"Novato",AC1205=2,"Principiante avanzado",AC1205=3,"Competente",AC1205=4,"Proficiente",AC1205=5,"Master")</f>
        <v>Principiante avanzado</v>
      </c>
      <c r="AE1205" s="17" t="s">
        <v>331</v>
      </c>
    </row>
    <row r="1206" spans="1:31" x14ac:dyDescent="0.25">
      <c r="A1206" t="s">
        <v>291</v>
      </c>
      <c r="B1206" t="s">
        <v>292</v>
      </c>
      <c r="C1206" t="s">
        <v>217</v>
      </c>
      <c r="D1206" t="s">
        <v>207</v>
      </c>
      <c r="E1206" t="s">
        <v>291</v>
      </c>
      <c r="F1206" t="s">
        <v>292</v>
      </c>
      <c r="G1206" t="s">
        <v>293</v>
      </c>
      <c r="H1206" s="4"/>
      <c r="I1206" s="1">
        <f t="shared" ca="1" si="75"/>
        <v>1485</v>
      </c>
      <c r="J1206" s="1" t="str">
        <f t="shared" ca="1" si="76"/>
        <v>3. Mayor a 6 meses</v>
      </c>
      <c r="K1206" t="str">
        <f t="shared" si="77"/>
        <v>NO</v>
      </c>
      <c r="L1206" t="s">
        <v>217</v>
      </c>
      <c r="M1206" t="s">
        <v>321</v>
      </c>
      <c r="N1206" t="s">
        <v>315</v>
      </c>
      <c r="O1206" t="s">
        <v>315</v>
      </c>
      <c r="P1206" t="str">
        <f t="shared" si="78"/>
        <v>RICARDO ALONSO RODRIGUEZ GONZALESNativoAUTOEVALUACION</v>
      </c>
      <c r="Q1206" t="str">
        <f>BASE[[#This Row],[NombresCalificado]]&amp;BASE[[#This Row],[TipoEvaluacion]]</f>
        <v>RICARDO ALONSO RODRIGUEZ GONZALESAUTOEVALUACION</v>
      </c>
      <c r="R1206">
        <v>3</v>
      </c>
      <c r="S1206" t="s">
        <v>5</v>
      </c>
      <c r="T1206" t="s">
        <v>328</v>
      </c>
      <c r="U1206" s="17">
        <v>2</v>
      </c>
      <c r="V1206" s="17" t="str" cm="1">
        <f t="array" ref="V1206">_xlfn.IFS(U1206=0,"Prenovato",U1206=1,"Novato",U1206=2,"Principiante avanzado",U1206=3,"Competente",U1206=4,"Proficiente",U1206=5,"Master")</f>
        <v>Principiante avanzado</v>
      </c>
      <c r="W1206" s="17">
        <v>3</v>
      </c>
      <c r="X1206" s="17" t="str" cm="1">
        <f t="array" ref="X1206">_xlfn.IFS(W1206=0,"No evidenciado",W1206=1,"Novato",W1206=2,"Principiante avanzado",W1206=3,"Competente",W1206=4,"Proficiente",W1206=5,"Master")</f>
        <v>Competente</v>
      </c>
      <c r="Y1206" s="17">
        <v>3</v>
      </c>
      <c r="Z1206" s="17" t="str" cm="1">
        <f t="array" ref="Z1206">_xlfn.IFS(Y1206=0,"No evidenciado",Y1206=1,"Novato",Y1206=2,"Principiante avanzado",Y1206=3,"Competente",Y1206=4,"Proficiente",Y1206=5,"Master")</f>
        <v>Competente</v>
      </c>
      <c r="AA1206" s="17">
        <v>3</v>
      </c>
      <c r="AB1206" s="17" t="str" cm="1">
        <f t="array" ref="AB1206">_xlfn.IFS(AA1206=0,"No evidenciado",AA1206=1,"Novato",AA1206=2,"Principiante avanzado",AA1206=3,"Competente",AA1206=4,"Proficiente",AA1206=5,"Master")</f>
        <v>Competente</v>
      </c>
      <c r="AC1206" s="17">
        <v>2</v>
      </c>
      <c r="AD1206" s="17" t="str" cm="1">
        <f t="array" ref="AD1206">_xlfn.IFS(AC1206=0,"Prenovato",AC1206=1,"Novato",AC1206=2,"Principiante avanzado",AC1206=3,"Competente",AC1206=4,"Proficiente",AC1206=5,"Master")</f>
        <v>Principiante avanzado</v>
      </c>
      <c r="AE1206" s="17" t="s">
        <v>331</v>
      </c>
    </row>
    <row r="1207" spans="1:31" x14ac:dyDescent="0.25">
      <c r="A1207" t="s">
        <v>291</v>
      </c>
      <c r="B1207" t="s">
        <v>292</v>
      </c>
      <c r="C1207" t="s">
        <v>217</v>
      </c>
      <c r="D1207" t="s">
        <v>207</v>
      </c>
      <c r="E1207" t="s">
        <v>291</v>
      </c>
      <c r="F1207" t="s">
        <v>292</v>
      </c>
      <c r="G1207" t="s">
        <v>293</v>
      </c>
      <c r="H1207" s="4"/>
      <c r="I1207" s="1">
        <f t="shared" ca="1" si="75"/>
        <v>1485</v>
      </c>
      <c r="J1207" s="1" t="str">
        <f t="shared" ca="1" si="76"/>
        <v>3. Mayor a 6 meses</v>
      </c>
      <c r="K1207" t="str">
        <f t="shared" si="77"/>
        <v>NO</v>
      </c>
      <c r="L1207" t="s">
        <v>217</v>
      </c>
      <c r="M1207" t="s">
        <v>318</v>
      </c>
      <c r="N1207" t="s">
        <v>314</v>
      </c>
      <c r="O1207" t="s">
        <v>314</v>
      </c>
      <c r="P1207" t="str">
        <f t="shared" si="78"/>
        <v>RICARDO ALONSO RODRIGUEZ GONZALESDistribución a tiendasAUTOEVALUACION</v>
      </c>
      <c r="Q1207" t="str">
        <f>BASE[[#This Row],[NombresCalificado]]&amp;BASE[[#This Row],[TipoEvaluacion]]</f>
        <v>RICARDO ALONSO RODRIGUEZ GONZALESAUTOEVALUACION</v>
      </c>
      <c r="R1207">
        <v>2</v>
      </c>
      <c r="S1207" t="s">
        <v>4</v>
      </c>
      <c r="T1207" t="s">
        <v>328</v>
      </c>
      <c r="U1207" s="17">
        <v>2</v>
      </c>
      <c r="V1207" s="17" t="str" cm="1">
        <f t="array" ref="V1207">_xlfn.IFS(U1207=0,"Prenovato",U1207=1,"Novato",U1207=2,"Principiante avanzado",U1207=3,"Competente",U1207=4,"Proficiente",U1207=5,"Master")</f>
        <v>Principiante avanzado</v>
      </c>
      <c r="W1207" s="17">
        <v>3</v>
      </c>
      <c r="X1207" s="17" t="str" cm="1">
        <f t="array" ref="X1207">_xlfn.IFS(W1207=0,"No evidenciado",W1207=1,"Novato",W1207=2,"Principiante avanzado",W1207=3,"Competente",W1207=4,"Proficiente",W1207=5,"Master")</f>
        <v>Competente</v>
      </c>
      <c r="Y1207" s="17">
        <v>3</v>
      </c>
      <c r="Z1207" s="17" t="str" cm="1">
        <f t="array" ref="Z1207">_xlfn.IFS(Y1207=0,"No evidenciado",Y1207=1,"Novato",Y1207=2,"Principiante avanzado",Y1207=3,"Competente",Y1207=4,"Proficiente",Y1207=5,"Master")</f>
        <v>Competente</v>
      </c>
      <c r="AA1207" s="17">
        <v>3</v>
      </c>
      <c r="AB1207" s="17" t="str" cm="1">
        <f t="array" ref="AB1207">_xlfn.IFS(AA1207=0,"No evidenciado",AA1207=1,"Novato",AA1207=2,"Principiante avanzado",AA1207=3,"Competente",AA1207=4,"Proficiente",AA1207=5,"Master")</f>
        <v>Competente</v>
      </c>
      <c r="AC1207" s="17">
        <v>2</v>
      </c>
      <c r="AD1207" s="17" t="str" cm="1">
        <f t="array" ref="AD1207">_xlfn.IFS(AC1207=0,"Prenovato",AC1207=1,"Novato",AC1207=2,"Principiante avanzado",AC1207=3,"Competente",AC1207=4,"Proficiente",AC1207=5,"Master")</f>
        <v>Principiante avanzado</v>
      </c>
      <c r="AE1207" s="17" t="s">
        <v>331</v>
      </c>
    </row>
    <row r="1208" spans="1:31" x14ac:dyDescent="0.25">
      <c r="A1208" t="s">
        <v>291</v>
      </c>
      <c r="B1208" t="s">
        <v>292</v>
      </c>
      <c r="C1208" t="s">
        <v>217</v>
      </c>
      <c r="D1208" t="s">
        <v>207</v>
      </c>
      <c r="E1208" t="s">
        <v>291</v>
      </c>
      <c r="F1208" t="s">
        <v>292</v>
      </c>
      <c r="G1208" t="s">
        <v>293</v>
      </c>
      <c r="H1208" s="4"/>
      <c r="I1208" s="1">
        <f t="shared" ca="1" si="75"/>
        <v>1485</v>
      </c>
      <c r="J1208" s="1" t="str">
        <f t="shared" ca="1" si="76"/>
        <v>3. Mayor a 6 meses</v>
      </c>
      <c r="K1208" t="str">
        <f t="shared" si="77"/>
        <v>NO</v>
      </c>
      <c r="L1208" t="s">
        <v>217</v>
      </c>
      <c r="M1208" t="s">
        <v>325</v>
      </c>
      <c r="N1208" t="s">
        <v>317</v>
      </c>
      <c r="O1208" t="s">
        <v>314</v>
      </c>
      <c r="P1208" t="str">
        <f t="shared" si="78"/>
        <v>RICARDO ALONSO RODRIGUEZ GONZALESFundamentos de diseño UXAUTOEVALUACION</v>
      </c>
      <c r="Q1208" t="str">
        <f>BASE[[#This Row],[NombresCalificado]]&amp;BASE[[#This Row],[TipoEvaluacion]]</f>
        <v>RICARDO ALONSO RODRIGUEZ GONZALESAUTOEVALUACION</v>
      </c>
      <c r="R1208">
        <v>3</v>
      </c>
      <c r="S1208" t="s">
        <v>5</v>
      </c>
      <c r="T1208" t="s">
        <v>328</v>
      </c>
      <c r="U1208" s="17">
        <v>2</v>
      </c>
      <c r="V1208" s="17" t="str" cm="1">
        <f t="array" ref="V1208">_xlfn.IFS(U1208=0,"Prenovato",U1208=1,"Novato",U1208=2,"Principiante avanzado",U1208=3,"Competente",U1208=4,"Proficiente",U1208=5,"Master")</f>
        <v>Principiante avanzado</v>
      </c>
      <c r="W1208" s="17">
        <v>3</v>
      </c>
      <c r="X1208" s="17" t="str" cm="1">
        <f t="array" ref="X1208">_xlfn.IFS(W1208=0,"No evidenciado",W1208=1,"Novato",W1208=2,"Principiante avanzado",W1208=3,"Competente",W1208=4,"Proficiente",W1208=5,"Master")</f>
        <v>Competente</v>
      </c>
      <c r="Y1208" s="17">
        <v>3</v>
      </c>
      <c r="Z1208" s="17" t="str" cm="1">
        <f t="array" ref="Z1208">_xlfn.IFS(Y1208=0,"No evidenciado",Y1208=1,"Novato",Y1208=2,"Principiante avanzado",Y1208=3,"Competente",Y1208=4,"Proficiente",Y1208=5,"Master")</f>
        <v>Competente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331</v>
      </c>
    </row>
    <row r="1209" spans="1:31" x14ac:dyDescent="0.25">
      <c r="A1209" t="s">
        <v>291</v>
      </c>
      <c r="B1209" t="s">
        <v>292</v>
      </c>
      <c r="C1209" t="s">
        <v>217</v>
      </c>
      <c r="D1209" t="s">
        <v>207</v>
      </c>
      <c r="E1209" t="s">
        <v>291</v>
      </c>
      <c r="F1209" t="s">
        <v>292</v>
      </c>
      <c r="G1209" t="s">
        <v>293</v>
      </c>
      <c r="H1209" s="4"/>
      <c r="I1209" s="1">
        <f t="shared" ca="1" si="75"/>
        <v>1485</v>
      </c>
      <c r="J1209" s="1" t="str">
        <f t="shared" ca="1" si="76"/>
        <v>3. Mayor a 6 meses</v>
      </c>
      <c r="K1209" t="str">
        <f t="shared" si="77"/>
        <v>NO</v>
      </c>
      <c r="L1209" t="s">
        <v>217</v>
      </c>
      <c r="M1209" t="s">
        <v>186</v>
      </c>
      <c r="N1209" t="s">
        <v>314</v>
      </c>
      <c r="O1209" t="s">
        <v>314</v>
      </c>
      <c r="P1209" t="str">
        <f t="shared" si="78"/>
        <v>RICARDO ALONSO RODRIGUEZ GONZALESSREAUTOEVALUACION</v>
      </c>
      <c r="Q1209" t="str">
        <f>BASE[[#This Row],[NombresCalificado]]&amp;BASE[[#This Row],[TipoEvaluacion]]</f>
        <v>RICARDO ALONSO RODRIGUEZ GONZALESAUTOEVALUACION</v>
      </c>
      <c r="R1209">
        <v>2</v>
      </c>
      <c r="S1209" t="s">
        <v>4</v>
      </c>
      <c r="T1209" t="s">
        <v>328</v>
      </c>
      <c r="U1209" s="17">
        <v>2</v>
      </c>
      <c r="V1209" s="17" t="str" cm="1">
        <f t="array" ref="V1209">_xlfn.IFS(U1209=0,"Prenovato",U1209=1,"Novato",U1209=2,"Principiante avanzado",U1209=3,"Competente",U1209=4,"Proficiente",U1209=5,"Master")</f>
        <v>Principiante avanzado</v>
      </c>
      <c r="W1209" s="17">
        <v>3</v>
      </c>
      <c r="X1209" s="17" t="str" cm="1">
        <f t="array" ref="X1209">_xlfn.IFS(W1209=0,"No evidenciado",W1209=1,"Novato",W1209=2,"Principiante avanzado",W1209=3,"Competente",W1209=4,"Proficiente",W1209=5,"Master")</f>
        <v>Competente</v>
      </c>
      <c r="Y1209" s="17">
        <v>3</v>
      </c>
      <c r="Z1209" s="17" t="str" cm="1">
        <f t="array" ref="Z1209">_xlfn.IFS(Y1209=0,"No evidenciado",Y1209=1,"Novato",Y1209=2,"Principiante avanzado",Y1209=3,"Competente",Y1209=4,"Proficiente",Y1209=5,"Master")</f>
        <v>Competente</v>
      </c>
      <c r="AA1209" s="17">
        <v>3</v>
      </c>
      <c r="AB1209" s="17" t="str" cm="1">
        <f t="array" ref="AB1209">_xlfn.IFS(AA1209=0,"No evidenciado",AA1209=1,"Novato",AA1209=2,"Principiante avanzado",AA1209=3,"Competente",AA1209=4,"Proficiente",AA1209=5,"Master")</f>
        <v>Competente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331</v>
      </c>
    </row>
    <row r="1210" spans="1:31" x14ac:dyDescent="0.25">
      <c r="A1210" t="s">
        <v>294</v>
      </c>
      <c r="B1210" t="s">
        <v>295</v>
      </c>
      <c r="C1210" t="s">
        <v>217</v>
      </c>
      <c r="D1210" t="s">
        <v>207</v>
      </c>
      <c r="E1210" t="s">
        <v>294</v>
      </c>
      <c r="F1210" t="s">
        <v>295</v>
      </c>
      <c r="G1210" t="s">
        <v>296</v>
      </c>
      <c r="H1210" s="4"/>
      <c r="I1210" s="1">
        <f t="shared" ca="1" si="75"/>
        <v>1485</v>
      </c>
      <c r="J1210" s="1" t="str">
        <f t="shared" ca="1" si="76"/>
        <v>3. Mayor a 6 meses</v>
      </c>
      <c r="K1210" t="str">
        <f t="shared" si="77"/>
        <v>NO</v>
      </c>
      <c r="L1210" t="s">
        <v>217</v>
      </c>
      <c r="M1210" t="s">
        <v>321</v>
      </c>
      <c r="N1210" t="s">
        <v>315</v>
      </c>
      <c r="O1210" t="s">
        <v>315</v>
      </c>
      <c r="P1210" t="str">
        <f t="shared" si="78"/>
        <v>WILMER BUJAICO JACOBINativoAUTOEVALUACION</v>
      </c>
      <c r="Q1210" t="str">
        <f>BASE[[#This Row],[NombresCalificado]]&amp;BASE[[#This Row],[TipoEvaluacion]]</f>
        <v>WILMER BUJAICO JACOBIAUTOEVALUACION</v>
      </c>
      <c r="R1210">
        <v>4</v>
      </c>
      <c r="S1210" t="s">
        <v>7</v>
      </c>
      <c r="T1210" t="s">
        <v>328</v>
      </c>
      <c r="U1210" s="17">
        <v>3</v>
      </c>
      <c r="V1210" s="17" t="str" cm="1">
        <f t="array" ref="V1210">_xlfn.IFS(U1210=0,"Prenovato",U1210=1,"Novato",U1210=2,"Principiante avanzado",U1210=3,"Competente",U1210=4,"Proficiente",U1210=5,"Master")</f>
        <v>Competente</v>
      </c>
      <c r="W1210" s="17">
        <v>3</v>
      </c>
      <c r="X1210" s="17" t="str" cm="1">
        <f t="array" ref="X1210">_xlfn.IFS(W1210=0,"No evidenciado",W1210=1,"Novato",W1210=2,"Principiante avanzado",W1210=3,"Competente",W1210=4,"Proficiente",W1210=5,"Master")</f>
        <v>Competente</v>
      </c>
      <c r="Y1210" s="17">
        <v>2</v>
      </c>
      <c r="Z1210" s="17" t="str" cm="1">
        <f t="array" ref="Z1210">_xlfn.IFS(Y1210=0,"No evidenciado",Y1210=1,"Novato",Y1210=2,"Principiante avanzado",Y1210=3,"Competente",Y1210=4,"Proficiente",Y1210=5,"Master")</f>
        <v>Principiante avanzado</v>
      </c>
      <c r="AA1210" s="17">
        <v>2</v>
      </c>
      <c r="AB1210" s="17" t="str" cm="1">
        <f t="array" ref="AB1210">_xlfn.IFS(AA1210=0,"No evidenciado",AA1210=1,"Novato",AA1210=2,"Principiante avanzado",AA1210=3,"Competente",AA1210=4,"Proficiente",AA1210=5,"Master")</f>
        <v>Principiante avanzado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331</v>
      </c>
    </row>
    <row r="1211" spans="1:31" x14ac:dyDescent="0.25">
      <c r="A1211" t="s">
        <v>294</v>
      </c>
      <c r="B1211" t="s">
        <v>295</v>
      </c>
      <c r="C1211" t="s">
        <v>217</v>
      </c>
      <c r="D1211" t="s">
        <v>207</v>
      </c>
      <c r="E1211" t="s">
        <v>294</v>
      </c>
      <c r="F1211" t="s">
        <v>295</v>
      </c>
      <c r="G1211" t="s">
        <v>296</v>
      </c>
      <c r="H1211" s="4"/>
      <c r="I1211" s="1">
        <f t="shared" ca="1" si="75"/>
        <v>1485</v>
      </c>
      <c r="J1211" s="1" t="str">
        <f t="shared" ca="1" si="76"/>
        <v>3. Mayor a 6 meses</v>
      </c>
      <c r="K1211" t="str">
        <f t="shared" si="77"/>
        <v>NO</v>
      </c>
      <c r="L1211" t="s">
        <v>217</v>
      </c>
      <c r="M1211" t="s">
        <v>319</v>
      </c>
      <c r="N1211" t="s">
        <v>315</v>
      </c>
      <c r="O1211" t="s">
        <v>315</v>
      </c>
      <c r="P1211" t="str">
        <f t="shared" si="78"/>
        <v>WILMER BUJAICO JACOBIBCP Design SystemAUTOEVALUACION</v>
      </c>
      <c r="Q1211" t="str">
        <f>BASE[[#This Row],[NombresCalificado]]&amp;BASE[[#This Row],[TipoEvaluacion]]</f>
        <v>WILMER BUJAICO JACOBIAUTOEVALUACION</v>
      </c>
      <c r="R1211">
        <v>3</v>
      </c>
      <c r="S1211" t="s">
        <v>5</v>
      </c>
      <c r="T1211" t="s">
        <v>328</v>
      </c>
      <c r="U1211" s="17">
        <v>3</v>
      </c>
      <c r="V1211" s="17" t="str" cm="1">
        <f t="array" ref="V1211">_xlfn.IFS(U1211=0,"Prenovato",U1211=1,"Novato",U1211=2,"Principiante avanzado",U1211=3,"Competente",U1211=4,"Proficiente",U1211=5,"Master")</f>
        <v>Competente</v>
      </c>
      <c r="W1211" s="17">
        <v>3</v>
      </c>
      <c r="X1211" s="17" t="str" cm="1">
        <f t="array" ref="X1211">_xlfn.IFS(W1211=0,"No evidenciado",W1211=1,"Novato",W1211=2,"Principiante avanzado",W1211=3,"Competente",W1211=4,"Proficiente",W1211=5,"Master")</f>
        <v>Competente</v>
      </c>
      <c r="Y1211" s="17">
        <v>2</v>
      </c>
      <c r="Z1211" s="17" t="str" cm="1">
        <f t="array" ref="Z1211">_xlfn.IFS(Y1211=0,"No evidenciado",Y1211=1,"Novato",Y1211=2,"Principiante avanzado",Y1211=3,"Competente",Y1211=4,"Proficiente",Y1211=5,"Master")</f>
        <v>Principiante avanzado</v>
      </c>
      <c r="AA1211" s="17">
        <v>2</v>
      </c>
      <c r="AB1211" s="17" t="str" cm="1">
        <f t="array" ref="AB1211">_xlfn.IFS(AA1211=0,"No evidenciado",AA1211=1,"Novato",AA1211=2,"Principiante avanzado",AA1211=3,"Competente",AA1211=4,"Proficiente",AA1211=5,"Master")</f>
        <v>Principiante avanzado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331</v>
      </c>
    </row>
    <row r="1212" spans="1:31" x14ac:dyDescent="0.25">
      <c r="A1212" t="s">
        <v>294</v>
      </c>
      <c r="B1212" t="s">
        <v>295</v>
      </c>
      <c r="C1212" t="s">
        <v>217</v>
      </c>
      <c r="D1212" t="s">
        <v>207</v>
      </c>
      <c r="E1212" t="s">
        <v>294</v>
      </c>
      <c r="F1212" t="s">
        <v>295</v>
      </c>
      <c r="G1212" t="s">
        <v>296</v>
      </c>
      <c r="H1212" s="4"/>
      <c r="I1212" s="1">
        <f t="shared" ca="1" si="75"/>
        <v>1485</v>
      </c>
      <c r="J1212" s="1" t="str">
        <f t="shared" ca="1" si="76"/>
        <v>3. Mayor a 6 meses</v>
      </c>
      <c r="K1212" t="str">
        <f t="shared" si="77"/>
        <v>NO</v>
      </c>
      <c r="L1212" t="s">
        <v>217</v>
      </c>
      <c r="M1212" t="s">
        <v>325</v>
      </c>
      <c r="N1212" t="s">
        <v>317</v>
      </c>
      <c r="O1212" t="s">
        <v>314</v>
      </c>
      <c r="P1212" t="str">
        <f t="shared" si="78"/>
        <v>WILMER BUJAICO JACOBIFundamentos de diseño UXAUTOEVALUACION</v>
      </c>
      <c r="Q1212" t="str">
        <f>BASE[[#This Row],[NombresCalificado]]&amp;BASE[[#This Row],[TipoEvaluacion]]</f>
        <v>WILMER BUJAICO JACOBIAUTOEVALUACION</v>
      </c>
      <c r="R1212">
        <v>2</v>
      </c>
      <c r="S1212" t="s">
        <v>4</v>
      </c>
      <c r="T1212" t="s">
        <v>328</v>
      </c>
      <c r="U1212" s="17">
        <v>3</v>
      </c>
      <c r="V1212" s="17" t="str" cm="1">
        <f t="array" ref="V1212">_xlfn.IFS(U1212=0,"Prenovato",U1212=1,"Novato",U1212=2,"Principiante avanzado",U1212=3,"Competente",U1212=4,"Proficiente",U1212=5,"Master")</f>
        <v>Competente</v>
      </c>
      <c r="W1212" s="17">
        <v>3</v>
      </c>
      <c r="X1212" s="17" t="str" cm="1">
        <f t="array" ref="X1212">_xlfn.IFS(W1212=0,"No evidenciado",W1212=1,"Novato",W1212=2,"Principiante avanzado",W1212=3,"Competente",W1212=4,"Proficiente",W1212=5,"Master")</f>
        <v>Competente</v>
      </c>
      <c r="Y1212" s="17">
        <v>2</v>
      </c>
      <c r="Z1212" s="17" t="str" cm="1">
        <f t="array" ref="Z1212">_xlfn.IFS(Y1212=0,"No evidenciado",Y1212=1,"Novato",Y1212=2,"Principiante avanzado",Y1212=3,"Competente",Y1212=4,"Proficiente",Y1212=5,"Master")</f>
        <v>Principiante avanzado</v>
      </c>
      <c r="AA1212" s="17">
        <v>2</v>
      </c>
      <c r="AB1212" s="17" t="str" cm="1">
        <f t="array" ref="AB1212">_xlfn.IFS(AA1212=0,"No evidenciado",AA1212=1,"Novato",AA1212=2,"Principiante avanzado",AA1212=3,"Competente",AA1212=4,"Proficiente",AA1212=5,"Master")</f>
        <v>Principiante avanzado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331</v>
      </c>
    </row>
    <row r="1213" spans="1:31" x14ac:dyDescent="0.25">
      <c r="A1213" t="s">
        <v>294</v>
      </c>
      <c r="B1213" t="s">
        <v>295</v>
      </c>
      <c r="C1213" t="s">
        <v>217</v>
      </c>
      <c r="D1213" t="s">
        <v>207</v>
      </c>
      <c r="E1213" t="s">
        <v>294</v>
      </c>
      <c r="F1213" t="s">
        <v>295</v>
      </c>
      <c r="G1213" t="s">
        <v>296</v>
      </c>
      <c r="H1213" s="4"/>
      <c r="I1213" s="1">
        <f t="shared" ca="1" si="75"/>
        <v>1485</v>
      </c>
      <c r="J1213" s="1" t="str">
        <f t="shared" ca="1" si="76"/>
        <v>3. Mayor a 6 meses</v>
      </c>
      <c r="K1213" t="str">
        <f t="shared" si="77"/>
        <v>NO</v>
      </c>
      <c r="L1213" t="s">
        <v>217</v>
      </c>
      <c r="M1213" t="s">
        <v>323</v>
      </c>
      <c r="N1213" t="s">
        <v>317</v>
      </c>
      <c r="O1213" t="s">
        <v>314</v>
      </c>
      <c r="P1213" t="str">
        <f t="shared" si="78"/>
        <v>WILMER BUJAICO JACOBIGestión de datosAUTOEVALUACION</v>
      </c>
      <c r="Q1213" t="str">
        <f>BASE[[#This Row],[NombresCalificado]]&amp;BASE[[#This Row],[TipoEvaluacion]]</f>
        <v>WILMER BUJAICO JACOBIAUTOEVALUACION</v>
      </c>
      <c r="R1213">
        <v>3</v>
      </c>
      <c r="S1213" t="s">
        <v>5</v>
      </c>
      <c r="T1213" t="s">
        <v>328</v>
      </c>
      <c r="U1213" s="17">
        <v>3</v>
      </c>
      <c r="V1213" s="17" t="str" cm="1">
        <f t="array" ref="V1213">_xlfn.IFS(U1213=0,"Prenovato",U1213=1,"Novato",U1213=2,"Principiante avanzado",U1213=3,"Competente",U1213=4,"Proficiente",U1213=5,"Master")</f>
        <v>Competente</v>
      </c>
      <c r="W1213" s="17">
        <v>3</v>
      </c>
      <c r="X1213" s="17" t="str" cm="1">
        <f t="array" ref="X1213">_xlfn.IFS(W1213=0,"No evidenciado",W1213=1,"Novato",W1213=2,"Principiante avanzado",W1213=3,"Competente",W1213=4,"Proficiente",W1213=5,"Master")</f>
        <v>Competente</v>
      </c>
      <c r="Y1213" s="17">
        <v>2</v>
      </c>
      <c r="Z1213" s="17" t="str" cm="1">
        <f t="array" ref="Z1213">_xlfn.IFS(Y1213=0,"No evidenciado",Y1213=1,"Novato",Y1213=2,"Principiante avanzado",Y1213=3,"Competente",Y1213=4,"Proficiente",Y1213=5,"Master")</f>
        <v>Principiante avanzado</v>
      </c>
      <c r="AA1213" s="17">
        <v>2</v>
      </c>
      <c r="AB1213" s="17" t="str" cm="1">
        <f t="array" ref="AB1213">_xlfn.IFS(AA1213=0,"No evidenciado",AA1213=1,"Novato",AA1213=2,"Principiante avanzado",AA1213=3,"Competente",AA1213=4,"Proficiente",AA1213=5,"Master")</f>
        <v>Principiante avanzado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331</v>
      </c>
    </row>
    <row r="1214" spans="1:31" x14ac:dyDescent="0.25">
      <c r="A1214" t="s">
        <v>294</v>
      </c>
      <c r="B1214" t="s">
        <v>295</v>
      </c>
      <c r="C1214" t="s">
        <v>217</v>
      </c>
      <c r="D1214" t="s">
        <v>207</v>
      </c>
      <c r="E1214" t="s">
        <v>294</v>
      </c>
      <c r="F1214" t="s">
        <v>295</v>
      </c>
      <c r="G1214" t="s">
        <v>296</v>
      </c>
      <c r="H1214" s="4"/>
      <c r="I1214" s="1">
        <f t="shared" ca="1" si="75"/>
        <v>1485</v>
      </c>
      <c r="J1214" s="1" t="str">
        <f t="shared" ca="1" si="76"/>
        <v>3. Mayor a 6 meses</v>
      </c>
      <c r="K1214" t="str">
        <f t="shared" si="77"/>
        <v>NO</v>
      </c>
      <c r="L1214" t="s">
        <v>217</v>
      </c>
      <c r="M1214" t="s">
        <v>324</v>
      </c>
      <c r="N1214" t="s">
        <v>317</v>
      </c>
      <c r="O1214" t="s">
        <v>314</v>
      </c>
      <c r="P1214" t="str">
        <f t="shared" si="78"/>
        <v>WILMER BUJAICO JACOBIAccesibilidadAUTOEVALUACION</v>
      </c>
      <c r="Q1214" t="str">
        <f>BASE[[#This Row],[NombresCalificado]]&amp;BASE[[#This Row],[TipoEvaluacion]]</f>
        <v>WILMER BUJAICO JACOBIAUTOEVALUACION</v>
      </c>
      <c r="R1214">
        <v>1</v>
      </c>
      <c r="S1214" t="s">
        <v>6</v>
      </c>
      <c r="T1214" t="s">
        <v>328</v>
      </c>
      <c r="U1214" s="17">
        <v>3</v>
      </c>
      <c r="V1214" s="17" t="str" cm="1">
        <f t="array" ref="V1214">_xlfn.IFS(U1214=0,"Prenovato",U1214=1,"Novato",U1214=2,"Principiante avanzado",U1214=3,"Competente",U1214=4,"Proficiente",U1214=5,"Master")</f>
        <v>Competente</v>
      </c>
      <c r="W1214" s="17">
        <v>3</v>
      </c>
      <c r="X1214" s="17" t="str" cm="1">
        <f t="array" ref="X1214">_xlfn.IFS(W1214=0,"No evidenciado",W1214=1,"Novato",W1214=2,"Principiante avanzado",W1214=3,"Competente",W1214=4,"Proficiente",W1214=5,"Master")</f>
        <v>Competente</v>
      </c>
      <c r="Y1214" s="17">
        <v>2</v>
      </c>
      <c r="Z1214" s="17" t="str" cm="1">
        <f t="array" ref="Z1214">_xlfn.IFS(Y1214=0,"No evidenciado",Y1214=1,"Novato",Y1214=2,"Principiante avanzado",Y1214=3,"Competente",Y1214=4,"Proficiente",Y1214=5,"Master")</f>
        <v>Principiante avanzado</v>
      </c>
      <c r="AA1214" s="17">
        <v>2</v>
      </c>
      <c r="AB1214" s="17" t="str" cm="1">
        <f t="array" ref="AB1214">_xlfn.IFS(AA1214=0,"No evidenciado",AA1214=1,"Novato",AA1214=2,"Principiante avanzado",AA1214=3,"Competente",AA1214=4,"Proficiente",AA1214=5,"Master")</f>
        <v>Principiante avanzado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331</v>
      </c>
    </row>
    <row r="1215" spans="1:31" x14ac:dyDescent="0.25">
      <c r="A1215" t="s">
        <v>294</v>
      </c>
      <c r="B1215" t="s">
        <v>295</v>
      </c>
      <c r="C1215" t="s">
        <v>217</v>
      </c>
      <c r="D1215" t="s">
        <v>207</v>
      </c>
      <c r="E1215" t="s">
        <v>294</v>
      </c>
      <c r="F1215" t="s">
        <v>295</v>
      </c>
      <c r="G1215" t="s">
        <v>296</v>
      </c>
      <c r="H1215" s="4"/>
      <c r="I1215" s="1">
        <f t="shared" ca="1" si="75"/>
        <v>1485</v>
      </c>
      <c r="J1215" s="1" t="str">
        <f t="shared" ca="1" si="76"/>
        <v>3. Mayor a 6 meses</v>
      </c>
      <c r="K1215" t="str">
        <f t="shared" si="77"/>
        <v>NO</v>
      </c>
      <c r="L1215" t="s">
        <v>217</v>
      </c>
      <c r="M1215" t="s">
        <v>326</v>
      </c>
      <c r="N1215" t="s">
        <v>317</v>
      </c>
      <c r="O1215" t="s">
        <v>314</v>
      </c>
      <c r="P1215" t="str">
        <f t="shared" si="78"/>
        <v>WILMER BUJAICO JACOBIDesign ThinkingAUTOEVALUACION</v>
      </c>
      <c r="Q1215" t="str">
        <f>BASE[[#This Row],[NombresCalificado]]&amp;BASE[[#This Row],[TipoEvaluacion]]</f>
        <v>WILMER BUJAICO JACOBIAUTOEVALUACION</v>
      </c>
      <c r="R1215">
        <v>1</v>
      </c>
      <c r="S1215" t="s">
        <v>6</v>
      </c>
      <c r="T1215" t="s">
        <v>328</v>
      </c>
      <c r="U1215" s="17">
        <v>3</v>
      </c>
      <c r="V1215" s="17" t="str" cm="1">
        <f t="array" ref="V1215">_xlfn.IFS(U1215=0,"Prenovato",U1215=1,"Novato",U1215=2,"Principiante avanzado",U1215=3,"Competente",U1215=4,"Proficiente",U1215=5,"Master")</f>
        <v>Competente</v>
      </c>
      <c r="W1215" s="17">
        <v>3</v>
      </c>
      <c r="X1215" s="17" t="str" cm="1">
        <f t="array" ref="X1215">_xlfn.IFS(W1215=0,"No evidenciado",W1215=1,"Novato",W1215=2,"Principiante avanzado",W1215=3,"Competente",W1215=4,"Proficiente",W1215=5,"Master")</f>
        <v>Competente</v>
      </c>
      <c r="Y1215" s="17">
        <v>2</v>
      </c>
      <c r="Z1215" s="17" t="str" cm="1">
        <f t="array" ref="Z1215">_xlfn.IFS(Y1215=0,"No evidenciado",Y1215=1,"Novato",Y1215=2,"Principiante avanzado",Y1215=3,"Competente",Y1215=4,"Proficiente",Y1215=5,"Master")</f>
        <v>Principiante avanzado</v>
      </c>
      <c r="AA1215" s="17">
        <v>2</v>
      </c>
      <c r="AB1215" s="17" t="str" cm="1">
        <f t="array" ref="AB1215">_xlfn.IFS(AA1215=0,"No evidenciado",AA1215=1,"Novato",AA1215=2,"Principiante avanzado",AA1215=3,"Competente",AA1215=4,"Proficiente",AA1215=5,"Master")</f>
        <v>Principiante avanzado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331</v>
      </c>
    </row>
    <row r="1216" spans="1:31" x14ac:dyDescent="0.25">
      <c r="A1216" t="s">
        <v>294</v>
      </c>
      <c r="B1216" t="s">
        <v>295</v>
      </c>
      <c r="C1216" t="s">
        <v>217</v>
      </c>
      <c r="D1216" t="s">
        <v>207</v>
      </c>
      <c r="E1216" t="s">
        <v>294</v>
      </c>
      <c r="F1216" t="s">
        <v>295</v>
      </c>
      <c r="G1216" t="s">
        <v>296</v>
      </c>
      <c r="H1216" s="4"/>
      <c r="I1216" s="1">
        <f t="shared" ca="1" si="75"/>
        <v>1485</v>
      </c>
      <c r="J1216" s="1" t="str">
        <f t="shared" ca="1" si="76"/>
        <v>3. Mayor a 6 meses</v>
      </c>
      <c r="K1216" t="str">
        <f t="shared" si="77"/>
        <v>NO</v>
      </c>
      <c r="L1216" t="s">
        <v>217</v>
      </c>
      <c r="M1216" t="s">
        <v>167</v>
      </c>
      <c r="N1216" t="s">
        <v>317</v>
      </c>
      <c r="O1216" t="s">
        <v>314</v>
      </c>
      <c r="P1216" t="str">
        <f t="shared" si="78"/>
        <v>WILMER BUJAICO JACOBICI-CDAUTOEVALUACION</v>
      </c>
      <c r="Q1216" t="str">
        <f>BASE[[#This Row],[NombresCalificado]]&amp;BASE[[#This Row],[TipoEvaluacion]]</f>
        <v>WILMER BUJAICO JACOBIAUTOEVALUACION</v>
      </c>
      <c r="R1216">
        <v>2</v>
      </c>
      <c r="S1216" t="s">
        <v>4</v>
      </c>
      <c r="T1216" t="s">
        <v>328</v>
      </c>
      <c r="U1216" s="17">
        <v>3</v>
      </c>
      <c r="V1216" s="17" t="str" cm="1">
        <f t="array" ref="V1216">_xlfn.IFS(U1216=0,"Prenovato",U1216=1,"Novato",U1216=2,"Principiante avanzado",U1216=3,"Competente",U1216=4,"Proficiente",U1216=5,"Master")</f>
        <v>Competente</v>
      </c>
      <c r="W1216" s="17">
        <v>3</v>
      </c>
      <c r="X1216" s="17" t="str" cm="1">
        <f t="array" ref="X1216">_xlfn.IFS(W1216=0,"No evidenciado",W1216=1,"Novato",W1216=2,"Principiante avanzado",W1216=3,"Competente",W1216=4,"Proficiente",W1216=5,"Master")</f>
        <v>Competente</v>
      </c>
      <c r="Y1216" s="17">
        <v>2</v>
      </c>
      <c r="Z1216" s="17" t="str" cm="1">
        <f t="array" ref="Z1216">_xlfn.IFS(Y1216=0,"No evidenciado",Y1216=1,"Novato",Y1216=2,"Principiante avanzado",Y1216=3,"Competente",Y1216=4,"Proficiente",Y1216=5,"Master")</f>
        <v>Principiante avanzado</v>
      </c>
      <c r="AA1216" s="17">
        <v>2</v>
      </c>
      <c r="AB1216" s="17" t="str" cm="1">
        <f t="array" ref="AB1216">_xlfn.IFS(AA1216=0,"No evidenciado",AA1216=1,"Novato",AA1216=2,"Principiante avanzado",AA1216=3,"Competente",AA1216=4,"Proficiente",AA1216=5,"Master")</f>
        <v>Principiante avanzado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331</v>
      </c>
    </row>
    <row r="1217" spans="1:31" x14ac:dyDescent="0.25">
      <c r="A1217" t="s">
        <v>294</v>
      </c>
      <c r="B1217" t="s">
        <v>295</v>
      </c>
      <c r="C1217" t="s">
        <v>217</v>
      </c>
      <c r="D1217" t="s">
        <v>207</v>
      </c>
      <c r="E1217" t="s">
        <v>294</v>
      </c>
      <c r="F1217" t="s">
        <v>295</v>
      </c>
      <c r="G1217" t="s">
        <v>296</v>
      </c>
      <c r="H1217" s="4"/>
      <c r="I1217" s="1">
        <f t="shared" ca="1" si="75"/>
        <v>1485</v>
      </c>
      <c r="J1217" s="1" t="str">
        <f t="shared" ca="1" si="76"/>
        <v>3. Mayor a 6 meses</v>
      </c>
      <c r="K1217" t="str">
        <f t="shared" si="77"/>
        <v>NO</v>
      </c>
      <c r="L1217" t="s">
        <v>217</v>
      </c>
      <c r="M1217" t="s">
        <v>55</v>
      </c>
      <c r="N1217" t="s">
        <v>315</v>
      </c>
      <c r="O1217" t="s">
        <v>315</v>
      </c>
      <c r="P1217" t="str">
        <f t="shared" si="78"/>
        <v>WILMER BUJAICO JACOBIProgramaciónAUTOEVALUACION</v>
      </c>
      <c r="Q1217" t="str">
        <f>BASE[[#This Row],[NombresCalificado]]&amp;BASE[[#This Row],[TipoEvaluacion]]</f>
        <v>WILMER BUJAICO JACOBIAUTOEVALUACION</v>
      </c>
      <c r="R1217">
        <v>3</v>
      </c>
      <c r="S1217" t="s">
        <v>5</v>
      </c>
      <c r="T1217" t="s">
        <v>328</v>
      </c>
      <c r="U1217" s="17">
        <v>3</v>
      </c>
      <c r="V1217" s="17" t="str" cm="1">
        <f t="array" ref="V1217">_xlfn.IFS(U1217=0,"Prenovato",U1217=1,"Novato",U1217=2,"Principiante avanzado",U1217=3,"Competente",U1217=4,"Proficiente",U1217=5,"Master")</f>
        <v>Competente</v>
      </c>
      <c r="W1217" s="17">
        <v>3</v>
      </c>
      <c r="X1217" s="17" t="str" cm="1">
        <f t="array" ref="X1217">_xlfn.IFS(W1217=0,"No evidenciado",W1217=1,"Novato",W1217=2,"Principiante avanzado",W1217=3,"Competente",W1217=4,"Proficiente",W1217=5,"Master")</f>
        <v>Competente</v>
      </c>
      <c r="Y1217" s="17">
        <v>2</v>
      </c>
      <c r="Z1217" s="17" t="str" cm="1">
        <f t="array" ref="Z1217">_xlfn.IFS(Y1217=0,"No evidenciado",Y1217=1,"Novato",Y1217=2,"Principiante avanzado",Y1217=3,"Competente",Y1217=4,"Proficiente",Y1217=5,"Master")</f>
        <v>Principiante avanzado</v>
      </c>
      <c r="AA1217" s="17">
        <v>2</v>
      </c>
      <c r="AB1217" s="17" t="str" cm="1">
        <f t="array" ref="AB1217">_xlfn.IFS(AA1217=0,"No evidenciado",AA1217=1,"Novato",AA1217=2,"Principiante avanzado",AA1217=3,"Competente",AA1217=4,"Proficiente",AA1217=5,"Master")</f>
        <v>Principiante avanzado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331</v>
      </c>
    </row>
    <row r="1218" spans="1:31" x14ac:dyDescent="0.25">
      <c r="A1218" t="s">
        <v>294</v>
      </c>
      <c r="B1218" t="s">
        <v>295</v>
      </c>
      <c r="C1218" t="s">
        <v>217</v>
      </c>
      <c r="D1218" t="s">
        <v>207</v>
      </c>
      <c r="E1218" t="s">
        <v>294</v>
      </c>
      <c r="F1218" t="s">
        <v>295</v>
      </c>
      <c r="G1218" t="s">
        <v>296</v>
      </c>
      <c r="H1218" s="4"/>
      <c r="I1218" s="1">
        <f t="shared" ca="1" si="75"/>
        <v>1485</v>
      </c>
      <c r="J1218" s="1" t="str">
        <f t="shared" ca="1" si="76"/>
        <v>3. Mayor a 6 meses</v>
      </c>
      <c r="K1218" t="str">
        <f t="shared" si="77"/>
        <v>NO</v>
      </c>
      <c r="L1218" t="s">
        <v>217</v>
      </c>
      <c r="M1218" t="s">
        <v>187</v>
      </c>
      <c r="N1218" t="s">
        <v>315</v>
      </c>
      <c r="O1218" t="s">
        <v>315</v>
      </c>
      <c r="P1218" t="str">
        <f t="shared" si="78"/>
        <v>WILMER BUJAICO JACOBIPruebas para desarrolladoresAUTOEVALUACION</v>
      </c>
      <c r="Q1218" t="str">
        <f>BASE[[#This Row],[NombresCalificado]]&amp;BASE[[#This Row],[TipoEvaluacion]]</f>
        <v>WILMER BUJAICO JACOBIAUTOEVALUACION</v>
      </c>
      <c r="R1218">
        <v>3</v>
      </c>
      <c r="S1218" t="s">
        <v>5</v>
      </c>
      <c r="T1218" t="s">
        <v>328</v>
      </c>
      <c r="U1218" s="17">
        <v>3</v>
      </c>
      <c r="V1218" s="17" t="str" cm="1">
        <f t="array" ref="V1218">_xlfn.IFS(U1218=0,"Prenovato",U1218=1,"Novato",U1218=2,"Principiante avanzado",U1218=3,"Competente",U1218=4,"Proficiente",U1218=5,"Master")</f>
        <v>Competente</v>
      </c>
      <c r="W1218" s="17">
        <v>3</v>
      </c>
      <c r="X1218" s="17" t="str" cm="1">
        <f t="array" ref="X1218">_xlfn.IFS(W1218=0,"No evidenciado",W1218=1,"Novato",W1218=2,"Principiante avanzado",W1218=3,"Competente",W1218=4,"Proficiente",W1218=5,"Master")</f>
        <v>Competente</v>
      </c>
      <c r="Y1218" s="17">
        <v>2</v>
      </c>
      <c r="Z1218" s="17" t="str" cm="1">
        <f t="array" ref="Z1218">_xlfn.IFS(Y1218=0,"No evidenciado",Y1218=1,"Novato",Y1218=2,"Principiante avanzado",Y1218=3,"Competente",Y1218=4,"Proficiente",Y1218=5,"Master")</f>
        <v>Principiante avanzado</v>
      </c>
      <c r="AA1218" s="17">
        <v>2</v>
      </c>
      <c r="AB1218" s="17" t="str" cm="1">
        <f t="array" ref="AB1218">_xlfn.IFS(AA1218=0,"No evidenciado",AA1218=1,"Novato",AA1218=2,"Principiante avanzado",AA1218=3,"Competente",AA1218=4,"Proficiente",AA1218=5,"Master")</f>
        <v>Principiante avanzado</v>
      </c>
      <c r="AC1218" s="17">
        <v>2</v>
      </c>
      <c r="AD1218" s="17" t="str" cm="1">
        <f t="array" ref="AD1218">_xlfn.IFS(AC1218=0,"Prenovato",AC1218=1,"Novato",AC1218=2,"Principiante avanzado",AC1218=3,"Competente",AC1218=4,"Proficiente",AC1218=5,"Master")</f>
        <v>Principiante avanzado</v>
      </c>
      <c r="AE1218" s="17" t="s">
        <v>331</v>
      </c>
    </row>
    <row r="1219" spans="1:31" x14ac:dyDescent="0.25">
      <c r="A1219" t="s">
        <v>294</v>
      </c>
      <c r="B1219" t="s">
        <v>295</v>
      </c>
      <c r="C1219" t="s">
        <v>217</v>
      </c>
      <c r="D1219" t="s">
        <v>207</v>
      </c>
      <c r="E1219" t="s">
        <v>294</v>
      </c>
      <c r="F1219" t="s">
        <v>295</v>
      </c>
      <c r="G1219" t="s">
        <v>296</v>
      </c>
      <c r="H1219" s="4"/>
      <c r="I1219" s="1">
        <f t="shared" ref="I1219:I1282" ca="1" si="79">DATEDIF(H1219,TODAY(),"m")</f>
        <v>1485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IF(COUNTIFS($E$2:$E$1566,E1219,$O$2:$O$1566,"PRINCIPAL",$R$2:$R$1566,0)&gt;0,"SI","NO")</f>
        <v>NO</v>
      </c>
      <c r="L1219" t="s">
        <v>217</v>
      </c>
      <c r="M1219" t="s">
        <v>316</v>
      </c>
      <c r="N1219" t="s">
        <v>315</v>
      </c>
      <c r="O1219" t="s">
        <v>315</v>
      </c>
      <c r="P1219" t="str">
        <f t="shared" ref="P1219:P1282" si="82">F1219&amp;M1219&amp;AE1219</f>
        <v>WILMER BUJAICO JACOBIRedes &amp; Integración de APIAUTOEVALUACION</v>
      </c>
      <c r="Q1219" t="str">
        <f>BASE[[#This Row],[NombresCalificado]]&amp;BASE[[#This Row],[TipoEvaluacion]]</f>
        <v>WILMER BUJAICO JACOBIAUTOEVALUACION</v>
      </c>
      <c r="R1219">
        <v>4</v>
      </c>
      <c r="S1219" t="s">
        <v>7</v>
      </c>
      <c r="T1219" t="s">
        <v>328</v>
      </c>
      <c r="U1219" s="17">
        <v>3</v>
      </c>
      <c r="V1219" s="17" t="str" cm="1">
        <f t="array" ref="V1219">_xlfn.IFS(U1219=0,"Prenovato",U1219=1,"Novato",U1219=2,"Principiante avanzado",U1219=3,"Competente",U1219=4,"Proficiente",U1219=5,"Master")</f>
        <v>Competente</v>
      </c>
      <c r="W1219" s="17">
        <v>3</v>
      </c>
      <c r="X1219" s="17" t="str" cm="1">
        <f t="array" ref="X1219">_xlfn.IFS(W1219=0,"No evidenciado",W1219=1,"Novato",W1219=2,"Principiante avanzado",W1219=3,"Competente",W1219=4,"Proficiente",W1219=5,"Master")</f>
        <v>Competente</v>
      </c>
      <c r="Y1219" s="17">
        <v>2</v>
      </c>
      <c r="Z1219" s="17" t="str" cm="1">
        <f t="array" ref="Z1219">_xlfn.IFS(Y1219=0,"No evidenciado",Y1219=1,"Novato",Y1219=2,"Principiante avanzado",Y1219=3,"Competente",Y1219=4,"Proficiente",Y1219=5,"Master")</f>
        <v>Principiante avanzado</v>
      </c>
      <c r="AA1219" s="17">
        <v>2</v>
      </c>
      <c r="AB1219" s="17" t="str" cm="1">
        <f t="array" ref="AB1219">_xlfn.IFS(AA1219=0,"No evidenciado",AA1219=1,"Novato",AA1219=2,"Principiante avanzado",AA1219=3,"Competente",AA1219=4,"Proficiente",AA1219=5,"Master")</f>
        <v>Principiante avanzado</v>
      </c>
      <c r="AC1219" s="17">
        <v>2</v>
      </c>
      <c r="AD1219" s="17" t="str" cm="1">
        <f t="array" ref="AD1219">_xlfn.IFS(AC1219=0,"Prenovato",AC1219=1,"Novato",AC1219=2,"Principiante avanzado",AC1219=3,"Competente",AC1219=4,"Proficiente",AC1219=5,"Master")</f>
        <v>Principiante avanzado</v>
      </c>
      <c r="AE1219" s="17" t="s">
        <v>331</v>
      </c>
    </row>
    <row r="1220" spans="1:31" x14ac:dyDescent="0.25">
      <c r="A1220" t="s">
        <v>294</v>
      </c>
      <c r="B1220" t="s">
        <v>295</v>
      </c>
      <c r="C1220" t="s">
        <v>217</v>
      </c>
      <c r="D1220" t="s">
        <v>207</v>
      </c>
      <c r="E1220" t="s">
        <v>294</v>
      </c>
      <c r="F1220" t="s">
        <v>295</v>
      </c>
      <c r="G1220" t="s">
        <v>296</v>
      </c>
      <c r="H1220" s="4"/>
      <c r="I1220" s="1">
        <f t="shared" ca="1" si="79"/>
        <v>1485</v>
      </c>
      <c r="J1220" s="1" t="str">
        <f t="shared" ca="1" si="80"/>
        <v>3. Mayor a 6 meses</v>
      </c>
      <c r="K1220" t="str">
        <f t="shared" si="81"/>
        <v>NO</v>
      </c>
      <c r="L1220" t="s">
        <v>217</v>
      </c>
      <c r="M1220" t="s">
        <v>318</v>
      </c>
      <c r="N1220" t="s">
        <v>314</v>
      </c>
      <c r="O1220" t="s">
        <v>314</v>
      </c>
      <c r="P1220" t="str">
        <f t="shared" si="82"/>
        <v>WILMER BUJAICO JACOBIDistribución a tiendasAUTOEVALUACION</v>
      </c>
      <c r="Q1220" t="str">
        <f>BASE[[#This Row],[NombresCalificado]]&amp;BASE[[#This Row],[TipoEvaluacion]]</f>
        <v>WILMER BUJAICO JACOBIAUTOEVALUACION</v>
      </c>
      <c r="R1220">
        <v>2</v>
      </c>
      <c r="S1220" t="s">
        <v>4</v>
      </c>
      <c r="T1220" t="s">
        <v>328</v>
      </c>
      <c r="U1220" s="17">
        <v>3</v>
      </c>
      <c r="V1220" s="17" t="str" cm="1">
        <f t="array" ref="V1220">_xlfn.IFS(U1220=0,"Prenovato",U1220=1,"Novato",U1220=2,"Principiante avanzado",U1220=3,"Competente",U1220=4,"Proficiente",U1220=5,"Master")</f>
        <v>Competente</v>
      </c>
      <c r="W1220" s="17">
        <v>3</v>
      </c>
      <c r="X1220" s="17" t="str" cm="1">
        <f t="array" ref="X1220">_xlfn.IFS(W1220=0,"No evidenciado",W1220=1,"Novato",W1220=2,"Principiante avanzado",W1220=3,"Competente",W1220=4,"Proficiente",W1220=5,"Master")</f>
        <v>Competente</v>
      </c>
      <c r="Y1220" s="17">
        <v>2</v>
      </c>
      <c r="Z1220" s="17" t="str" cm="1">
        <f t="array" ref="Z1220">_xlfn.IFS(Y1220=0,"No evidenciado",Y1220=1,"Novato",Y1220=2,"Principiante avanzado",Y1220=3,"Competente",Y1220=4,"Proficiente",Y1220=5,"Master")</f>
        <v>Principiante avanzado</v>
      </c>
      <c r="AA1220" s="17">
        <v>2</v>
      </c>
      <c r="AB1220" s="17" t="str" cm="1">
        <f t="array" ref="AB1220">_xlfn.IFS(AA1220=0,"No evidenciado",AA1220=1,"Novato",AA1220=2,"Principiante avanzado",AA1220=3,"Competente",AA1220=4,"Proficiente",AA1220=5,"Master")</f>
        <v>Principiante avanzado</v>
      </c>
      <c r="AC1220" s="17">
        <v>2</v>
      </c>
      <c r="AD1220" s="17" t="str" cm="1">
        <f t="array" ref="AD1220">_xlfn.IFS(AC1220=0,"Prenovato",AC1220=1,"Novato",AC1220=2,"Principiante avanzado",AC1220=3,"Competente",AC1220=4,"Proficiente",AC1220=5,"Master")</f>
        <v>Principiante avanzado</v>
      </c>
      <c r="AE1220" s="17" t="s">
        <v>331</v>
      </c>
    </row>
    <row r="1221" spans="1:31" x14ac:dyDescent="0.25">
      <c r="A1221" t="s">
        <v>294</v>
      </c>
      <c r="B1221" t="s">
        <v>295</v>
      </c>
      <c r="C1221" t="s">
        <v>217</v>
      </c>
      <c r="D1221" t="s">
        <v>207</v>
      </c>
      <c r="E1221" t="s">
        <v>294</v>
      </c>
      <c r="F1221" t="s">
        <v>295</v>
      </c>
      <c r="G1221" t="s">
        <v>296</v>
      </c>
      <c r="H1221" s="4"/>
      <c r="I1221" s="1">
        <f t="shared" ca="1" si="79"/>
        <v>1485</v>
      </c>
      <c r="J1221" s="1" t="str">
        <f t="shared" ca="1" si="80"/>
        <v>3. Mayor a 6 meses</v>
      </c>
      <c r="K1221" t="str">
        <f t="shared" si="81"/>
        <v>NO</v>
      </c>
      <c r="L1221" t="s">
        <v>217</v>
      </c>
      <c r="M1221" t="s">
        <v>185</v>
      </c>
      <c r="N1221" t="s">
        <v>317</v>
      </c>
      <c r="O1221" t="s">
        <v>314</v>
      </c>
      <c r="P1221" t="str">
        <f t="shared" si="82"/>
        <v>WILMER BUJAICO JACOBISeguridadAUTOEVALUACION</v>
      </c>
      <c r="Q1221" t="str">
        <f>BASE[[#This Row],[NombresCalificado]]&amp;BASE[[#This Row],[TipoEvaluacion]]</f>
        <v>WILMER BUJAICO JACOBIAUTOEVALUACION</v>
      </c>
      <c r="R1221">
        <v>2</v>
      </c>
      <c r="S1221" t="s">
        <v>4</v>
      </c>
      <c r="T1221" t="s">
        <v>328</v>
      </c>
      <c r="U1221" s="17">
        <v>3</v>
      </c>
      <c r="V1221" s="17" t="str" cm="1">
        <f t="array" ref="V1221">_xlfn.IFS(U1221=0,"Prenovato",U1221=1,"Novato",U1221=2,"Principiante avanzado",U1221=3,"Competente",U1221=4,"Proficiente",U1221=5,"Master")</f>
        <v>Competente</v>
      </c>
      <c r="W1221" s="17">
        <v>3</v>
      </c>
      <c r="X1221" s="17" t="str" cm="1">
        <f t="array" ref="X1221">_xlfn.IFS(W1221=0,"No evidenciado",W1221=1,"Novato",W1221=2,"Principiante avanzado",W1221=3,"Competente",W1221=4,"Proficiente",W1221=5,"Master")</f>
        <v>Competente</v>
      </c>
      <c r="Y1221" s="17">
        <v>2</v>
      </c>
      <c r="Z1221" s="17" t="str" cm="1">
        <f t="array" ref="Z1221">_xlfn.IFS(Y1221=0,"No evidenciado",Y1221=1,"Novato",Y1221=2,"Principiante avanzado",Y1221=3,"Competente",Y1221=4,"Proficiente",Y1221=5,"Master")</f>
        <v>Principiante avanzado</v>
      </c>
      <c r="AA1221" s="17">
        <v>2</v>
      </c>
      <c r="AB1221" s="17" t="str" cm="1">
        <f t="array" ref="AB1221">_xlfn.IFS(AA1221=0,"No evidenciado",AA1221=1,"Novato",AA1221=2,"Principiante avanzado",AA1221=3,"Competente",AA1221=4,"Proficiente",AA1221=5,"Master")</f>
        <v>Principiante avanzado</v>
      </c>
      <c r="AC1221" s="17">
        <v>2</v>
      </c>
      <c r="AD1221" s="17" t="str" cm="1">
        <f t="array" ref="AD1221">_xlfn.IFS(AC1221=0,"Prenovato",AC1221=1,"Novato",AC1221=2,"Principiante avanzado",AC1221=3,"Competente",AC1221=4,"Proficiente",AC1221=5,"Master")</f>
        <v>Principiante avanzado</v>
      </c>
      <c r="AE1221" s="17" t="s">
        <v>331</v>
      </c>
    </row>
    <row r="1222" spans="1:31" x14ac:dyDescent="0.25">
      <c r="A1222" t="s">
        <v>294</v>
      </c>
      <c r="B1222" t="s">
        <v>295</v>
      </c>
      <c r="C1222" t="s">
        <v>217</v>
      </c>
      <c r="D1222" t="s">
        <v>207</v>
      </c>
      <c r="E1222" t="s">
        <v>294</v>
      </c>
      <c r="F1222" t="s">
        <v>295</v>
      </c>
      <c r="G1222" t="s">
        <v>296</v>
      </c>
      <c r="H1222" s="4"/>
      <c r="I1222" s="1">
        <f t="shared" ca="1" si="79"/>
        <v>1485</v>
      </c>
      <c r="J1222" s="1" t="str">
        <f t="shared" ca="1" si="80"/>
        <v>3. Mayor a 6 meses</v>
      </c>
      <c r="K1222" t="str">
        <f t="shared" si="81"/>
        <v>NO</v>
      </c>
      <c r="L1222" t="s">
        <v>217</v>
      </c>
      <c r="M1222" t="s">
        <v>322</v>
      </c>
      <c r="N1222" t="s">
        <v>317</v>
      </c>
      <c r="O1222" t="s">
        <v>314</v>
      </c>
      <c r="P1222" t="str">
        <f t="shared" si="82"/>
        <v>WILMER BUJAICO JACOBIPatrones de arquitecturaAUTOEVALUACION</v>
      </c>
      <c r="Q1222" t="str">
        <f>BASE[[#This Row],[NombresCalificado]]&amp;BASE[[#This Row],[TipoEvaluacion]]</f>
        <v>WILMER BUJAICO JACOBIAUTOEVALUACION</v>
      </c>
      <c r="R1222">
        <v>3</v>
      </c>
      <c r="S1222" t="s">
        <v>5</v>
      </c>
      <c r="T1222" t="s">
        <v>328</v>
      </c>
      <c r="U1222" s="17">
        <v>3</v>
      </c>
      <c r="V1222" s="17" t="str" cm="1">
        <f t="array" ref="V1222">_xlfn.IFS(U1222=0,"Prenovato",U1222=1,"Novato",U1222=2,"Principiante avanzado",U1222=3,"Competente",U1222=4,"Proficiente",U1222=5,"Master")</f>
        <v>Competente</v>
      </c>
      <c r="W1222" s="17">
        <v>3</v>
      </c>
      <c r="X1222" s="17" t="str" cm="1">
        <f t="array" ref="X1222">_xlfn.IFS(W1222=0,"No evidenciado",W1222=1,"Novato",W1222=2,"Principiante avanzado",W1222=3,"Competente",W1222=4,"Proficiente",W1222=5,"Master")</f>
        <v>Competente</v>
      </c>
      <c r="Y1222" s="17">
        <v>2</v>
      </c>
      <c r="Z1222" s="17" t="str" cm="1">
        <f t="array" ref="Z1222">_xlfn.IFS(Y1222=0,"No evidenciado",Y1222=1,"Novato",Y1222=2,"Principiante avanzado",Y1222=3,"Competente",Y1222=4,"Proficiente",Y1222=5,"Master")</f>
        <v>Principiante avanzado</v>
      </c>
      <c r="AA1222" s="17">
        <v>2</v>
      </c>
      <c r="AB1222" s="17" t="str" cm="1">
        <f t="array" ref="AB1222">_xlfn.IFS(AA1222=0,"No evidenciado",AA1222=1,"Novato",AA1222=2,"Principiante avanzado",AA1222=3,"Competente",AA1222=4,"Proficiente",AA1222=5,"Master")</f>
        <v>Principiante avanzado</v>
      </c>
      <c r="AC1222" s="17">
        <v>2</v>
      </c>
      <c r="AD1222" s="17" t="str" cm="1">
        <f t="array" ref="AD1222">_xlfn.IFS(AC1222=0,"Prenovato",AC1222=1,"Novato",AC1222=2,"Principiante avanzado",AC1222=3,"Competente",AC1222=4,"Proficiente",AC1222=5,"Master")</f>
        <v>Principiante avanzado</v>
      </c>
      <c r="AE1222" s="17" t="s">
        <v>331</v>
      </c>
    </row>
    <row r="1223" spans="1:31" x14ac:dyDescent="0.25">
      <c r="A1223" t="s">
        <v>294</v>
      </c>
      <c r="B1223" t="s">
        <v>295</v>
      </c>
      <c r="C1223" t="s">
        <v>217</v>
      </c>
      <c r="D1223" t="s">
        <v>207</v>
      </c>
      <c r="E1223" t="s">
        <v>294</v>
      </c>
      <c r="F1223" t="s">
        <v>295</v>
      </c>
      <c r="G1223" t="s">
        <v>296</v>
      </c>
      <c r="H1223" s="4"/>
      <c r="I1223" s="1">
        <f t="shared" ca="1" si="79"/>
        <v>1485</v>
      </c>
      <c r="J1223" s="1" t="str">
        <f t="shared" ca="1" si="80"/>
        <v>3. Mayor a 6 meses</v>
      </c>
      <c r="K1223" t="str">
        <f t="shared" si="81"/>
        <v>NO</v>
      </c>
      <c r="L1223" t="s">
        <v>217</v>
      </c>
      <c r="M1223" t="s">
        <v>186</v>
      </c>
      <c r="N1223" t="s">
        <v>314</v>
      </c>
      <c r="O1223" t="s">
        <v>314</v>
      </c>
      <c r="P1223" t="str">
        <f t="shared" si="82"/>
        <v>WILMER BUJAICO JACOBISREAUTOEVALUACION</v>
      </c>
      <c r="Q1223" t="str">
        <f>BASE[[#This Row],[NombresCalificado]]&amp;BASE[[#This Row],[TipoEvaluacion]]</f>
        <v>WILMER BUJAICO JACOBIAUTOEVALUACION</v>
      </c>
      <c r="R1223">
        <v>3</v>
      </c>
      <c r="S1223" t="s">
        <v>5</v>
      </c>
      <c r="T1223" t="s">
        <v>328</v>
      </c>
      <c r="U1223" s="17">
        <v>3</v>
      </c>
      <c r="V1223" s="17" t="str" cm="1">
        <f t="array" ref="V1223">_xlfn.IFS(U1223=0,"Prenovato",U1223=1,"Novato",U1223=2,"Principiante avanzado",U1223=3,"Competente",U1223=4,"Proficiente",U1223=5,"Master")</f>
        <v>Competente</v>
      </c>
      <c r="W1223" s="17">
        <v>3</v>
      </c>
      <c r="X1223" s="17" t="str" cm="1">
        <f t="array" ref="X1223">_xlfn.IFS(W1223=0,"No evidenciado",W1223=1,"Novato",W1223=2,"Principiante avanzado",W1223=3,"Competente",W1223=4,"Proficiente",W1223=5,"Master")</f>
        <v>Competente</v>
      </c>
      <c r="Y1223" s="17">
        <v>2</v>
      </c>
      <c r="Z1223" s="17" t="str" cm="1">
        <f t="array" ref="Z1223">_xlfn.IFS(Y1223=0,"No evidenciado",Y1223=1,"Novato",Y1223=2,"Principiante avanzado",Y1223=3,"Competente",Y1223=4,"Proficiente",Y1223=5,"Master")</f>
        <v>Principiante avanzado</v>
      </c>
      <c r="AA1223" s="17">
        <v>2</v>
      </c>
      <c r="AB1223" s="17" t="str" cm="1">
        <f t="array" ref="AB1223">_xlfn.IFS(AA1223=0,"No evidenciado",AA1223=1,"Novato",AA1223=2,"Principiante avanzado",AA1223=3,"Competente",AA1223=4,"Proficiente",AA1223=5,"Master")</f>
        <v>Principiante avanzado</v>
      </c>
      <c r="AC1223" s="17">
        <v>2</v>
      </c>
      <c r="AD1223" s="17" t="str" cm="1">
        <f t="array" ref="AD1223">_xlfn.IFS(AC1223=0,"Prenovato",AC1223=1,"Novato",AC1223=2,"Principiante avanzado",AC1223=3,"Competente",AC1223=4,"Proficiente",AC1223=5,"Master")</f>
        <v>Principiante avanzado</v>
      </c>
      <c r="AE1223" s="17" t="s">
        <v>331</v>
      </c>
    </row>
    <row r="1224" spans="1:31" x14ac:dyDescent="0.25">
      <c r="A1224" t="s">
        <v>294</v>
      </c>
      <c r="B1224" t="s">
        <v>295</v>
      </c>
      <c r="C1224" t="s">
        <v>217</v>
      </c>
      <c r="D1224" t="s">
        <v>207</v>
      </c>
      <c r="E1224" t="s">
        <v>294</v>
      </c>
      <c r="F1224" t="s">
        <v>295</v>
      </c>
      <c r="G1224" t="s">
        <v>296</v>
      </c>
      <c r="H1224" s="4"/>
      <c r="I1224" s="1">
        <f t="shared" ca="1" si="79"/>
        <v>1485</v>
      </c>
      <c r="J1224" s="1" t="str">
        <f t="shared" ca="1" si="80"/>
        <v>3. Mayor a 6 meses</v>
      </c>
      <c r="K1224" t="str">
        <f t="shared" si="81"/>
        <v>NO</v>
      </c>
      <c r="L1224" t="s">
        <v>217</v>
      </c>
      <c r="M1224" t="s">
        <v>56</v>
      </c>
      <c r="N1224" t="s">
        <v>315</v>
      </c>
      <c r="O1224" t="s">
        <v>315</v>
      </c>
      <c r="P1224" t="str">
        <f t="shared" si="82"/>
        <v>WILMER BUJAICO JACOBIControl de versionesAUTOEVALUACION</v>
      </c>
      <c r="Q1224" t="str">
        <f>BASE[[#This Row],[NombresCalificado]]&amp;BASE[[#This Row],[TipoEvaluacion]]</f>
        <v>WILMER BUJAICO JACOBIAUTOEVALUACION</v>
      </c>
      <c r="R1224">
        <v>4</v>
      </c>
      <c r="S1224" t="s">
        <v>7</v>
      </c>
      <c r="T1224" t="s">
        <v>328</v>
      </c>
      <c r="U1224" s="17">
        <v>3</v>
      </c>
      <c r="V1224" s="17" t="str" cm="1">
        <f t="array" ref="V1224">_xlfn.IFS(U1224=0,"Prenovato",U1224=1,"Novato",U1224=2,"Principiante avanzado",U1224=3,"Competente",U1224=4,"Proficiente",U1224=5,"Master")</f>
        <v>Competente</v>
      </c>
      <c r="W1224" s="17">
        <v>3</v>
      </c>
      <c r="X1224" s="17" t="str" cm="1">
        <f t="array" ref="X1224">_xlfn.IFS(W1224=0,"No evidenciado",W1224=1,"Novato",W1224=2,"Principiante avanzado",W1224=3,"Competente",W1224=4,"Proficiente",W1224=5,"Master")</f>
        <v>Competente</v>
      </c>
      <c r="Y1224" s="17">
        <v>2</v>
      </c>
      <c r="Z1224" s="17" t="str" cm="1">
        <f t="array" ref="Z1224">_xlfn.IFS(Y1224=0,"No evidenciado",Y1224=1,"Novato",Y1224=2,"Principiante avanzado",Y1224=3,"Competente",Y1224=4,"Proficiente",Y1224=5,"Master")</f>
        <v>Principiante avanzado</v>
      </c>
      <c r="AA1224" s="17">
        <v>2</v>
      </c>
      <c r="AB1224" s="17" t="str" cm="1">
        <f t="array" ref="AB1224">_xlfn.IFS(AA1224=0,"No evidenciado",AA1224=1,"Novato",AA1224=2,"Principiante avanzado",AA1224=3,"Competente",AA1224=4,"Proficiente",AA1224=5,"Master")</f>
        <v>Principiante avanzado</v>
      </c>
      <c r="AC1224" s="17">
        <v>2</v>
      </c>
      <c r="AD1224" s="17" t="str" cm="1">
        <f t="array" ref="AD1224">_xlfn.IFS(AC1224=0,"Prenovato",AC1224=1,"Novato",AC1224=2,"Principiante avanzado",AC1224=3,"Competente",AC1224=4,"Proficiente",AC1224=5,"Master")</f>
        <v>Principiante avanzado</v>
      </c>
      <c r="AE1224" s="17" t="s">
        <v>331</v>
      </c>
    </row>
    <row r="1225" spans="1:31" x14ac:dyDescent="0.25">
      <c r="A1225" t="s">
        <v>294</v>
      </c>
      <c r="B1225" t="s">
        <v>295</v>
      </c>
      <c r="C1225" t="s">
        <v>217</v>
      </c>
      <c r="D1225" t="s">
        <v>207</v>
      </c>
      <c r="E1225" t="s">
        <v>294</v>
      </c>
      <c r="F1225" t="s">
        <v>295</v>
      </c>
      <c r="G1225" t="s">
        <v>296</v>
      </c>
      <c r="H1225" s="4"/>
      <c r="I1225" s="1">
        <f t="shared" ca="1" si="79"/>
        <v>1485</v>
      </c>
      <c r="J1225" s="1" t="str">
        <f t="shared" ca="1" si="80"/>
        <v>3. Mayor a 6 meses</v>
      </c>
      <c r="K1225" t="str">
        <f t="shared" si="81"/>
        <v>NO</v>
      </c>
      <c r="L1225" t="s">
        <v>217</v>
      </c>
      <c r="M1225" t="s">
        <v>320</v>
      </c>
      <c r="N1225" t="s">
        <v>317</v>
      </c>
      <c r="O1225" t="s">
        <v>314</v>
      </c>
      <c r="P1225" t="str">
        <f t="shared" si="82"/>
        <v>WILMER BUJAICO JACOBIHuman InteractionAUTOEVALUACION</v>
      </c>
      <c r="Q1225" t="str">
        <f>BASE[[#This Row],[NombresCalificado]]&amp;BASE[[#This Row],[TipoEvaluacion]]</f>
        <v>WILMER BUJAICO JACOBIAUTOEVALUACION</v>
      </c>
      <c r="R1225">
        <v>2</v>
      </c>
      <c r="S1225" t="s">
        <v>4</v>
      </c>
      <c r="T1225" t="s">
        <v>328</v>
      </c>
      <c r="U1225" s="17">
        <v>3</v>
      </c>
      <c r="V1225" s="17" t="str" cm="1">
        <f t="array" ref="V1225">_xlfn.IFS(U1225=0,"Prenovato",U1225=1,"Novato",U1225=2,"Principiante avanzado",U1225=3,"Competente",U1225=4,"Proficiente",U1225=5,"Master")</f>
        <v>Competente</v>
      </c>
      <c r="W1225" s="17">
        <v>3</v>
      </c>
      <c r="X1225" s="17" t="str" cm="1">
        <f t="array" ref="X1225">_xlfn.IFS(W1225=0,"No evidenciado",W1225=1,"Novato",W1225=2,"Principiante avanzado",W1225=3,"Competente",W1225=4,"Proficiente",W1225=5,"Master")</f>
        <v>Competente</v>
      </c>
      <c r="Y1225" s="17">
        <v>2</v>
      </c>
      <c r="Z1225" s="17" t="str" cm="1">
        <f t="array" ref="Z1225">_xlfn.IFS(Y1225=0,"No evidenciado",Y1225=1,"Novato",Y1225=2,"Principiante avanzado",Y1225=3,"Competente",Y1225=4,"Proficiente",Y1225=5,"Master")</f>
        <v>Principiante avanzado</v>
      </c>
      <c r="AA1225" s="17">
        <v>2</v>
      </c>
      <c r="AB1225" s="17" t="str" cm="1">
        <f t="array" ref="AB1225">_xlfn.IFS(AA1225=0,"No evidenciado",AA1225=1,"Novato",AA1225=2,"Principiante avanzado",AA1225=3,"Competente",AA1225=4,"Proficiente",AA1225=5,"Master")</f>
        <v>Principiante avanzado</v>
      </c>
      <c r="AC1225" s="17">
        <v>2</v>
      </c>
      <c r="AD1225" s="17" t="str" cm="1">
        <f t="array" ref="AD1225">_xlfn.IFS(AC1225=0,"Prenovato",AC1225=1,"Novato",AC1225=2,"Principiante avanzado",AC1225=3,"Competente",AC1225=4,"Proficiente",AC1225=5,"Master")</f>
        <v>Principiante avanzado</v>
      </c>
      <c r="AE1225" s="17" t="s">
        <v>331</v>
      </c>
    </row>
    <row r="1226" spans="1:31" x14ac:dyDescent="0.25">
      <c r="A1226" t="s">
        <v>294</v>
      </c>
      <c r="B1226" t="s">
        <v>295</v>
      </c>
      <c r="C1226" t="s">
        <v>217</v>
      </c>
      <c r="D1226" t="s">
        <v>207</v>
      </c>
      <c r="E1226" t="s">
        <v>294</v>
      </c>
      <c r="F1226" t="s">
        <v>295</v>
      </c>
      <c r="G1226" t="s">
        <v>296</v>
      </c>
      <c r="H1226" s="4"/>
      <c r="I1226" s="1">
        <f t="shared" ca="1" si="79"/>
        <v>1485</v>
      </c>
      <c r="J1226" s="1" t="str">
        <f t="shared" ca="1" si="80"/>
        <v>3. Mayor a 6 meses</v>
      </c>
      <c r="K1226" t="str">
        <f t="shared" si="81"/>
        <v>NO</v>
      </c>
      <c r="L1226" t="s">
        <v>217</v>
      </c>
      <c r="M1226" t="s">
        <v>313</v>
      </c>
      <c r="N1226" t="s">
        <v>314</v>
      </c>
      <c r="O1226" t="s">
        <v>314</v>
      </c>
      <c r="P1226" t="str">
        <f t="shared" si="82"/>
        <v>WILMER BUJAICO JACOBIHíbridoAUTOEVALUACION</v>
      </c>
      <c r="Q1226" t="str">
        <f>BASE[[#This Row],[NombresCalificado]]&amp;BASE[[#This Row],[TipoEvaluacion]]</f>
        <v>WILMER BUJAICO JACOBIAUTOEVALUACION</v>
      </c>
      <c r="R1226">
        <v>3</v>
      </c>
      <c r="S1226" t="s">
        <v>5</v>
      </c>
      <c r="T1226" t="s">
        <v>328</v>
      </c>
      <c r="U1226" s="17">
        <v>3</v>
      </c>
      <c r="V1226" s="17" t="str" cm="1">
        <f t="array" ref="V1226">_xlfn.IFS(U1226=0,"Prenovato",U1226=1,"Novato",U1226=2,"Principiante avanzado",U1226=3,"Competente",U1226=4,"Proficiente",U1226=5,"Master")</f>
        <v>Competente</v>
      </c>
      <c r="W1226" s="17">
        <v>3</v>
      </c>
      <c r="X1226" s="17" t="str" cm="1">
        <f t="array" ref="X1226">_xlfn.IFS(W1226=0,"No evidenciado",W1226=1,"Novato",W1226=2,"Principiante avanzado",W1226=3,"Competente",W1226=4,"Proficiente",W1226=5,"Master")</f>
        <v>Competente</v>
      </c>
      <c r="Y1226" s="17">
        <v>2</v>
      </c>
      <c r="Z1226" s="17" t="str" cm="1">
        <f t="array" ref="Z1226">_xlfn.IFS(Y1226=0,"No evidenciado",Y1226=1,"Novato",Y1226=2,"Principiante avanzado",Y1226=3,"Competente",Y1226=4,"Proficiente",Y1226=5,"Master")</f>
        <v>Principiante avanzado</v>
      </c>
      <c r="AA1226" s="17">
        <v>2</v>
      </c>
      <c r="AB1226" s="17" t="str" cm="1">
        <f t="array" ref="AB1226">_xlfn.IFS(AA1226=0,"No evidenciado",AA1226=1,"Novato",AA1226=2,"Principiante avanzado",AA1226=3,"Competente",AA1226=4,"Proficiente",AA1226=5,"Master")</f>
        <v>Principiante avanzado</v>
      </c>
      <c r="AC1226" s="17">
        <v>2</v>
      </c>
      <c r="AD1226" s="17" t="str" cm="1">
        <f t="array" ref="AD1226">_xlfn.IFS(AC1226=0,"Prenovato",AC1226=1,"Novato",AC1226=2,"Principiante avanzado",AC1226=3,"Competente",AC1226=4,"Proficiente",AC1226=5,"Master")</f>
        <v>Principiante avanzado</v>
      </c>
      <c r="AE1226" s="17" t="s">
        <v>331</v>
      </c>
    </row>
    <row r="1227" spans="1:31" x14ac:dyDescent="0.25">
      <c r="A1227" t="s">
        <v>297</v>
      </c>
      <c r="B1227" t="s">
        <v>298</v>
      </c>
      <c r="C1227" t="s">
        <v>217</v>
      </c>
      <c r="D1227" t="s">
        <v>207</v>
      </c>
      <c r="E1227" t="s">
        <v>297</v>
      </c>
      <c r="F1227" t="s">
        <v>298</v>
      </c>
      <c r="G1227" t="s">
        <v>299</v>
      </c>
      <c r="H1227" s="4"/>
      <c r="I1227" s="1">
        <f t="shared" ca="1" si="79"/>
        <v>1485</v>
      </c>
      <c r="J1227" s="1" t="str">
        <f t="shared" ca="1" si="80"/>
        <v>3. Mayor a 6 meses</v>
      </c>
      <c r="K1227" t="str">
        <f t="shared" si="81"/>
        <v>NO</v>
      </c>
      <c r="L1227" t="s">
        <v>217</v>
      </c>
      <c r="M1227" t="s">
        <v>319</v>
      </c>
      <c r="N1227" t="s">
        <v>315</v>
      </c>
      <c r="O1227" t="s">
        <v>315</v>
      </c>
      <c r="P1227" t="str">
        <f t="shared" si="82"/>
        <v>DANTE PAOLO JUNIOR ROSSI RAMAYONIBCP Design SystemAUTOEVALUACION</v>
      </c>
      <c r="Q1227" t="str">
        <f>BASE[[#This Row],[NombresCalificado]]&amp;BASE[[#This Row],[TipoEvaluacion]]</f>
        <v>DANTE PAOLO JUNIOR ROSSI RAMAYONIAUTOEVALUACION</v>
      </c>
      <c r="R1227">
        <v>3</v>
      </c>
      <c r="S1227" t="s">
        <v>5</v>
      </c>
      <c r="T1227" t="s">
        <v>328</v>
      </c>
      <c r="U1227" s="17">
        <v>3</v>
      </c>
      <c r="V1227" s="17" t="str" cm="1">
        <f t="array" ref="V1227">_xlfn.IFS(U1227=0,"Prenovato",U1227=1,"Novato",U1227=2,"Principiante avanzado",U1227=3,"Competente",U1227=4,"Proficiente",U1227=5,"Master")</f>
        <v>Competente</v>
      </c>
      <c r="W1227" s="17">
        <v>3</v>
      </c>
      <c r="X1227" s="17" t="str" cm="1">
        <f t="array" ref="X1227">_xlfn.IFS(W1227=0,"No evidenciado",W1227=1,"Novato",W1227=2,"Principiante avanzado",W1227=3,"Competente",W1227=4,"Proficiente",W1227=5,"Master")</f>
        <v>Competente</v>
      </c>
      <c r="Y1227" s="17">
        <v>4</v>
      </c>
      <c r="Z1227" s="17" t="str" cm="1">
        <f t="array" ref="Z1227">_xlfn.IFS(Y1227=0,"No evidenciado",Y1227=1,"Novato",Y1227=2,"Principiante avanzado",Y1227=3,"Competente",Y1227=4,"Proficiente",Y1227=5,"Master")</f>
        <v>Proficiente</v>
      </c>
      <c r="AA1227" s="17">
        <v>3</v>
      </c>
      <c r="AB1227" s="17" t="str" cm="1">
        <f t="array" ref="AB1227">_xlfn.IFS(AA1227=0,"No evidenciado",AA1227=1,"Novato",AA1227=2,"Principiante avanzado",AA1227=3,"Competente",AA1227=4,"Proficiente",AA1227=5,"Master")</f>
        <v>Competente</v>
      </c>
      <c r="AC1227" s="17">
        <v>3</v>
      </c>
      <c r="AD1227" s="17" t="str" cm="1">
        <f t="array" ref="AD1227">_xlfn.IFS(AC1227=0,"Prenovato",AC1227=1,"Novato",AC1227=2,"Principiante avanzado",AC1227=3,"Competente",AC1227=4,"Proficiente",AC1227=5,"Master")</f>
        <v>Competente</v>
      </c>
      <c r="AE1227" s="17" t="s">
        <v>331</v>
      </c>
    </row>
    <row r="1228" spans="1:31" x14ac:dyDescent="0.25">
      <c r="A1228" t="s">
        <v>297</v>
      </c>
      <c r="B1228" t="s">
        <v>298</v>
      </c>
      <c r="C1228" t="s">
        <v>217</v>
      </c>
      <c r="D1228" t="s">
        <v>207</v>
      </c>
      <c r="E1228" t="s">
        <v>297</v>
      </c>
      <c r="F1228" t="s">
        <v>298</v>
      </c>
      <c r="G1228" t="s">
        <v>299</v>
      </c>
      <c r="H1228" s="4"/>
      <c r="I1228" s="1">
        <f t="shared" ca="1" si="79"/>
        <v>1485</v>
      </c>
      <c r="J1228" s="1" t="str">
        <f t="shared" ca="1" si="80"/>
        <v>3. Mayor a 6 meses</v>
      </c>
      <c r="K1228" t="str">
        <f t="shared" si="81"/>
        <v>NO</v>
      </c>
      <c r="L1228" t="s">
        <v>217</v>
      </c>
      <c r="M1228" t="s">
        <v>321</v>
      </c>
      <c r="N1228" t="s">
        <v>315</v>
      </c>
      <c r="O1228" t="s">
        <v>315</v>
      </c>
      <c r="P1228" t="str">
        <f t="shared" si="82"/>
        <v>DANTE PAOLO JUNIOR ROSSI RAMAYONINativoAUTOEVALUACION</v>
      </c>
      <c r="Q1228" t="str">
        <f>BASE[[#This Row],[NombresCalificado]]&amp;BASE[[#This Row],[TipoEvaluacion]]</f>
        <v>DANTE PAOLO JUNIOR ROSSI RAMAYONIAUTOEVALUACION</v>
      </c>
      <c r="R1228">
        <v>4</v>
      </c>
      <c r="S1228" t="s">
        <v>7</v>
      </c>
      <c r="T1228" t="s">
        <v>328</v>
      </c>
      <c r="U1228" s="17">
        <v>3</v>
      </c>
      <c r="V1228" s="17" t="str" cm="1">
        <f t="array" ref="V1228">_xlfn.IFS(U1228=0,"Prenovato",U1228=1,"Novato",U1228=2,"Principiante avanzado",U1228=3,"Competente",U1228=4,"Proficiente",U1228=5,"Master")</f>
        <v>Competente</v>
      </c>
      <c r="W1228" s="17">
        <v>3</v>
      </c>
      <c r="X1228" s="17" t="str" cm="1">
        <f t="array" ref="X1228">_xlfn.IFS(W1228=0,"No evidenciado",W1228=1,"Novato",W1228=2,"Principiante avanzado",W1228=3,"Competente",W1228=4,"Proficiente",W1228=5,"Master")</f>
        <v>Competente</v>
      </c>
      <c r="Y1228" s="17">
        <v>4</v>
      </c>
      <c r="Z1228" s="17" t="str" cm="1">
        <f t="array" ref="Z1228">_xlfn.IFS(Y1228=0,"No evidenciado",Y1228=1,"Novato",Y1228=2,"Principiante avanzado",Y1228=3,"Competente",Y1228=4,"Proficiente",Y1228=5,"Master")</f>
        <v>Proficiente</v>
      </c>
      <c r="AA1228" s="17">
        <v>3</v>
      </c>
      <c r="AB1228" s="17" t="str" cm="1">
        <f t="array" ref="AB1228">_xlfn.IFS(AA1228=0,"No evidenciado",AA1228=1,"Novato",AA1228=2,"Principiante avanzado",AA1228=3,"Competente",AA1228=4,"Proficiente",AA1228=5,"Master")</f>
        <v>Competente</v>
      </c>
      <c r="AC1228" s="17">
        <v>3</v>
      </c>
      <c r="AD1228" s="17" t="str" cm="1">
        <f t="array" ref="AD1228">_xlfn.IFS(AC1228=0,"Prenovato",AC1228=1,"Novato",AC1228=2,"Principiante avanzado",AC1228=3,"Competente",AC1228=4,"Proficiente",AC1228=5,"Master")</f>
        <v>Competente</v>
      </c>
      <c r="AE1228" s="17" t="s">
        <v>331</v>
      </c>
    </row>
    <row r="1229" spans="1:31" x14ac:dyDescent="0.25">
      <c r="A1229" t="s">
        <v>297</v>
      </c>
      <c r="B1229" t="s">
        <v>298</v>
      </c>
      <c r="C1229" t="s">
        <v>217</v>
      </c>
      <c r="D1229" t="s">
        <v>207</v>
      </c>
      <c r="E1229" t="s">
        <v>297</v>
      </c>
      <c r="F1229" t="s">
        <v>298</v>
      </c>
      <c r="G1229" t="s">
        <v>299</v>
      </c>
      <c r="H1229" s="4"/>
      <c r="I1229" s="1">
        <f t="shared" ca="1" si="79"/>
        <v>1485</v>
      </c>
      <c r="J1229" s="1" t="str">
        <f t="shared" ca="1" si="80"/>
        <v>3. Mayor a 6 meses</v>
      </c>
      <c r="K1229" t="str">
        <f t="shared" si="81"/>
        <v>NO</v>
      </c>
      <c r="L1229" t="s">
        <v>217</v>
      </c>
      <c r="M1229" t="s">
        <v>55</v>
      </c>
      <c r="N1229" t="s">
        <v>315</v>
      </c>
      <c r="O1229" t="s">
        <v>315</v>
      </c>
      <c r="P1229" t="str">
        <f t="shared" si="82"/>
        <v>DANTE PAOLO JUNIOR ROSSI RAMAYONIProgramaciónAUTOEVALUACION</v>
      </c>
      <c r="Q1229" t="str">
        <f>BASE[[#This Row],[NombresCalificado]]&amp;BASE[[#This Row],[TipoEvaluacion]]</f>
        <v>DANTE PAOLO JUNIOR ROSSI RAMAYONIAUTOEVALUACION</v>
      </c>
      <c r="R1229">
        <v>4</v>
      </c>
      <c r="S1229" t="s">
        <v>7</v>
      </c>
      <c r="T1229" t="s">
        <v>328</v>
      </c>
      <c r="U1229" s="17">
        <v>3</v>
      </c>
      <c r="V1229" s="17" t="str" cm="1">
        <f t="array" ref="V1229">_xlfn.IFS(U1229=0,"Prenovato",U1229=1,"Novato",U1229=2,"Principiante avanzado",U1229=3,"Competente",U1229=4,"Proficiente",U1229=5,"Master")</f>
        <v>Competente</v>
      </c>
      <c r="W1229" s="17">
        <v>3</v>
      </c>
      <c r="X1229" s="17" t="str" cm="1">
        <f t="array" ref="X1229">_xlfn.IFS(W1229=0,"No evidenciado",W1229=1,"Novato",W1229=2,"Principiante avanzado",W1229=3,"Competente",W1229=4,"Proficiente",W1229=5,"Master")</f>
        <v>Competente</v>
      </c>
      <c r="Y1229" s="17">
        <v>4</v>
      </c>
      <c r="Z1229" s="17" t="str" cm="1">
        <f t="array" ref="Z1229">_xlfn.IFS(Y1229=0,"No evidenciado",Y1229=1,"Novato",Y1229=2,"Principiante avanzado",Y1229=3,"Competente",Y1229=4,"Proficiente",Y1229=5,"Master")</f>
        <v>Proficiente</v>
      </c>
      <c r="AA1229" s="17">
        <v>3</v>
      </c>
      <c r="AB1229" s="17" t="str" cm="1">
        <f t="array" ref="AB1229">_xlfn.IFS(AA1229=0,"No evidenciado",AA1229=1,"Novato",AA1229=2,"Principiante avanzado",AA1229=3,"Competente",AA1229=4,"Proficiente",AA1229=5,"Master")</f>
        <v>Competente</v>
      </c>
      <c r="AC1229" s="17">
        <v>3</v>
      </c>
      <c r="AD1229" s="17" t="str" cm="1">
        <f t="array" ref="AD1229">_xlfn.IFS(AC1229=0,"Prenovato",AC1229=1,"Novato",AC1229=2,"Principiante avanzado",AC1229=3,"Competente",AC1229=4,"Proficiente",AC1229=5,"Master")</f>
        <v>Competente</v>
      </c>
      <c r="AE1229" s="17" t="s">
        <v>331</v>
      </c>
    </row>
    <row r="1230" spans="1:31" x14ac:dyDescent="0.25">
      <c r="A1230" t="s">
        <v>297</v>
      </c>
      <c r="B1230" t="s">
        <v>298</v>
      </c>
      <c r="C1230" t="s">
        <v>217</v>
      </c>
      <c r="D1230" t="s">
        <v>207</v>
      </c>
      <c r="E1230" t="s">
        <v>297</v>
      </c>
      <c r="F1230" t="s">
        <v>298</v>
      </c>
      <c r="G1230" t="s">
        <v>299</v>
      </c>
      <c r="H1230" s="4"/>
      <c r="I1230" s="1">
        <f t="shared" ca="1" si="79"/>
        <v>1485</v>
      </c>
      <c r="J1230" s="1" t="str">
        <f t="shared" ca="1" si="80"/>
        <v>3. Mayor a 6 meses</v>
      </c>
      <c r="K1230" t="str">
        <f t="shared" si="81"/>
        <v>NO</v>
      </c>
      <c r="L1230" t="s">
        <v>217</v>
      </c>
      <c r="M1230" t="s">
        <v>322</v>
      </c>
      <c r="N1230" t="s">
        <v>317</v>
      </c>
      <c r="O1230" t="s">
        <v>314</v>
      </c>
      <c r="P1230" t="str">
        <f t="shared" si="82"/>
        <v>DANTE PAOLO JUNIOR ROSSI RAMAYONIPatrones de arquitecturaAUTOEVALUACION</v>
      </c>
      <c r="Q1230" t="str">
        <f>BASE[[#This Row],[NombresCalificado]]&amp;BASE[[#This Row],[TipoEvaluacion]]</f>
        <v>DANTE PAOLO JUNIOR ROSSI RAMAYONIAUTOEVALUACION</v>
      </c>
      <c r="R1230">
        <v>3</v>
      </c>
      <c r="S1230" t="s">
        <v>5</v>
      </c>
      <c r="T1230" t="s">
        <v>328</v>
      </c>
      <c r="U1230" s="17">
        <v>3</v>
      </c>
      <c r="V1230" s="17" t="str" cm="1">
        <f t="array" ref="V1230">_xlfn.IFS(U1230=0,"Prenovato",U1230=1,"Novato",U1230=2,"Principiante avanzado",U1230=3,"Competente",U1230=4,"Proficiente",U1230=5,"Master")</f>
        <v>Competente</v>
      </c>
      <c r="W1230" s="17">
        <v>3</v>
      </c>
      <c r="X1230" s="17" t="str" cm="1">
        <f t="array" ref="X1230">_xlfn.IFS(W1230=0,"No evidenciado",W1230=1,"Novato",W1230=2,"Principiante avanzado",W1230=3,"Competente",W1230=4,"Proficiente",W1230=5,"Master")</f>
        <v>Competente</v>
      </c>
      <c r="Y1230" s="17">
        <v>4</v>
      </c>
      <c r="Z1230" s="17" t="str" cm="1">
        <f t="array" ref="Z1230">_xlfn.IFS(Y1230=0,"No evidenciado",Y1230=1,"Novato",Y1230=2,"Principiante avanzado",Y1230=3,"Competente",Y1230=4,"Proficiente",Y1230=5,"Master")</f>
        <v>Proficiente</v>
      </c>
      <c r="AA1230" s="17">
        <v>3</v>
      </c>
      <c r="AB1230" s="17" t="str" cm="1">
        <f t="array" ref="AB1230">_xlfn.IFS(AA1230=0,"No evidenciado",AA1230=1,"Novato",AA1230=2,"Principiante avanzado",AA1230=3,"Competente",AA1230=4,"Proficiente",AA1230=5,"Master")</f>
        <v>Competente</v>
      </c>
      <c r="AC1230" s="17">
        <v>3</v>
      </c>
      <c r="AD1230" s="17" t="str" cm="1">
        <f t="array" ref="AD1230">_xlfn.IFS(AC1230=0,"Prenovato",AC1230=1,"Novato",AC1230=2,"Principiante avanzado",AC1230=3,"Competente",AC1230=4,"Proficiente",AC1230=5,"Master")</f>
        <v>Competente</v>
      </c>
      <c r="AE1230" s="17" t="s">
        <v>331</v>
      </c>
    </row>
    <row r="1231" spans="1:31" x14ac:dyDescent="0.25">
      <c r="A1231" t="s">
        <v>297</v>
      </c>
      <c r="B1231" t="s">
        <v>298</v>
      </c>
      <c r="C1231" t="s">
        <v>217</v>
      </c>
      <c r="D1231" t="s">
        <v>207</v>
      </c>
      <c r="E1231" t="s">
        <v>297</v>
      </c>
      <c r="F1231" t="s">
        <v>298</v>
      </c>
      <c r="G1231" t="s">
        <v>299</v>
      </c>
      <c r="H1231" s="4"/>
      <c r="I1231" s="1">
        <f t="shared" ca="1" si="79"/>
        <v>1485</v>
      </c>
      <c r="J1231" s="1" t="str">
        <f t="shared" ca="1" si="80"/>
        <v>3. Mayor a 6 meses</v>
      </c>
      <c r="K1231" t="str">
        <f t="shared" si="81"/>
        <v>NO</v>
      </c>
      <c r="L1231" t="s">
        <v>217</v>
      </c>
      <c r="M1231" t="s">
        <v>316</v>
      </c>
      <c r="N1231" t="s">
        <v>315</v>
      </c>
      <c r="O1231" t="s">
        <v>315</v>
      </c>
      <c r="P1231" t="str">
        <f t="shared" si="82"/>
        <v>DANTE PAOLO JUNIOR ROSSI RAMAYONIRedes &amp; Integración de APIAUTOEVALUACION</v>
      </c>
      <c r="Q1231" t="str">
        <f>BASE[[#This Row],[NombresCalificado]]&amp;BASE[[#This Row],[TipoEvaluacion]]</f>
        <v>DANTE PAOLO JUNIOR ROSSI RAMAYONIAUTOEVALUACION</v>
      </c>
      <c r="R1231">
        <v>3</v>
      </c>
      <c r="S1231" t="s">
        <v>5</v>
      </c>
      <c r="T1231" t="s">
        <v>328</v>
      </c>
      <c r="U1231" s="17">
        <v>3</v>
      </c>
      <c r="V1231" s="17" t="str" cm="1">
        <f t="array" ref="V1231">_xlfn.IFS(U1231=0,"Prenovato",U1231=1,"Novato",U1231=2,"Principiante avanzado",U1231=3,"Competente",U1231=4,"Proficiente",U1231=5,"Master")</f>
        <v>Competente</v>
      </c>
      <c r="W1231" s="17">
        <v>3</v>
      </c>
      <c r="X1231" s="17" t="str" cm="1">
        <f t="array" ref="X1231">_xlfn.IFS(W1231=0,"No evidenciado",W1231=1,"Novato",W1231=2,"Principiante avanzado",W1231=3,"Competente",W1231=4,"Proficiente",W1231=5,"Master")</f>
        <v>Competente</v>
      </c>
      <c r="Y1231" s="17">
        <v>4</v>
      </c>
      <c r="Z1231" s="17" t="str" cm="1">
        <f t="array" ref="Z1231">_xlfn.IFS(Y1231=0,"No evidenciado",Y1231=1,"Novato",Y1231=2,"Principiante avanzado",Y1231=3,"Competente",Y1231=4,"Proficiente",Y1231=5,"Master")</f>
        <v>Proficiente</v>
      </c>
      <c r="AA1231" s="17">
        <v>3</v>
      </c>
      <c r="AB1231" s="17" t="str" cm="1">
        <f t="array" ref="AB1231">_xlfn.IFS(AA1231=0,"No evidenciado",AA1231=1,"Novato",AA1231=2,"Principiante avanzado",AA1231=3,"Competente",AA1231=4,"Proficiente",AA1231=5,"Master")</f>
        <v>Competente</v>
      </c>
      <c r="AC1231" s="17">
        <v>3</v>
      </c>
      <c r="AD1231" s="17" t="str" cm="1">
        <f t="array" ref="AD1231">_xlfn.IFS(AC1231=0,"Prenovato",AC1231=1,"Novato",AC1231=2,"Principiante avanzado",AC1231=3,"Competente",AC1231=4,"Proficiente",AC1231=5,"Master")</f>
        <v>Competente</v>
      </c>
      <c r="AE1231" s="17" t="s">
        <v>331</v>
      </c>
    </row>
    <row r="1232" spans="1:31" x14ac:dyDescent="0.25">
      <c r="A1232" t="s">
        <v>297</v>
      </c>
      <c r="B1232" t="s">
        <v>298</v>
      </c>
      <c r="C1232" t="s">
        <v>217</v>
      </c>
      <c r="D1232" t="s">
        <v>207</v>
      </c>
      <c r="E1232" t="s">
        <v>297</v>
      </c>
      <c r="F1232" t="s">
        <v>298</v>
      </c>
      <c r="G1232" t="s">
        <v>299</v>
      </c>
      <c r="H1232" s="4"/>
      <c r="I1232" s="1">
        <f t="shared" ca="1" si="79"/>
        <v>1485</v>
      </c>
      <c r="J1232" s="1" t="str">
        <f t="shared" ca="1" si="80"/>
        <v>3. Mayor a 6 meses</v>
      </c>
      <c r="K1232" t="str">
        <f t="shared" si="81"/>
        <v>NO</v>
      </c>
      <c r="L1232" t="s">
        <v>217</v>
      </c>
      <c r="M1232" t="s">
        <v>324</v>
      </c>
      <c r="N1232" t="s">
        <v>317</v>
      </c>
      <c r="O1232" t="s">
        <v>314</v>
      </c>
      <c r="P1232" t="str">
        <f t="shared" si="82"/>
        <v>DANTE PAOLO JUNIOR ROSSI RAMAYONIAccesibilidadAUTOEVALUACION</v>
      </c>
      <c r="Q1232" t="str">
        <f>BASE[[#This Row],[NombresCalificado]]&amp;BASE[[#This Row],[TipoEvaluacion]]</f>
        <v>DANTE PAOLO JUNIOR ROSSI RAMAYONIAUTOEVALUACION</v>
      </c>
      <c r="R1232">
        <v>1</v>
      </c>
      <c r="S1232" t="s">
        <v>6</v>
      </c>
      <c r="T1232" t="s">
        <v>328</v>
      </c>
      <c r="U1232" s="17">
        <v>3</v>
      </c>
      <c r="V1232" s="17" t="str" cm="1">
        <f t="array" ref="V1232">_xlfn.IFS(U1232=0,"Prenovato",U1232=1,"Novato",U1232=2,"Principiante avanzado",U1232=3,"Competente",U1232=4,"Proficiente",U1232=5,"Master")</f>
        <v>Competente</v>
      </c>
      <c r="W1232" s="17">
        <v>3</v>
      </c>
      <c r="X1232" s="17" t="str" cm="1">
        <f t="array" ref="X1232">_xlfn.IFS(W1232=0,"No evidenciado",W1232=1,"Novato",W1232=2,"Principiante avanzado",W1232=3,"Competente",W1232=4,"Proficiente",W1232=5,"Master")</f>
        <v>Competente</v>
      </c>
      <c r="Y1232" s="17">
        <v>4</v>
      </c>
      <c r="Z1232" s="17" t="str" cm="1">
        <f t="array" ref="Z1232">_xlfn.IFS(Y1232=0,"No evidenciado",Y1232=1,"Novato",Y1232=2,"Principiante avanzado",Y1232=3,"Competente",Y1232=4,"Proficiente",Y1232=5,"Master")</f>
        <v>Proficiente</v>
      </c>
      <c r="AA1232" s="17">
        <v>3</v>
      </c>
      <c r="AB1232" s="17" t="str" cm="1">
        <f t="array" ref="AB1232">_xlfn.IFS(AA1232=0,"No evidenciado",AA1232=1,"Novato",AA1232=2,"Principiante avanzado",AA1232=3,"Competente",AA1232=4,"Proficiente",AA1232=5,"Master")</f>
        <v>Competente</v>
      </c>
      <c r="AC1232" s="17">
        <v>3</v>
      </c>
      <c r="AD1232" s="17" t="str" cm="1">
        <f t="array" ref="AD1232">_xlfn.IFS(AC1232=0,"Prenovato",AC1232=1,"Novato",AC1232=2,"Principiante avanzado",AC1232=3,"Competente",AC1232=4,"Proficiente",AC1232=5,"Master")</f>
        <v>Competente</v>
      </c>
      <c r="AE1232" s="17" t="s">
        <v>331</v>
      </c>
    </row>
    <row r="1233" spans="1:31" x14ac:dyDescent="0.25">
      <c r="A1233" t="s">
        <v>297</v>
      </c>
      <c r="B1233" t="s">
        <v>298</v>
      </c>
      <c r="C1233" t="s">
        <v>217</v>
      </c>
      <c r="D1233" t="s">
        <v>207</v>
      </c>
      <c r="E1233" t="s">
        <v>297</v>
      </c>
      <c r="F1233" t="s">
        <v>298</v>
      </c>
      <c r="G1233" t="s">
        <v>299</v>
      </c>
      <c r="H1233" s="4"/>
      <c r="I1233" s="1">
        <f t="shared" ca="1" si="79"/>
        <v>1485</v>
      </c>
      <c r="J1233" s="1" t="str">
        <f t="shared" ca="1" si="80"/>
        <v>3. Mayor a 6 meses</v>
      </c>
      <c r="K1233" t="str">
        <f t="shared" si="81"/>
        <v>NO</v>
      </c>
      <c r="L1233" t="s">
        <v>217</v>
      </c>
      <c r="M1233" t="s">
        <v>56</v>
      </c>
      <c r="N1233" t="s">
        <v>315</v>
      </c>
      <c r="O1233" t="s">
        <v>315</v>
      </c>
      <c r="P1233" t="str">
        <f t="shared" si="82"/>
        <v>DANTE PAOLO JUNIOR ROSSI RAMAYONIControl de versionesAUTOEVALUACION</v>
      </c>
      <c r="Q1233" t="str">
        <f>BASE[[#This Row],[NombresCalificado]]&amp;BASE[[#This Row],[TipoEvaluacion]]</f>
        <v>DANTE PAOLO JUNIOR ROSSI RAMAYONIAUTOEVALUACION</v>
      </c>
      <c r="R1233">
        <v>4</v>
      </c>
      <c r="S1233" t="s">
        <v>7</v>
      </c>
      <c r="T1233" t="s">
        <v>328</v>
      </c>
      <c r="U1233" s="17">
        <v>3</v>
      </c>
      <c r="V1233" s="17" t="str" cm="1">
        <f t="array" ref="V1233">_xlfn.IFS(U1233=0,"Prenovato",U1233=1,"Novato",U1233=2,"Principiante avanzado",U1233=3,"Competente",U1233=4,"Proficiente",U1233=5,"Master")</f>
        <v>Competente</v>
      </c>
      <c r="W1233" s="17">
        <v>3</v>
      </c>
      <c r="X1233" s="17" t="str" cm="1">
        <f t="array" ref="X1233">_xlfn.IFS(W1233=0,"No evidenciado",W1233=1,"Novato",W1233=2,"Principiante avanzado",W1233=3,"Competente",W1233=4,"Proficiente",W1233=5,"Master")</f>
        <v>Competente</v>
      </c>
      <c r="Y1233" s="17">
        <v>4</v>
      </c>
      <c r="Z1233" s="17" t="str" cm="1">
        <f t="array" ref="Z1233">_xlfn.IFS(Y1233=0,"No evidenciado",Y1233=1,"Novato",Y1233=2,"Principiante avanzado",Y1233=3,"Competente",Y1233=4,"Proficiente",Y1233=5,"Master")</f>
        <v>Proficiente</v>
      </c>
      <c r="AA1233" s="17">
        <v>3</v>
      </c>
      <c r="AB1233" s="17" t="str" cm="1">
        <f t="array" ref="AB1233">_xlfn.IFS(AA1233=0,"No evidenciado",AA1233=1,"Novato",AA1233=2,"Principiante avanzado",AA1233=3,"Competente",AA1233=4,"Proficiente",AA1233=5,"Master")</f>
        <v>Competente</v>
      </c>
      <c r="AC1233" s="17">
        <v>3</v>
      </c>
      <c r="AD1233" s="17" t="str" cm="1">
        <f t="array" ref="AD1233">_xlfn.IFS(AC1233=0,"Prenovato",AC1233=1,"Novato",AC1233=2,"Principiante avanzado",AC1233=3,"Competente",AC1233=4,"Proficiente",AC1233=5,"Master")</f>
        <v>Competente</v>
      </c>
      <c r="AE1233" s="17" t="s">
        <v>331</v>
      </c>
    </row>
    <row r="1234" spans="1:31" x14ac:dyDescent="0.25">
      <c r="A1234" t="s">
        <v>297</v>
      </c>
      <c r="B1234" t="s">
        <v>298</v>
      </c>
      <c r="C1234" t="s">
        <v>217</v>
      </c>
      <c r="D1234" t="s">
        <v>207</v>
      </c>
      <c r="E1234" t="s">
        <v>297</v>
      </c>
      <c r="F1234" t="s">
        <v>298</v>
      </c>
      <c r="G1234" t="s">
        <v>299</v>
      </c>
      <c r="H1234" s="4"/>
      <c r="I1234" s="1">
        <f t="shared" ca="1" si="79"/>
        <v>1485</v>
      </c>
      <c r="J1234" s="1" t="str">
        <f t="shared" ca="1" si="80"/>
        <v>3. Mayor a 6 meses</v>
      </c>
      <c r="K1234" t="str">
        <f t="shared" si="81"/>
        <v>NO</v>
      </c>
      <c r="L1234" t="s">
        <v>217</v>
      </c>
      <c r="M1234" t="s">
        <v>326</v>
      </c>
      <c r="N1234" t="s">
        <v>317</v>
      </c>
      <c r="O1234" t="s">
        <v>314</v>
      </c>
      <c r="P1234" t="str">
        <f t="shared" si="82"/>
        <v>DANTE PAOLO JUNIOR ROSSI RAMAYONIDesign ThinkingAUTOEVALUACION</v>
      </c>
      <c r="Q1234" t="str">
        <f>BASE[[#This Row],[NombresCalificado]]&amp;BASE[[#This Row],[TipoEvaluacion]]</f>
        <v>DANTE PAOLO JUNIOR ROSSI RAMAYONIAUTOEVALUACION</v>
      </c>
      <c r="R1234">
        <v>1</v>
      </c>
      <c r="S1234" t="s">
        <v>6</v>
      </c>
      <c r="T1234" t="s">
        <v>328</v>
      </c>
      <c r="U1234" s="17">
        <v>3</v>
      </c>
      <c r="V1234" s="17" t="str" cm="1">
        <f t="array" ref="V1234">_xlfn.IFS(U1234=0,"Prenovato",U1234=1,"Novato",U1234=2,"Principiante avanzado",U1234=3,"Competente",U1234=4,"Proficiente",U1234=5,"Master")</f>
        <v>Competente</v>
      </c>
      <c r="W1234" s="17">
        <v>3</v>
      </c>
      <c r="X1234" s="17" t="str" cm="1">
        <f t="array" ref="X1234">_xlfn.IFS(W1234=0,"No evidenciado",W1234=1,"Novato",W1234=2,"Principiante avanzado",W1234=3,"Competente",W1234=4,"Proficiente",W1234=5,"Master")</f>
        <v>Competente</v>
      </c>
      <c r="Y1234" s="17">
        <v>4</v>
      </c>
      <c r="Z1234" s="17" t="str" cm="1">
        <f t="array" ref="Z1234">_xlfn.IFS(Y1234=0,"No evidenciado",Y1234=1,"Novato",Y1234=2,"Principiante avanzado",Y1234=3,"Competente",Y1234=4,"Proficiente",Y1234=5,"Master")</f>
        <v>Proficiente</v>
      </c>
      <c r="AA1234" s="17">
        <v>3</v>
      </c>
      <c r="AB1234" s="17" t="str" cm="1">
        <f t="array" ref="AB1234">_xlfn.IFS(AA1234=0,"No evidenciado",AA1234=1,"Novato",AA1234=2,"Principiante avanzado",AA1234=3,"Competente",AA1234=4,"Proficiente",AA1234=5,"Master")</f>
        <v>Competente</v>
      </c>
      <c r="AC1234" s="17">
        <v>3</v>
      </c>
      <c r="AD1234" s="17" t="str" cm="1">
        <f t="array" ref="AD1234">_xlfn.IFS(AC1234=0,"Prenovato",AC1234=1,"Novato",AC1234=2,"Principiante avanzado",AC1234=3,"Competente",AC1234=4,"Proficiente",AC1234=5,"Master")</f>
        <v>Competente</v>
      </c>
      <c r="AE1234" s="17" t="s">
        <v>331</v>
      </c>
    </row>
    <row r="1235" spans="1:31" x14ac:dyDescent="0.25">
      <c r="A1235" t="s">
        <v>297</v>
      </c>
      <c r="B1235" t="s">
        <v>298</v>
      </c>
      <c r="C1235" t="s">
        <v>217</v>
      </c>
      <c r="D1235" t="s">
        <v>207</v>
      </c>
      <c r="E1235" t="s">
        <v>297</v>
      </c>
      <c r="F1235" t="s">
        <v>298</v>
      </c>
      <c r="G1235" t="s">
        <v>299</v>
      </c>
      <c r="H1235" s="4"/>
      <c r="I1235" s="1">
        <f t="shared" ca="1" si="79"/>
        <v>1485</v>
      </c>
      <c r="J1235" s="1" t="str">
        <f t="shared" ca="1" si="80"/>
        <v>3. Mayor a 6 meses</v>
      </c>
      <c r="K1235" t="str">
        <f t="shared" si="81"/>
        <v>NO</v>
      </c>
      <c r="L1235" t="s">
        <v>217</v>
      </c>
      <c r="M1235" t="s">
        <v>320</v>
      </c>
      <c r="N1235" t="s">
        <v>317</v>
      </c>
      <c r="O1235" t="s">
        <v>314</v>
      </c>
      <c r="P1235" t="str">
        <f t="shared" si="82"/>
        <v>DANTE PAOLO JUNIOR ROSSI RAMAYONIHuman InteractionAUTOEVALUACION</v>
      </c>
      <c r="Q1235" t="str">
        <f>BASE[[#This Row],[NombresCalificado]]&amp;BASE[[#This Row],[TipoEvaluacion]]</f>
        <v>DANTE PAOLO JUNIOR ROSSI RAMAYONIAUTOEVALUACION</v>
      </c>
      <c r="R1235">
        <v>2</v>
      </c>
      <c r="S1235" t="s">
        <v>4</v>
      </c>
      <c r="T1235" t="s">
        <v>328</v>
      </c>
      <c r="U1235" s="17">
        <v>3</v>
      </c>
      <c r="V1235" s="17" t="str" cm="1">
        <f t="array" ref="V1235">_xlfn.IFS(U1235=0,"Prenovato",U1235=1,"Novato",U1235=2,"Principiante avanzado",U1235=3,"Competente",U1235=4,"Proficiente",U1235=5,"Master")</f>
        <v>Competente</v>
      </c>
      <c r="W1235" s="17">
        <v>3</v>
      </c>
      <c r="X1235" s="17" t="str" cm="1">
        <f t="array" ref="X1235">_xlfn.IFS(W1235=0,"No evidenciado",W1235=1,"Novato",W1235=2,"Principiante avanzado",W1235=3,"Competente",W1235=4,"Proficiente",W1235=5,"Master")</f>
        <v>Competente</v>
      </c>
      <c r="Y1235" s="17">
        <v>4</v>
      </c>
      <c r="Z1235" s="17" t="str" cm="1">
        <f t="array" ref="Z1235">_xlfn.IFS(Y1235=0,"No evidenciado",Y1235=1,"Novato",Y1235=2,"Principiante avanzado",Y1235=3,"Competente",Y1235=4,"Proficiente",Y1235=5,"Master")</f>
        <v>Proficiente</v>
      </c>
      <c r="AA1235" s="17">
        <v>3</v>
      </c>
      <c r="AB1235" s="17" t="str" cm="1">
        <f t="array" ref="AB1235">_xlfn.IFS(AA1235=0,"No evidenciado",AA1235=1,"Novato",AA1235=2,"Principiante avanzado",AA1235=3,"Competente",AA1235=4,"Proficiente",AA1235=5,"Master")</f>
        <v>Competente</v>
      </c>
      <c r="AC1235" s="17">
        <v>3</v>
      </c>
      <c r="AD1235" s="17" t="str" cm="1">
        <f t="array" ref="AD1235">_xlfn.IFS(AC1235=0,"Prenovato",AC1235=1,"Novato",AC1235=2,"Principiante avanzado",AC1235=3,"Competente",AC1235=4,"Proficiente",AC1235=5,"Master")</f>
        <v>Competente</v>
      </c>
      <c r="AE1235" s="17" t="s">
        <v>331</v>
      </c>
    </row>
    <row r="1236" spans="1:31" x14ac:dyDescent="0.25">
      <c r="A1236" t="s">
        <v>297</v>
      </c>
      <c r="B1236" t="s">
        <v>298</v>
      </c>
      <c r="C1236" t="s">
        <v>217</v>
      </c>
      <c r="D1236" t="s">
        <v>207</v>
      </c>
      <c r="E1236" t="s">
        <v>297</v>
      </c>
      <c r="F1236" t="s">
        <v>298</v>
      </c>
      <c r="G1236" t="s">
        <v>299</v>
      </c>
      <c r="H1236" s="4"/>
      <c r="I1236" s="1">
        <f t="shared" ca="1" si="79"/>
        <v>1485</v>
      </c>
      <c r="J1236" s="1" t="str">
        <f t="shared" ca="1" si="80"/>
        <v>3. Mayor a 6 meses</v>
      </c>
      <c r="K1236" t="str">
        <f t="shared" si="81"/>
        <v>NO</v>
      </c>
      <c r="L1236" t="s">
        <v>217</v>
      </c>
      <c r="M1236" t="s">
        <v>318</v>
      </c>
      <c r="N1236" t="s">
        <v>314</v>
      </c>
      <c r="O1236" t="s">
        <v>314</v>
      </c>
      <c r="P1236" t="str">
        <f t="shared" si="82"/>
        <v>DANTE PAOLO JUNIOR ROSSI RAMAYONIDistribución a tiendasAUTOEVALUACION</v>
      </c>
      <c r="Q1236" t="str">
        <f>BASE[[#This Row],[NombresCalificado]]&amp;BASE[[#This Row],[TipoEvaluacion]]</f>
        <v>DANTE PAOLO JUNIOR ROSSI RAMAYONIAUTOEVALUACION</v>
      </c>
      <c r="R1236">
        <v>0</v>
      </c>
      <c r="S1236" t="s">
        <v>188</v>
      </c>
      <c r="T1236" t="s">
        <v>329</v>
      </c>
      <c r="U1236" s="17">
        <v>3</v>
      </c>
      <c r="V1236" s="17" t="str" cm="1">
        <f t="array" ref="V1236">_xlfn.IFS(U1236=0,"Prenovato",U1236=1,"Novato",U1236=2,"Principiante avanzado",U1236=3,"Competente",U1236=4,"Proficiente",U1236=5,"Master")</f>
        <v>Competente</v>
      </c>
      <c r="W1236" s="17">
        <v>3</v>
      </c>
      <c r="X1236" s="17" t="str" cm="1">
        <f t="array" ref="X1236">_xlfn.IFS(W1236=0,"No evidenciado",W1236=1,"Novato",W1236=2,"Principiante avanzado",W1236=3,"Competente",W1236=4,"Proficiente",W1236=5,"Master")</f>
        <v>Competente</v>
      </c>
      <c r="Y1236" s="17">
        <v>4</v>
      </c>
      <c r="Z1236" s="17" t="str" cm="1">
        <f t="array" ref="Z1236">_xlfn.IFS(Y1236=0,"No evidenciado",Y1236=1,"Novato",Y1236=2,"Principiante avanzado",Y1236=3,"Competente",Y1236=4,"Proficiente",Y1236=5,"Master")</f>
        <v>Proficiente</v>
      </c>
      <c r="AA1236" s="17">
        <v>3</v>
      </c>
      <c r="AB1236" s="17" t="str" cm="1">
        <f t="array" ref="AB1236">_xlfn.IFS(AA1236=0,"No evidenciado",AA1236=1,"Novato",AA1236=2,"Principiante avanzado",AA1236=3,"Competente",AA1236=4,"Proficiente",AA1236=5,"Master")</f>
        <v>Competente</v>
      </c>
      <c r="AC1236" s="17">
        <v>3</v>
      </c>
      <c r="AD1236" s="17" t="str" cm="1">
        <f t="array" ref="AD1236">_xlfn.IFS(AC1236=0,"Prenovato",AC1236=1,"Novato",AC1236=2,"Principiante avanzado",AC1236=3,"Competente",AC1236=4,"Proficiente",AC1236=5,"Master")</f>
        <v>Competente</v>
      </c>
      <c r="AE1236" s="17" t="s">
        <v>331</v>
      </c>
    </row>
    <row r="1237" spans="1:31" x14ac:dyDescent="0.25">
      <c r="A1237" t="s">
        <v>297</v>
      </c>
      <c r="B1237" t="s">
        <v>298</v>
      </c>
      <c r="C1237" t="s">
        <v>217</v>
      </c>
      <c r="D1237" t="s">
        <v>207</v>
      </c>
      <c r="E1237" t="s">
        <v>297</v>
      </c>
      <c r="F1237" t="s">
        <v>298</v>
      </c>
      <c r="G1237" t="s">
        <v>299</v>
      </c>
      <c r="H1237" s="4"/>
      <c r="I1237" s="1">
        <f t="shared" ca="1" si="79"/>
        <v>1485</v>
      </c>
      <c r="J1237" s="1" t="str">
        <f t="shared" ca="1" si="80"/>
        <v>3. Mayor a 6 meses</v>
      </c>
      <c r="K1237" t="str">
        <f t="shared" si="81"/>
        <v>NO</v>
      </c>
      <c r="L1237" t="s">
        <v>217</v>
      </c>
      <c r="M1237" t="s">
        <v>313</v>
      </c>
      <c r="N1237" t="s">
        <v>314</v>
      </c>
      <c r="O1237" t="s">
        <v>314</v>
      </c>
      <c r="P1237" t="str">
        <f t="shared" si="82"/>
        <v>DANTE PAOLO JUNIOR ROSSI RAMAYONIHíbridoAUTOEVALUACION</v>
      </c>
      <c r="Q1237" t="str">
        <f>BASE[[#This Row],[NombresCalificado]]&amp;BASE[[#This Row],[TipoEvaluacion]]</f>
        <v>DANTE PAOLO JUNIOR ROSSI RAMAYONIAUTOEVALUACION</v>
      </c>
      <c r="R1237">
        <v>2</v>
      </c>
      <c r="S1237" t="s">
        <v>4</v>
      </c>
      <c r="T1237" t="s">
        <v>328</v>
      </c>
      <c r="U1237" s="17">
        <v>3</v>
      </c>
      <c r="V1237" s="17" t="str" cm="1">
        <f t="array" ref="V1237">_xlfn.IFS(U1237=0,"Prenovato",U1237=1,"Novato",U1237=2,"Principiante avanzado",U1237=3,"Competente",U1237=4,"Proficiente",U1237=5,"Master")</f>
        <v>Competente</v>
      </c>
      <c r="W1237" s="17">
        <v>3</v>
      </c>
      <c r="X1237" s="17" t="str" cm="1">
        <f t="array" ref="X1237">_xlfn.IFS(W1237=0,"No evidenciado",W1237=1,"Novato",W1237=2,"Principiante avanzado",W1237=3,"Competente",W1237=4,"Proficiente",W1237=5,"Master")</f>
        <v>Competente</v>
      </c>
      <c r="Y1237" s="17">
        <v>4</v>
      </c>
      <c r="Z1237" s="17" t="str" cm="1">
        <f t="array" ref="Z1237">_xlfn.IFS(Y1237=0,"No evidenciado",Y1237=1,"Novato",Y1237=2,"Principiante avanzado",Y1237=3,"Competente",Y1237=4,"Proficiente",Y1237=5,"Master")</f>
        <v>Proficiente</v>
      </c>
      <c r="AA1237" s="17">
        <v>3</v>
      </c>
      <c r="AB1237" s="17" t="str" cm="1">
        <f t="array" ref="AB1237">_xlfn.IFS(AA1237=0,"No evidenciado",AA1237=1,"Novato",AA1237=2,"Principiante avanzado",AA1237=3,"Competente",AA1237=4,"Proficiente",AA1237=5,"Master")</f>
        <v>Competente</v>
      </c>
      <c r="AC1237" s="17">
        <v>3</v>
      </c>
      <c r="AD1237" s="17" t="str" cm="1">
        <f t="array" ref="AD1237">_xlfn.IFS(AC1237=0,"Prenovato",AC1237=1,"Novato",AC1237=2,"Principiante avanzado",AC1237=3,"Competente",AC1237=4,"Proficiente",AC1237=5,"Master")</f>
        <v>Competente</v>
      </c>
      <c r="AE1237" s="17" t="s">
        <v>331</v>
      </c>
    </row>
    <row r="1238" spans="1:31" x14ac:dyDescent="0.25">
      <c r="A1238" t="s">
        <v>297</v>
      </c>
      <c r="B1238" t="s">
        <v>298</v>
      </c>
      <c r="C1238" t="s">
        <v>217</v>
      </c>
      <c r="D1238" t="s">
        <v>207</v>
      </c>
      <c r="E1238" t="s">
        <v>297</v>
      </c>
      <c r="F1238" t="s">
        <v>298</v>
      </c>
      <c r="G1238" t="s">
        <v>299</v>
      </c>
      <c r="H1238" s="4"/>
      <c r="I1238" s="1">
        <f t="shared" ca="1" si="79"/>
        <v>1485</v>
      </c>
      <c r="J1238" s="1" t="str">
        <f t="shared" ca="1" si="80"/>
        <v>3. Mayor a 6 meses</v>
      </c>
      <c r="K1238" t="str">
        <f t="shared" si="81"/>
        <v>NO</v>
      </c>
      <c r="L1238" t="s">
        <v>217</v>
      </c>
      <c r="M1238" t="s">
        <v>186</v>
      </c>
      <c r="N1238" t="s">
        <v>314</v>
      </c>
      <c r="O1238" t="s">
        <v>314</v>
      </c>
      <c r="P1238" t="str">
        <f t="shared" si="82"/>
        <v>DANTE PAOLO JUNIOR ROSSI RAMAYONISREAUTOEVALUACION</v>
      </c>
      <c r="Q1238" t="str">
        <f>BASE[[#This Row],[NombresCalificado]]&amp;BASE[[#This Row],[TipoEvaluacion]]</f>
        <v>DANTE PAOLO JUNIOR ROSSI RAMAYONIAUTOEVALUACION</v>
      </c>
      <c r="R1238">
        <v>2</v>
      </c>
      <c r="S1238" t="s">
        <v>4</v>
      </c>
      <c r="T1238" t="s">
        <v>328</v>
      </c>
      <c r="U1238" s="17">
        <v>3</v>
      </c>
      <c r="V1238" s="17" t="str" cm="1">
        <f t="array" ref="V1238">_xlfn.IFS(U1238=0,"Prenovato",U1238=1,"Novato",U1238=2,"Principiante avanzado",U1238=3,"Competente",U1238=4,"Proficiente",U1238=5,"Master")</f>
        <v>Competente</v>
      </c>
      <c r="W1238" s="17">
        <v>3</v>
      </c>
      <c r="X1238" s="17" t="str" cm="1">
        <f t="array" ref="X1238">_xlfn.IFS(W1238=0,"No evidenciado",W1238=1,"Novato",W1238=2,"Principiante avanzado",W1238=3,"Competente",W1238=4,"Proficiente",W1238=5,"Master")</f>
        <v>Competente</v>
      </c>
      <c r="Y1238" s="17">
        <v>4</v>
      </c>
      <c r="Z1238" s="17" t="str" cm="1">
        <f t="array" ref="Z1238">_xlfn.IFS(Y1238=0,"No evidenciado",Y1238=1,"Novato",Y1238=2,"Principiante avanzado",Y1238=3,"Competente",Y1238=4,"Proficiente",Y1238=5,"Master")</f>
        <v>Proficiente</v>
      </c>
      <c r="AA1238" s="17">
        <v>3</v>
      </c>
      <c r="AB1238" s="17" t="str" cm="1">
        <f t="array" ref="AB1238">_xlfn.IFS(AA1238=0,"No evidenciado",AA1238=1,"Novato",AA1238=2,"Principiante avanzado",AA1238=3,"Competente",AA1238=4,"Proficiente",AA1238=5,"Master")</f>
        <v>Competente</v>
      </c>
      <c r="AC1238" s="17">
        <v>3</v>
      </c>
      <c r="AD1238" s="17" t="str" cm="1">
        <f t="array" ref="AD1238">_xlfn.IFS(AC1238=0,"Prenovato",AC1238=1,"Novato",AC1238=2,"Principiante avanzado",AC1238=3,"Competente",AC1238=4,"Proficiente",AC1238=5,"Master")</f>
        <v>Competente</v>
      </c>
      <c r="AE1238" s="17" t="s">
        <v>331</v>
      </c>
    </row>
    <row r="1239" spans="1:31" x14ac:dyDescent="0.25">
      <c r="A1239" t="s">
        <v>297</v>
      </c>
      <c r="B1239" t="s">
        <v>298</v>
      </c>
      <c r="C1239" t="s">
        <v>217</v>
      </c>
      <c r="D1239" t="s">
        <v>207</v>
      </c>
      <c r="E1239" t="s">
        <v>297</v>
      </c>
      <c r="F1239" t="s">
        <v>298</v>
      </c>
      <c r="G1239" t="s">
        <v>299</v>
      </c>
      <c r="H1239" s="4"/>
      <c r="I1239" s="1">
        <f t="shared" ca="1" si="79"/>
        <v>1485</v>
      </c>
      <c r="J1239" s="1" t="str">
        <f t="shared" ca="1" si="80"/>
        <v>3. Mayor a 6 meses</v>
      </c>
      <c r="K1239" t="str">
        <f t="shared" si="81"/>
        <v>NO</v>
      </c>
      <c r="L1239" t="s">
        <v>217</v>
      </c>
      <c r="M1239" t="s">
        <v>167</v>
      </c>
      <c r="N1239" t="s">
        <v>317</v>
      </c>
      <c r="O1239" t="s">
        <v>314</v>
      </c>
      <c r="P1239" t="str">
        <f t="shared" si="82"/>
        <v>DANTE PAOLO JUNIOR ROSSI RAMAYONICI-CDAUTOEVALUACION</v>
      </c>
      <c r="Q1239" t="str">
        <f>BASE[[#This Row],[NombresCalificado]]&amp;BASE[[#This Row],[TipoEvaluacion]]</f>
        <v>DANTE PAOLO JUNIOR ROSSI RAMAYONIAUTOEVALUACION</v>
      </c>
      <c r="R1239">
        <v>3</v>
      </c>
      <c r="S1239" t="s">
        <v>5</v>
      </c>
      <c r="T1239" t="s">
        <v>328</v>
      </c>
      <c r="U1239" s="17">
        <v>3</v>
      </c>
      <c r="V1239" s="17" t="str" cm="1">
        <f t="array" ref="V1239">_xlfn.IFS(U1239=0,"Prenovato",U1239=1,"Novato",U1239=2,"Principiante avanzado",U1239=3,"Competente",U1239=4,"Proficiente",U1239=5,"Master")</f>
        <v>Competente</v>
      </c>
      <c r="W1239" s="17">
        <v>3</v>
      </c>
      <c r="X1239" s="17" t="str" cm="1">
        <f t="array" ref="X1239">_xlfn.IFS(W1239=0,"No evidenciado",W1239=1,"Novato",W1239=2,"Principiante avanzado",W1239=3,"Competente",W1239=4,"Proficiente",W1239=5,"Master")</f>
        <v>Competente</v>
      </c>
      <c r="Y1239" s="17">
        <v>4</v>
      </c>
      <c r="Z1239" s="17" t="str" cm="1">
        <f t="array" ref="Z1239">_xlfn.IFS(Y1239=0,"No evidenciado",Y1239=1,"Novato",Y1239=2,"Principiante avanzado",Y1239=3,"Competente",Y1239=4,"Proficiente",Y1239=5,"Master")</f>
        <v>Proficiente</v>
      </c>
      <c r="AA1239" s="17">
        <v>3</v>
      </c>
      <c r="AB1239" s="17" t="str" cm="1">
        <f t="array" ref="AB1239">_xlfn.IFS(AA1239=0,"No evidenciado",AA1239=1,"Novato",AA1239=2,"Principiante avanzado",AA1239=3,"Competente",AA1239=4,"Proficiente",AA1239=5,"Master")</f>
        <v>Competente</v>
      </c>
      <c r="AC1239" s="17">
        <v>3</v>
      </c>
      <c r="AD1239" s="17" t="str" cm="1">
        <f t="array" ref="AD1239">_xlfn.IFS(AC1239=0,"Prenovato",AC1239=1,"Novato",AC1239=2,"Principiante avanzado",AC1239=3,"Competente",AC1239=4,"Proficiente",AC1239=5,"Master")</f>
        <v>Competente</v>
      </c>
      <c r="AE1239" s="17" t="s">
        <v>331</v>
      </c>
    </row>
    <row r="1240" spans="1:31" x14ac:dyDescent="0.25">
      <c r="A1240" t="s">
        <v>297</v>
      </c>
      <c r="B1240" t="s">
        <v>298</v>
      </c>
      <c r="C1240" t="s">
        <v>217</v>
      </c>
      <c r="D1240" t="s">
        <v>207</v>
      </c>
      <c r="E1240" t="s">
        <v>297</v>
      </c>
      <c r="F1240" t="s">
        <v>298</v>
      </c>
      <c r="G1240" t="s">
        <v>299</v>
      </c>
      <c r="H1240" s="4"/>
      <c r="I1240" s="1">
        <f t="shared" ca="1" si="79"/>
        <v>1485</v>
      </c>
      <c r="J1240" s="1" t="str">
        <f t="shared" ca="1" si="80"/>
        <v>3. Mayor a 6 meses</v>
      </c>
      <c r="K1240" t="str">
        <f t="shared" si="81"/>
        <v>NO</v>
      </c>
      <c r="L1240" t="s">
        <v>217</v>
      </c>
      <c r="M1240" t="s">
        <v>187</v>
      </c>
      <c r="N1240" t="s">
        <v>315</v>
      </c>
      <c r="O1240" t="s">
        <v>315</v>
      </c>
      <c r="P1240" t="str">
        <f t="shared" si="82"/>
        <v>DANTE PAOLO JUNIOR ROSSI RAMAYONIPruebas para desarrolladoresAUTOEVALUACION</v>
      </c>
      <c r="Q1240" t="str">
        <f>BASE[[#This Row],[NombresCalificado]]&amp;BASE[[#This Row],[TipoEvaluacion]]</f>
        <v>DANTE PAOLO JUNIOR ROSSI RAMAYONIAUTOEVALUACION</v>
      </c>
      <c r="R1240">
        <v>3</v>
      </c>
      <c r="S1240" t="s">
        <v>5</v>
      </c>
      <c r="T1240" t="s">
        <v>328</v>
      </c>
      <c r="U1240" s="17">
        <v>3</v>
      </c>
      <c r="V1240" s="17" t="str" cm="1">
        <f t="array" ref="V1240">_xlfn.IFS(U1240=0,"Prenovato",U1240=1,"Novato",U1240=2,"Principiante avanzado",U1240=3,"Competente",U1240=4,"Proficiente",U1240=5,"Master")</f>
        <v>Competente</v>
      </c>
      <c r="W1240" s="17">
        <v>3</v>
      </c>
      <c r="X1240" s="17" t="str" cm="1">
        <f t="array" ref="X1240">_xlfn.IFS(W1240=0,"No evidenciado",W1240=1,"Novato",W1240=2,"Principiante avanzado",W1240=3,"Competente",W1240=4,"Proficiente",W1240=5,"Master")</f>
        <v>Competente</v>
      </c>
      <c r="Y1240" s="17">
        <v>4</v>
      </c>
      <c r="Z1240" s="17" t="str" cm="1">
        <f t="array" ref="Z1240">_xlfn.IFS(Y1240=0,"No evidenciado",Y1240=1,"Novato",Y1240=2,"Principiante avanzado",Y1240=3,"Competente",Y1240=4,"Proficiente",Y1240=5,"Master")</f>
        <v>Proficiente</v>
      </c>
      <c r="AA1240" s="17">
        <v>3</v>
      </c>
      <c r="AB1240" s="17" t="str" cm="1">
        <f t="array" ref="AB1240">_xlfn.IFS(AA1240=0,"No evidenciado",AA1240=1,"Novato",AA1240=2,"Principiante avanzado",AA1240=3,"Competente",AA1240=4,"Proficiente",AA1240=5,"Master")</f>
        <v>Competente</v>
      </c>
      <c r="AC1240" s="17">
        <v>3</v>
      </c>
      <c r="AD1240" s="17" t="str" cm="1">
        <f t="array" ref="AD1240">_xlfn.IFS(AC1240=0,"Prenovato",AC1240=1,"Novato",AC1240=2,"Principiante avanzado",AC1240=3,"Competente",AC1240=4,"Proficiente",AC1240=5,"Master")</f>
        <v>Competente</v>
      </c>
      <c r="AE1240" s="17" t="s">
        <v>331</v>
      </c>
    </row>
    <row r="1241" spans="1:31" x14ac:dyDescent="0.25">
      <c r="A1241" t="s">
        <v>297</v>
      </c>
      <c r="B1241" t="s">
        <v>298</v>
      </c>
      <c r="C1241" t="s">
        <v>217</v>
      </c>
      <c r="D1241" t="s">
        <v>207</v>
      </c>
      <c r="E1241" t="s">
        <v>297</v>
      </c>
      <c r="F1241" t="s">
        <v>298</v>
      </c>
      <c r="G1241" t="s">
        <v>299</v>
      </c>
      <c r="H1241" s="4"/>
      <c r="I1241" s="1">
        <f t="shared" ca="1" si="79"/>
        <v>1485</v>
      </c>
      <c r="J1241" s="1" t="str">
        <f t="shared" ca="1" si="80"/>
        <v>3. Mayor a 6 meses</v>
      </c>
      <c r="K1241" t="str">
        <f t="shared" si="81"/>
        <v>NO</v>
      </c>
      <c r="L1241" t="s">
        <v>217</v>
      </c>
      <c r="M1241" t="s">
        <v>323</v>
      </c>
      <c r="N1241" t="s">
        <v>317</v>
      </c>
      <c r="O1241" t="s">
        <v>314</v>
      </c>
      <c r="P1241" t="str">
        <f t="shared" si="82"/>
        <v>DANTE PAOLO JUNIOR ROSSI RAMAYONIGestión de datosAUTOEVALUACION</v>
      </c>
      <c r="Q1241" t="str">
        <f>BASE[[#This Row],[NombresCalificado]]&amp;BASE[[#This Row],[TipoEvaluacion]]</f>
        <v>DANTE PAOLO JUNIOR ROSSI RAMAYONIAUTOEVALUACION</v>
      </c>
      <c r="R1241">
        <v>3</v>
      </c>
      <c r="S1241" t="s">
        <v>5</v>
      </c>
      <c r="T1241" t="s">
        <v>328</v>
      </c>
      <c r="U1241" s="17">
        <v>3</v>
      </c>
      <c r="V1241" s="17" t="str" cm="1">
        <f t="array" ref="V1241">_xlfn.IFS(U1241=0,"Prenovato",U1241=1,"Novato",U1241=2,"Principiante avanzado",U1241=3,"Competente",U1241=4,"Proficiente",U1241=5,"Master")</f>
        <v>Competente</v>
      </c>
      <c r="W1241" s="17">
        <v>3</v>
      </c>
      <c r="X1241" s="17" t="str" cm="1">
        <f t="array" ref="X1241">_xlfn.IFS(W1241=0,"No evidenciado",W1241=1,"Novato",W1241=2,"Principiante avanzado",W1241=3,"Competente",W1241=4,"Proficiente",W1241=5,"Master")</f>
        <v>Competente</v>
      </c>
      <c r="Y1241" s="17">
        <v>4</v>
      </c>
      <c r="Z1241" s="17" t="str" cm="1">
        <f t="array" ref="Z1241">_xlfn.IFS(Y1241=0,"No evidenciado",Y1241=1,"Novato",Y1241=2,"Principiante avanzado",Y1241=3,"Competente",Y1241=4,"Proficiente",Y1241=5,"Master")</f>
        <v>Proficiente</v>
      </c>
      <c r="AA1241" s="17">
        <v>3</v>
      </c>
      <c r="AB1241" s="17" t="str" cm="1">
        <f t="array" ref="AB1241">_xlfn.IFS(AA1241=0,"No evidenciado",AA1241=1,"Novato",AA1241=2,"Principiante avanzado",AA1241=3,"Competente",AA1241=4,"Proficiente",AA1241=5,"Master")</f>
        <v>Competente</v>
      </c>
      <c r="AC1241" s="17">
        <v>3</v>
      </c>
      <c r="AD1241" s="17" t="str" cm="1">
        <f t="array" ref="AD1241">_xlfn.IFS(AC1241=0,"Prenovato",AC1241=1,"Novato",AC1241=2,"Principiante avanzado",AC1241=3,"Competente",AC1241=4,"Proficiente",AC1241=5,"Master")</f>
        <v>Competente</v>
      </c>
      <c r="AE1241" s="17" t="s">
        <v>331</v>
      </c>
    </row>
    <row r="1242" spans="1:31" x14ac:dyDescent="0.25">
      <c r="A1242" t="s">
        <v>297</v>
      </c>
      <c r="B1242" t="s">
        <v>298</v>
      </c>
      <c r="C1242" t="s">
        <v>217</v>
      </c>
      <c r="D1242" t="s">
        <v>207</v>
      </c>
      <c r="E1242" t="s">
        <v>297</v>
      </c>
      <c r="F1242" t="s">
        <v>298</v>
      </c>
      <c r="G1242" t="s">
        <v>299</v>
      </c>
      <c r="H1242" s="4"/>
      <c r="I1242" s="1">
        <f t="shared" ca="1" si="79"/>
        <v>1485</v>
      </c>
      <c r="J1242" s="1" t="str">
        <f t="shared" ca="1" si="80"/>
        <v>3. Mayor a 6 meses</v>
      </c>
      <c r="K1242" t="str">
        <f t="shared" si="81"/>
        <v>NO</v>
      </c>
      <c r="L1242" t="s">
        <v>217</v>
      </c>
      <c r="M1242" t="s">
        <v>325</v>
      </c>
      <c r="N1242" t="s">
        <v>317</v>
      </c>
      <c r="O1242" t="s">
        <v>314</v>
      </c>
      <c r="P1242" t="str">
        <f t="shared" si="82"/>
        <v>DANTE PAOLO JUNIOR ROSSI RAMAYONIFundamentos de diseño UXAUTOEVALUACION</v>
      </c>
      <c r="Q1242" t="str">
        <f>BASE[[#This Row],[NombresCalificado]]&amp;BASE[[#This Row],[TipoEvaluacion]]</f>
        <v>DANTE PAOLO JUNIOR ROSSI RAMAYONIAUTOEVALUACION</v>
      </c>
      <c r="R1242">
        <v>2</v>
      </c>
      <c r="S1242" t="s">
        <v>4</v>
      </c>
      <c r="T1242" t="s">
        <v>328</v>
      </c>
      <c r="U1242" s="17">
        <v>3</v>
      </c>
      <c r="V1242" s="17" t="str" cm="1">
        <f t="array" ref="V1242">_xlfn.IFS(U1242=0,"Prenovato",U1242=1,"Novato",U1242=2,"Principiante avanzado",U1242=3,"Competente",U1242=4,"Proficiente",U1242=5,"Master")</f>
        <v>Competente</v>
      </c>
      <c r="W1242" s="17">
        <v>3</v>
      </c>
      <c r="X1242" s="17" t="str" cm="1">
        <f t="array" ref="X1242">_xlfn.IFS(W1242=0,"No evidenciado",W1242=1,"Novato",W1242=2,"Principiante avanzado",W1242=3,"Competente",W1242=4,"Proficiente",W1242=5,"Master")</f>
        <v>Competente</v>
      </c>
      <c r="Y1242" s="17">
        <v>4</v>
      </c>
      <c r="Z1242" s="17" t="str" cm="1">
        <f t="array" ref="Z1242">_xlfn.IFS(Y1242=0,"No evidenciado",Y1242=1,"Novato",Y1242=2,"Principiante avanzado",Y1242=3,"Competente",Y1242=4,"Proficiente",Y1242=5,"Master")</f>
        <v>Proficiente</v>
      </c>
      <c r="AA1242" s="17">
        <v>3</v>
      </c>
      <c r="AB1242" s="17" t="str" cm="1">
        <f t="array" ref="AB1242">_xlfn.IFS(AA1242=0,"No evidenciado",AA1242=1,"Novato",AA1242=2,"Principiante avanzado",AA1242=3,"Competente",AA1242=4,"Proficiente",AA1242=5,"Master")</f>
        <v>Competente</v>
      </c>
      <c r="AC1242" s="17">
        <v>3</v>
      </c>
      <c r="AD1242" s="17" t="str" cm="1">
        <f t="array" ref="AD1242">_xlfn.IFS(AC1242=0,"Prenovato",AC1242=1,"Novato",AC1242=2,"Principiante avanzado",AC1242=3,"Competente",AC1242=4,"Proficiente",AC1242=5,"Master")</f>
        <v>Competente</v>
      </c>
      <c r="AE1242" s="17" t="s">
        <v>331</v>
      </c>
    </row>
    <row r="1243" spans="1:31" x14ac:dyDescent="0.25">
      <c r="A1243" t="s">
        <v>297</v>
      </c>
      <c r="B1243" t="s">
        <v>298</v>
      </c>
      <c r="C1243" t="s">
        <v>217</v>
      </c>
      <c r="D1243" t="s">
        <v>207</v>
      </c>
      <c r="E1243" t="s">
        <v>297</v>
      </c>
      <c r="F1243" t="s">
        <v>298</v>
      </c>
      <c r="G1243" t="s">
        <v>299</v>
      </c>
      <c r="H1243" s="4"/>
      <c r="I1243" s="1">
        <f t="shared" ca="1" si="79"/>
        <v>1485</v>
      </c>
      <c r="J1243" s="1" t="str">
        <f t="shared" ca="1" si="80"/>
        <v>3. Mayor a 6 meses</v>
      </c>
      <c r="K1243" t="str">
        <f t="shared" si="81"/>
        <v>NO</v>
      </c>
      <c r="L1243" t="s">
        <v>217</v>
      </c>
      <c r="M1243" t="s">
        <v>185</v>
      </c>
      <c r="N1243" t="s">
        <v>317</v>
      </c>
      <c r="O1243" t="s">
        <v>314</v>
      </c>
      <c r="P1243" t="str">
        <f t="shared" si="82"/>
        <v>DANTE PAOLO JUNIOR ROSSI RAMAYONISeguridadAUTOEVALUACION</v>
      </c>
      <c r="Q1243" t="str">
        <f>BASE[[#This Row],[NombresCalificado]]&amp;BASE[[#This Row],[TipoEvaluacion]]</f>
        <v>DANTE PAOLO JUNIOR ROSSI RAMAYONIAUTOEVALUACION</v>
      </c>
      <c r="R1243">
        <v>2</v>
      </c>
      <c r="S1243" t="s">
        <v>4</v>
      </c>
      <c r="T1243" t="s">
        <v>328</v>
      </c>
      <c r="U1243" s="17">
        <v>3</v>
      </c>
      <c r="V1243" s="17" t="str" cm="1">
        <f t="array" ref="V1243">_xlfn.IFS(U1243=0,"Prenovato",U1243=1,"Novato",U1243=2,"Principiante avanzado",U1243=3,"Competente",U1243=4,"Proficiente",U1243=5,"Master")</f>
        <v>Competente</v>
      </c>
      <c r="W1243" s="17">
        <v>3</v>
      </c>
      <c r="X1243" s="17" t="str" cm="1">
        <f t="array" ref="X1243">_xlfn.IFS(W1243=0,"No evidenciado",W1243=1,"Novato",W1243=2,"Principiante avanzado",W1243=3,"Competente",W1243=4,"Proficiente",W1243=5,"Master")</f>
        <v>Competente</v>
      </c>
      <c r="Y1243" s="17">
        <v>4</v>
      </c>
      <c r="Z1243" s="17" t="str" cm="1">
        <f t="array" ref="Z1243">_xlfn.IFS(Y1243=0,"No evidenciado",Y1243=1,"Novato",Y1243=2,"Principiante avanzado",Y1243=3,"Competente",Y1243=4,"Proficiente",Y1243=5,"Master")</f>
        <v>Proficiente</v>
      </c>
      <c r="AA1243" s="17">
        <v>3</v>
      </c>
      <c r="AB1243" s="17" t="str" cm="1">
        <f t="array" ref="AB1243">_xlfn.IFS(AA1243=0,"No evidenciado",AA1243=1,"Novato",AA1243=2,"Principiante avanzado",AA1243=3,"Competente",AA1243=4,"Proficiente",AA1243=5,"Master")</f>
        <v>Competente</v>
      </c>
      <c r="AC1243" s="17">
        <v>3</v>
      </c>
      <c r="AD1243" s="17" t="str" cm="1">
        <f t="array" ref="AD1243">_xlfn.IFS(AC1243=0,"Prenovato",AC1243=1,"Novato",AC1243=2,"Principiante avanzado",AC1243=3,"Competente",AC1243=4,"Proficiente",AC1243=5,"Master")</f>
        <v>Competente</v>
      </c>
      <c r="AE1243" s="17" t="s">
        <v>331</v>
      </c>
    </row>
    <row r="1244" spans="1:31" x14ac:dyDescent="0.25">
      <c r="A1244" t="s">
        <v>300</v>
      </c>
      <c r="B1244" t="s">
        <v>301</v>
      </c>
      <c r="C1244" t="s">
        <v>217</v>
      </c>
      <c r="D1244" t="s">
        <v>207</v>
      </c>
      <c r="E1244" t="s">
        <v>300</v>
      </c>
      <c r="F1244" t="s">
        <v>301</v>
      </c>
      <c r="G1244" t="s">
        <v>302</v>
      </c>
      <c r="H1244" s="4"/>
      <c r="I1244" s="1">
        <f t="shared" ca="1" si="79"/>
        <v>1485</v>
      </c>
      <c r="J1244" s="1" t="str">
        <f t="shared" ca="1" si="80"/>
        <v>3. Mayor a 6 meses</v>
      </c>
      <c r="K1244" t="str">
        <f t="shared" si="81"/>
        <v>SI</v>
      </c>
      <c r="L1244" t="s">
        <v>217</v>
      </c>
      <c r="M1244" t="s">
        <v>319</v>
      </c>
      <c r="N1244" t="s">
        <v>315</v>
      </c>
      <c r="O1244" t="s">
        <v>315</v>
      </c>
      <c r="P1244" t="str">
        <f t="shared" si="82"/>
        <v>AUGUSTO DAVID HERNANDEZ DE LA CRUZBCP Design SystemAUTOEVALUACION</v>
      </c>
      <c r="Q1244" t="str">
        <f>BASE[[#This Row],[NombresCalificado]]&amp;BASE[[#This Row],[TipoEvaluacion]]</f>
        <v>AUGUSTO DAVID HERNANDEZ DE LA CRUZAUTOEVALUACION</v>
      </c>
      <c r="R1244">
        <v>3</v>
      </c>
      <c r="S1244" t="s">
        <v>5</v>
      </c>
      <c r="T1244" t="s">
        <v>328</v>
      </c>
      <c r="U1244" s="17">
        <v>3</v>
      </c>
      <c r="V1244" s="17" t="str" cm="1">
        <f t="array" ref="V1244">_xlfn.IFS(U1244=0,"Prenovato",U1244=1,"Novato",U1244=2,"Principiante avanzado",U1244=3,"Competente",U1244=4,"Proficiente",U1244=5,"Master")</f>
        <v>Competente</v>
      </c>
      <c r="W1244" s="17">
        <v>4</v>
      </c>
      <c r="X1244" s="17" t="str" cm="1">
        <f t="array" ref="X1244">_xlfn.IFS(W1244=0,"No evidenciado",W1244=1,"Novato",W1244=2,"Principiante avanzado",W1244=3,"Competente",W1244=4,"Proficiente",W1244=5,"Master")</f>
        <v>Proficiente</v>
      </c>
      <c r="Y1244" s="17">
        <v>4</v>
      </c>
      <c r="Z1244" s="17" t="str" cm="1">
        <f t="array" ref="Z1244">_xlfn.IFS(Y1244=0,"No evidenciado",Y1244=1,"Novato",Y1244=2,"Principiante avanzado",Y1244=3,"Competente",Y1244=4,"Proficiente",Y1244=5,"Master")</f>
        <v>Proficiente</v>
      </c>
      <c r="AA1244" s="17">
        <v>4</v>
      </c>
      <c r="AB1244" s="17" t="str" cm="1">
        <f t="array" ref="AB1244">_xlfn.IFS(AA1244=0,"No evidenciado",AA1244=1,"Novato",AA1244=2,"Principiante avanzado",AA1244=3,"Competente",AA1244=4,"Proficiente",AA1244=5,"Master")</f>
        <v>Proficiente</v>
      </c>
      <c r="AC1244" s="17">
        <v>3</v>
      </c>
      <c r="AD1244" s="17" t="str" cm="1">
        <f t="array" ref="AD1244">_xlfn.IFS(AC1244=0,"Prenovato",AC1244=1,"Novato",AC1244=2,"Principiante avanzado",AC1244=3,"Competente",AC1244=4,"Proficiente",AC1244=5,"Master")</f>
        <v>Competente</v>
      </c>
      <c r="AE1244" s="17" t="s">
        <v>331</v>
      </c>
    </row>
    <row r="1245" spans="1:31" x14ac:dyDescent="0.25">
      <c r="A1245" t="s">
        <v>300</v>
      </c>
      <c r="B1245" t="s">
        <v>301</v>
      </c>
      <c r="C1245" t="s">
        <v>217</v>
      </c>
      <c r="D1245" t="s">
        <v>207</v>
      </c>
      <c r="E1245" t="s">
        <v>300</v>
      </c>
      <c r="F1245" t="s">
        <v>301</v>
      </c>
      <c r="G1245" t="s">
        <v>302</v>
      </c>
      <c r="H1245" s="4"/>
      <c r="I1245" s="1">
        <f t="shared" ca="1" si="79"/>
        <v>1485</v>
      </c>
      <c r="J1245" s="1" t="str">
        <f t="shared" ca="1" si="80"/>
        <v>3. Mayor a 6 meses</v>
      </c>
      <c r="K1245" t="str">
        <f t="shared" si="81"/>
        <v>SI</v>
      </c>
      <c r="L1245" t="s">
        <v>217</v>
      </c>
      <c r="M1245" t="s">
        <v>55</v>
      </c>
      <c r="N1245" t="s">
        <v>315</v>
      </c>
      <c r="O1245" t="s">
        <v>315</v>
      </c>
      <c r="P1245" t="str">
        <f t="shared" si="82"/>
        <v>AUGUSTO DAVID HERNANDEZ DE LA CRUZProgramaciónAUTOEVALUACION</v>
      </c>
      <c r="Q1245" t="str">
        <f>BASE[[#This Row],[NombresCalificado]]&amp;BASE[[#This Row],[TipoEvaluacion]]</f>
        <v>AUGUSTO DAVID HERNANDEZ DE LA CRUZAUTOEVALUACION</v>
      </c>
      <c r="R1245">
        <v>4</v>
      </c>
      <c r="S1245" t="s">
        <v>7</v>
      </c>
      <c r="T1245" t="s">
        <v>328</v>
      </c>
      <c r="U1245" s="17">
        <v>3</v>
      </c>
      <c r="V1245" s="17" t="str" cm="1">
        <f t="array" ref="V1245">_xlfn.IFS(U1245=0,"Prenovato",U1245=1,"Novato",U1245=2,"Principiante avanzado",U1245=3,"Competente",U1245=4,"Proficiente",U1245=5,"Master")</f>
        <v>Competente</v>
      </c>
      <c r="W1245" s="17">
        <v>4</v>
      </c>
      <c r="X1245" s="17" t="str" cm="1">
        <f t="array" ref="X1245">_xlfn.IFS(W1245=0,"No evidenciado",W1245=1,"Novato",W1245=2,"Principiante avanzado",W1245=3,"Competente",W1245=4,"Proficiente",W1245=5,"Master")</f>
        <v>Proficiente</v>
      </c>
      <c r="Y1245" s="17">
        <v>4</v>
      </c>
      <c r="Z1245" s="17" t="str" cm="1">
        <f t="array" ref="Z1245">_xlfn.IFS(Y1245=0,"No evidenciado",Y1245=1,"Novato",Y1245=2,"Principiante avanzado",Y1245=3,"Competente",Y1245=4,"Proficiente",Y1245=5,"Master")</f>
        <v>Proficiente</v>
      </c>
      <c r="AA1245" s="17">
        <v>4</v>
      </c>
      <c r="AB1245" s="17" t="str" cm="1">
        <f t="array" ref="AB1245">_xlfn.IFS(AA1245=0,"No evidenciado",AA1245=1,"Novato",AA1245=2,"Principiante avanzado",AA1245=3,"Competente",AA1245=4,"Proficiente",AA1245=5,"Master")</f>
        <v>Proficiente</v>
      </c>
      <c r="AC1245" s="17">
        <v>3</v>
      </c>
      <c r="AD1245" s="17" t="str" cm="1">
        <f t="array" ref="AD1245">_xlfn.IFS(AC1245=0,"Prenovato",AC1245=1,"Novato",AC1245=2,"Principiante avanzado",AC1245=3,"Competente",AC1245=4,"Proficiente",AC1245=5,"Master")</f>
        <v>Competente</v>
      </c>
      <c r="AE1245" s="17" t="s">
        <v>331</v>
      </c>
    </row>
    <row r="1246" spans="1:31" x14ac:dyDescent="0.25">
      <c r="A1246" t="s">
        <v>300</v>
      </c>
      <c r="B1246" t="s">
        <v>301</v>
      </c>
      <c r="C1246" t="s">
        <v>217</v>
      </c>
      <c r="D1246" t="s">
        <v>207</v>
      </c>
      <c r="E1246" t="s">
        <v>300</v>
      </c>
      <c r="F1246" t="s">
        <v>301</v>
      </c>
      <c r="G1246" t="s">
        <v>302</v>
      </c>
      <c r="H1246" s="4"/>
      <c r="I1246" s="1">
        <f t="shared" ca="1" si="79"/>
        <v>1485</v>
      </c>
      <c r="J1246" s="1" t="str">
        <f t="shared" ca="1" si="80"/>
        <v>3. Mayor a 6 meses</v>
      </c>
      <c r="K1246" t="str">
        <f t="shared" si="81"/>
        <v>SI</v>
      </c>
      <c r="L1246" t="s">
        <v>217</v>
      </c>
      <c r="M1246" t="s">
        <v>323</v>
      </c>
      <c r="N1246" t="s">
        <v>317</v>
      </c>
      <c r="O1246" t="s">
        <v>314</v>
      </c>
      <c r="P1246" t="str">
        <f t="shared" si="82"/>
        <v>AUGUSTO DAVID HERNANDEZ DE LA CRUZGestión de datosAUTOEVALUACION</v>
      </c>
      <c r="Q1246" t="str">
        <f>BASE[[#This Row],[NombresCalificado]]&amp;BASE[[#This Row],[TipoEvaluacion]]</f>
        <v>AUGUSTO DAVID HERNANDEZ DE LA CRUZAUTOEVALUACION</v>
      </c>
      <c r="R1246">
        <v>3</v>
      </c>
      <c r="S1246" t="s">
        <v>5</v>
      </c>
      <c r="T1246" t="s">
        <v>328</v>
      </c>
      <c r="U1246" s="17">
        <v>3</v>
      </c>
      <c r="V1246" s="17" t="str" cm="1">
        <f t="array" ref="V1246">_xlfn.IFS(U1246=0,"Prenovato",U1246=1,"Novato",U1246=2,"Principiante avanzado",U1246=3,"Competente",U1246=4,"Proficiente",U1246=5,"Master")</f>
        <v>Competente</v>
      </c>
      <c r="W1246" s="17">
        <v>4</v>
      </c>
      <c r="X1246" s="17" t="str" cm="1">
        <f t="array" ref="X1246">_xlfn.IFS(W1246=0,"No evidenciado",W1246=1,"Novato",W1246=2,"Principiante avanzado",W1246=3,"Competente",W1246=4,"Proficiente",W1246=5,"Master")</f>
        <v>Proficiente</v>
      </c>
      <c r="Y1246" s="17">
        <v>4</v>
      </c>
      <c r="Z1246" s="17" t="str" cm="1">
        <f t="array" ref="Z1246">_xlfn.IFS(Y1246=0,"No evidenciado",Y1246=1,"Novato",Y1246=2,"Principiante avanzado",Y1246=3,"Competente",Y1246=4,"Proficiente",Y1246=5,"Master")</f>
        <v>Proficiente</v>
      </c>
      <c r="AA1246" s="17">
        <v>4</v>
      </c>
      <c r="AB1246" s="17" t="str" cm="1">
        <f t="array" ref="AB1246">_xlfn.IFS(AA1246=0,"No evidenciado",AA1246=1,"Novato",AA1246=2,"Principiante avanzado",AA1246=3,"Competente",AA1246=4,"Proficiente",AA1246=5,"Master")</f>
        <v>Proficiente</v>
      </c>
      <c r="AC1246" s="17">
        <v>3</v>
      </c>
      <c r="AD1246" s="17" t="str" cm="1">
        <f t="array" ref="AD1246">_xlfn.IFS(AC1246=0,"Prenovato",AC1246=1,"Novato",AC1246=2,"Principiante avanzado",AC1246=3,"Competente",AC1246=4,"Proficiente",AC1246=5,"Master")</f>
        <v>Competente</v>
      </c>
      <c r="AE1246" s="17" t="s">
        <v>331</v>
      </c>
    </row>
    <row r="1247" spans="1:31" x14ac:dyDescent="0.25">
      <c r="A1247" t="s">
        <v>300</v>
      </c>
      <c r="B1247" t="s">
        <v>301</v>
      </c>
      <c r="C1247" t="s">
        <v>217</v>
      </c>
      <c r="D1247" t="s">
        <v>207</v>
      </c>
      <c r="E1247" t="s">
        <v>300</v>
      </c>
      <c r="F1247" t="s">
        <v>301</v>
      </c>
      <c r="G1247" t="s">
        <v>302</v>
      </c>
      <c r="H1247" s="4"/>
      <c r="I1247" s="1">
        <f t="shared" ca="1" si="79"/>
        <v>1485</v>
      </c>
      <c r="J1247" s="1" t="str">
        <f t="shared" ca="1" si="80"/>
        <v>3. Mayor a 6 meses</v>
      </c>
      <c r="K1247" t="str">
        <f t="shared" si="81"/>
        <v>SI</v>
      </c>
      <c r="L1247" t="s">
        <v>217</v>
      </c>
      <c r="M1247" t="s">
        <v>320</v>
      </c>
      <c r="N1247" t="s">
        <v>317</v>
      </c>
      <c r="O1247" t="s">
        <v>314</v>
      </c>
      <c r="P1247" t="str">
        <f t="shared" si="82"/>
        <v>AUGUSTO DAVID HERNANDEZ DE LA CRUZHuman InteractionAUTOEVALUACION</v>
      </c>
      <c r="Q1247" t="str">
        <f>BASE[[#This Row],[NombresCalificado]]&amp;BASE[[#This Row],[TipoEvaluacion]]</f>
        <v>AUGUSTO DAVID HERNANDEZ DE LA CRUZAUTOEVALUACION</v>
      </c>
      <c r="R1247">
        <v>2</v>
      </c>
      <c r="S1247" t="s">
        <v>4</v>
      </c>
      <c r="T1247" t="s">
        <v>328</v>
      </c>
      <c r="U1247" s="17">
        <v>3</v>
      </c>
      <c r="V1247" s="17" t="str" cm="1">
        <f t="array" ref="V1247">_xlfn.IFS(U1247=0,"Prenovato",U1247=1,"Novato",U1247=2,"Principiante avanzado",U1247=3,"Competente",U1247=4,"Proficiente",U1247=5,"Master")</f>
        <v>Competente</v>
      </c>
      <c r="W1247" s="17">
        <v>4</v>
      </c>
      <c r="X1247" s="17" t="str" cm="1">
        <f t="array" ref="X1247">_xlfn.IFS(W1247=0,"No evidenciado",W1247=1,"Novato",W1247=2,"Principiante avanzado",W1247=3,"Competente",W1247=4,"Proficiente",W1247=5,"Master")</f>
        <v>Proficiente</v>
      </c>
      <c r="Y1247" s="17">
        <v>4</v>
      </c>
      <c r="Z1247" s="17" t="str" cm="1">
        <f t="array" ref="Z1247">_xlfn.IFS(Y1247=0,"No evidenciado",Y1247=1,"Novato",Y1247=2,"Principiante avanzado",Y1247=3,"Competente",Y1247=4,"Proficiente",Y1247=5,"Master")</f>
        <v>Proficiente</v>
      </c>
      <c r="AA1247" s="17">
        <v>4</v>
      </c>
      <c r="AB1247" s="17" t="str" cm="1">
        <f t="array" ref="AB1247">_xlfn.IFS(AA1247=0,"No evidenciado",AA1247=1,"Novato",AA1247=2,"Principiante avanzado",AA1247=3,"Competente",AA1247=4,"Proficiente",AA1247=5,"Master")</f>
        <v>Proficiente</v>
      </c>
      <c r="AC1247" s="17">
        <v>3</v>
      </c>
      <c r="AD1247" s="17" t="str" cm="1">
        <f t="array" ref="AD1247">_xlfn.IFS(AC1247=0,"Prenovato",AC1247=1,"Novato",AC1247=2,"Principiante avanzado",AC1247=3,"Competente",AC1247=4,"Proficiente",AC1247=5,"Master")</f>
        <v>Competente</v>
      </c>
      <c r="AE1247" s="17" t="s">
        <v>331</v>
      </c>
    </row>
    <row r="1248" spans="1:31" x14ac:dyDescent="0.25">
      <c r="A1248" t="s">
        <v>300</v>
      </c>
      <c r="B1248" t="s">
        <v>301</v>
      </c>
      <c r="C1248" t="s">
        <v>217</v>
      </c>
      <c r="D1248" t="s">
        <v>207</v>
      </c>
      <c r="E1248" t="s">
        <v>300</v>
      </c>
      <c r="F1248" t="s">
        <v>301</v>
      </c>
      <c r="G1248" t="s">
        <v>302</v>
      </c>
      <c r="H1248" s="4"/>
      <c r="I1248" s="1">
        <f t="shared" ca="1" si="79"/>
        <v>1485</v>
      </c>
      <c r="J1248" s="1" t="str">
        <f t="shared" ca="1" si="80"/>
        <v>3. Mayor a 6 meses</v>
      </c>
      <c r="K1248" t="str">
        <f t="shared" si="81"/>
        <v>SI</v>
      </c>
      <c r="L1248" t="s">
        <v>217</v>
      </c>
      <c r="M1248" t="s">
        <v>187</v>
      </c>
      <c r="N1248" t="s">
        <v>315</v>
      </c>
      <c r="O1248" t="s">
        <v>315</v>
      </c>
      <c r="P1248" t="str">
        <f t="shared" si="82"/>
        <v>AUGUSTO DAVID HERNANDEZ DE LA CRUZPruebas para desarrolladoresAUTOEVALUACION</v>
      </c>
      <c r="Q1248" t="str">
        <f>BASE[[#This Row],[NombresCalificado]]&amp;BASE[[#This Row],[TipoEvaluacion]]</f>
        <v>AUGUSTO DAVID HERNANDEZ DE LA CRUZAUTOEVALUACION</v>
      </c>
      <c r="R1248">
        <v>4</v>
      </c>
      <c r="S1248" t="s">
        <v>7</v>
      </c>
      <c r="T1248" t="s">
        <v>328</v>
      </c>
      <c r="U1248" s="17">
        <v>3</v>
      </c>
      <c r="V1248" s="17" t="str" cm="1">
        <f t="array" ref="V1248">_xlfn.IFS(U1248=0,"Prenovato",U1248=1,"Novato",U1248=2,"Principiante avanzado",U1248=3,"Competente",U1248=4,"Proficiente",U1248=5,"Master")</f>
        <v>Competente</v>
      </c>
      <c r="W1248" s="17">
        <v>4</v>
      </c>
      <c r="X1248" s="17" t="str" cm="1">
        <f t="array" ref="X1248">_xlfn.IFS(W1248=0,"No evidenciado",W1248=1,"Novato",W1248=2,"Principiante avanzado",W1248=3,"Competente",W1248=4,"Proficiente",W1248=5,"Master")</f>
        <v>Proficiente</v>
      </c>
      <c r="Y1248" s="17">
        <v>4</v>
      </c>
      <c r="Z1248" s="17" t="str" cm="1">
        <f t="array" ref="Z1248">_xlfn.IFS(Y1248=0,"No evidenciado",Y1248=1,"Novato",Y1248=2,"Principiante avanzado",Y1248=3,"Competente",Y1248=4,"Proficiente",Y1248=5,"Master")</f>
        <v>Proficiente</v>
      </c>
      <c r="AA1248" s="17">
        <v>4</v>
      </c>
      <c r="AB1248" s="17" t="str" cm="1">
        <f t="array" ref="AB1248">_xlfn.IFS(AA1248=0,"No evidenciado",AA1248=1,"Novato",AA1248=2,"Principiante avanzado",AA1248=3,"Competente",AA1248=4,"Proficiente",AA1248=5,"Master")</f>
        <v>Proficiente</v>
      </c>
      <c r="AC1248" s="17">
        <v>3</v>
      </c>
      <c r="AD1248" s="17" t="str" cm="1">
        <f t="array" ref="AD1248">_xlfn.IFS(AC1248=0,"Prenovato",AC1248=1,"Novato",AC1248=2,"Principiante avanzado",AC1248=3,"Competente",AC1248=4,"Proficiente",AC1248=5,"Master")</f>
        <v>Competente</v>
      </c>
      <c r="AE1248" s="17" t="s">
        <v>331</v>
      </c>
    </row>
    <row r="1249" spans="1:31" x14ac:dyDescent="0.25">
      <c r="A1249" t="s">
        <v>300</v>
      </c>
      <c r="B1249" t="s">
        <v>301</v>
      </c>
      <c r="C1249" t="s">
        <v>217</v>
      </c>
      <c r="D1249" t="s">
        <v>207</v>
      </c>
      <c r="E1249" t="s">
        <v>300</v>
      </c>
      <c r="F1249" t="s">
        <v>301</v>
      </c>
      <c r="G1249" t="s">
        <v>302</v>
      </c>
      <c r="H1249" s="4"/>
      <c r="I1249" s="1">
        <f t="shared" ca="1" si="79"/>
        <v>1485</v>
      </c>
      <c r="J1249" s="1" t="str">
        <f t="shared" ca="1" si="80"/>
        <v>3. Mayor a 6 meses</v>
      </c>
      <c r="K1249" t="str">
        <f t="shared" si="81"/>
        <v>SI</v>
      </c>
      <c r="L1249" t="s">
        <v>217</v>
      </c>
      <c r="M1249" t="s">
        <v>324</v>
      </c>
      <c r="N1249" t="s">
        <v>317</v>
      </c>
      <c r="O1249" t="s">
        <v>314</v>
      </c>
      <c r="P1249" t="str">
        <f t="shared" si="82"/>
        <v>AUGUSTO DAVID HERNANDEZ DE LA CRUZAccesibilidadAUTOEVALUACION</v>
      </c>
      <c r="Q1249" t="str">
        <f>BASE[[#This Row],[NombresCalificado]]&amp;BASE[[#This Row],[TipoEvaluacion]]</f>
        <v>AUGUSTO DAVID HERNANDEZ DE LA CRUZAUTOEVALUACION</v>
      </c>
      <c r="R1249">
        <v>2</v>
      </c>
      <c r="S1249" t="s">
        <v>4</v>
      </c>
      <c r="T1249" t="s">
        <v>328</v>
      </c>
      <c r="U1249" s="17">
        <v>3</v>
      </c>
      <c r="V1249" s="17" t="str" cm="1">
        <f t="array" ref="V1249">_xlfn.IFS(U1249=0,"Prenovato",U1249=1,"Novato",U1249=2,"Principiante avanzado",U1249=3,"Competente",U1249=4,"Proficiente",U1249=5,"Master")</f>
        <v>Competente</v>
      </c>
      <c r="W1249" s="17">
        <v>4</v>
      </c>
      <c r="X1249" s="17" t="str" cm="1">
        <f t="array" ref="X1249">_xlfn.IFS(W1249=0,"No evidenciado",W1249=1,"Novato",W1249=2,"Principiante avanzado",W1249=3,"Competente",W1249=4,"Proficiente",W1249=5,"Master")</f>
        <v>Proficiente</v>
      </c>
      <c r="Y1249" s="17">
        <v>4</v>
      </c>
      <c r="Z1249" s="17" t="str" cm="1">
        <f t="array" ref="Z1249">_xlfn.IFS(Y1249=0,"No evidenciado",Y1249=1,"Novato",Y1249=2,"Principiante avanzado",Y1249=3,"Competente",Y1249=4,"Proficiente",Y1249=5,"Master")</f>
        <v>Proficiente</v>
      </c>
      <c r="AA1249" s="17">
        <v>4</v>
      </c>
      <c r="AB1249" s="17" t="str" cm="1">
        <f t="array" ref="AB1249">_xlfn.IFS(AA1249=0,"No evidenciado",AA1249=1,"Novato",AA1249=2,"Principiante avanzado",AA1249=3,"Competente",AA1249=4,"Proficiente",AA1249=5,"Master")</f>
        <v>Proficiente</v>
      </c>
      <c r="AC1249" s="17">
        <v>3</v>
      </c>
      <c r="AD1249" s="17" t="str" cm="1">
        <f t="array" ref="AD1249">_xlfn.IFS(AC1249=0,"Prenovato",AC1249=1,"Novato",AC1249=2,"Principiante avanzado",AC1249=3,"Competente",AC1249=4,"Proficiente",AC1249=5,"Master")</f>
        <v>Competente</v>
      </c>
      <c r="AE1249" s="17" t="s">
        <v>331</v>
      </c>
    </row>
    <row r="1250" spans="1:31" x14ac:dyDescent="0.25">
      <c r="A1250" t="s">
        <v>300</v>
      </c>
      <c r="B1250" t="s">
        <v>301</v>
      </c>
      <c r="C1250" t="s">
        <v>217</v>
      </c>
      <c r="D1250" t="s">
        <v>207</v>
      </c>
      <c r="E1250" t="s">
        <v>300</v>
      </c>
      <c r="F1250" t="s">
        <v>301</v>
      </c>
      <c r="G1250" t="s">
        <v>302</v>
      </c>
      <c r="H1250" s="4"/>
      <c r="I1250" s="1">
        <f t="shared" ca="1" si="79"/>
        <v>1485</v>
      </c>
      <c r="J1250" s="1" t="str">
        <f t="shared" ca="1" si="80"/>
        <v>3. Mayor a 6 meses</v>
      </c>
      <c r="K1250" t="str">
        <f t="shared" si="81"/>
        <v>SI</v>
      </c>
      <c r="L1250" t="s">
        <v>217</v>
      </c>
      <c r="M1250" t="s">
        <v>186</v>
      </c>
      <c r="N1250" t="s">
        <v>314</v>
      </c>
      <c r="O1250" t="s">
        <v>314</v>
      </c>
      <c r="P1250" t="str">
        <f t="shared" si="82"/>
        <v>AUGUSTO DAVID HERNANDEZ DE LA CRUZSREAUTOEVALUACION</v>
      </c>
      <c r="Q1250" t="str">
        <f>BASE[[#This Row],[NombresCalificado]]&amp;BASE[[#This Row],[TipoEvaluacion]]</f>
        <v>AUGUSTO DAVID HERNANDEZ DE LA CRUZAUTOEVALUACION</v>
      </c>
      <c r="R1250">
        <v>2</v>
      </c>
      <c r="S1250" t="s">
        <v>4</v>
      </c>
      <c r="T1250" t="s">
        <v>328</v>
      </c>
      <c r="U1250" s="17">
        <v>3</v>
      </c>
      <c r="V1250" s="17" t="str" cm="1">
        <f t="array" ref="V1250">_xlfn.IFS(U1250=0,"Prenovato",U1250=1,"Novato",U1250=2,"Principiante avanzado",U1250=3,"Competente",U1250=4,"Proficiente",U1250=5,"Master")</f>
        <v>Competente</v>
      </c>
      <c r="W1250" s="17">
        <v>4</v>
      </c>
      <c r="X1250" s="17" t="str" cm="1">
        <f t="array" ref="X1250">_xlfn.IFS(W1250=0,"No evidenciado",W1250=1,"Novato",W1250=2,"Principiante avanzado",W1250=3,"Competente",W1250=4,"Proficiente",W1250=5,"Master")</f>
        <v>Proficiente</v>
      </c>
      <c r="Y1250" s="17">
        <v>4</v>
      </c>
      <c r="Z1250" s="17" t="str" cm="1">
        <f t="array" ref="Z1250">_xlfn.IFS(Y1250=0,"No evidenciado",Y1250=1,"Novato",Y1250=2,"Principiante avanzado",Y1250=3,"Competente",Y1250=4,"Proficiente",Y1250=5,"Master")</f>
        <v>Proficiente</v>
      </c>
      <c r="AA1250" s="17">
        <v>4</v>
      </c>
      <c r="AB1250" s="17" t="str" cm="1">
        <f t="array" ref="AB1250">_xlfn.IFS(AA1250=0,"No evidenciado",AA1250=1,"Novato",AA1250=2,"Principiante avanzado",AA1250=3,"Competente",AA1250=4,"Proficiente",AA1250=5,"Master")</f>
        <v>Proficiente</v>
      </c>
      <c r="AC1250" s="17">
        <v>3</v>
      </c>
      <c r="AD1250" s="17" t="str" cm="1">
        <f t="array" ref="AD1250">_xlfn.IFS(AC1250=0,"Prenovato",AC1250=1,"Novato",AC1250=2,"Principiante avanzado",AC1250=3,"Competente",AC1250=4,"Proficiente",AC1250=5,"Master")</f>
        <v>Competente</v>
      </c>
      <c r="AE1250" s="17" t="s">
        <v>331</v>
      </c>
    </row>
    <row r="1251" spans="1:31" x14ac:dyDescent="0.25">
      <c r="A1251" t="s">
        <v>300</v>
      </c>
      <c r="B1251" t="s">
        <v>301</v>
      </c>
      <c r="C1251" t="s">
        <v>217</v>
      </c>
      <c r="D1251" t="s">
        <v>207</v>
      </c>
      <c r="E1251" t="s">
        <v>300</v>
      </c>
      <c r="F1251" t="s">
        <v>301</v>
      </c>
      <c r="G1251" t="s">
        <v>302</v>
      </c>
      <c r="H1251" s="4"/>
      <c r="I1251" s="1">
        <f t="shared" ca="1" si="79"/>
        <v>1485</v>
      </c>
      <c r="J1251" s="1" t="str">
        <f t="shared" ca="1" si="80"/>
        <v>3. Mayor a 6 meses</v>
      </c>
      <c r="K1251" t="str">
        <f t="shared" si="81"/>
        <v>SI</v>
      </c>
      <c r="L1251" t="s">
        <v>217</v>
      </c>
      <c r="M1251" t="s">
        <v>321</v>
      </c>
      <c r="N1251" t="s">
        <v>315</v>
      </c>
      <c r="O1251" t="s">
        <v>315</v>
      </c>
      <c r="P1251" t="str">
        <f t="shared" si="82"/>
        <v>AUGUSTO DAVID HERNANDEZ DE LA CRUZNativoAUTOEVALUACION</v>
      </c>
      <c r="Q1251" t="str">
        <f>BASE[[#This Row],[NombresCalificado]]&amp;BASE[[#This Row],[TipoEvaluacion]]</f>
        <v>AUGUSTO DAVID HERNANDEZ DE LA CRUZAUTOEVALUACION</v>
      </c>
      <c r="R1251">
        <v>3</v>
      </c>
      <c r="S1251" t="s">
        <v>5</v>
      </c>
      <c r="T1251" t="s">
        <v>328</v>
      </c>
      <c r="U1251" s="17">
        <v>3</v>
      </c>
      <c r="V1251" s="17" t="str" cm="1">
        <f t="array" ref="V1251">_xlfn.IFS(U1251=0,"Prenovato",U1251=1,"Novato",U1251=2,"Principiante avanzado",U1251=3,"Competente",U1251=4,"Proficiente",U1251=5,"Master")</f>
        <v>Competente</v>
      </c>
      <c r="W1251" s="17">
        <v>4</v>
      </c>
      <c r="X1251" s="17" t="str" cm="1">
        <f t="array" ref="X1251">_xlfn.IFS(W1251=0,"No evidenciado",W1251=1,"Novato",W1251=2,"Principiante avanzado",W1251=3,"Competente",W1251=4,"Proficiente",W1251=5,"Master")</f>
        <v>Proficiente</v>
      </c>
      <c r="Y1251" s="17">
        <v>4</v>
      </c>
      <c r="Z1251" s="17" t="str" cm="1">
        <f t="array" ref="Z1251">_xlfn.IFS(Y1251=0,"No evidenciado",Y1251=1,"Novato",Y1251=2,"Principiante avanzado",Y1251=3,"Competente",Y1251=4,"Proficiente",Y1251=5,"Master")</f>
        <v>Proficiente</v>
      </c>
      <c r="AA1251" s="17">
        <v>4</v>
      </c>
      <c r="AB1251" s="17" t="str" cm="1">
        <f t="array" ref="AB1251">_xlfn.IFS(AA1251=0,"No evidenciado",AA1251=1,"Novato",AA1251=2,"Principiante avanzado",AA1251=3,"Competente",AA1251=4,"Proficiente",AA1251=5,"Master")</f>
        <v>Proficiente</v>
      </c>
      <c r="AC1251" s="17">
        <v>3</v>
      </c>
      <c r="AD1251" s="17" t="str" cm="1">
        <f t="array" ref="AD1251">_xlfn.IFS(AC1251=0,"Prenovato",AC1251=1,"Novato",AC1251=2,"Principiante avanzado",AC1251=3,"Competente",AC1251=4,"Proficiente",AC1251=5,"Master")</f>
        <v>Competente</v>
      </c>
      <c r="AE1251" s="17" t="s">
        <v>331</v>
      </c>
    </row>
    <row r="1252" spans="1:31" x14ac:dyDescent="0.25">
      <c r="A1252" t="s">
        <v>300</v>
      </c>
      <c r="B1252" t="s">
        <v>301</v>
      </c>
      <c r="C1252" t="s">
        <v>217</v>
      </c>
      <c r="D1252" t="s">
        <v>207</v>
      </c>
      <c r="E1252" t="s">
        <v>300</v>
      </c>
      <c r="F1252" t="s">
        <v>301</v>
      </c>
      <c r="G1252" t="s">
        <v>302</v>
      </c>
      <c r="H1252" s="4"/>
      <c r="I1252" s="1">
        <f t="shared" ca="1" si="79"/>
        <v>1485</v>
      </c>
      <c r="J1252" s="1" t="str">
        <f t="shared" ca="1" si="80"/>
        <v>3. Mayor a 6 meses</v>
      </c>
      <c r="K1252" t="str">
        <f t="shared" si="81"/>
        <v>SI</v>
      </c>
      <c r="L1252" t="s">
        <v>217</v>
      </c>
      <c r="M1252" t="s">
        <v>326</v>
      </c>
      <c r="N1252" t="s">
        <v>317</v>
      </c>
      <c r="O1252" t="s">
        <v>314</v>
      </c>
      <c r="P1252" t="str">
        <f t="shared" si="82"/>
        <v>AUGUSTO DAVID HERNANDEZ DE LA CRUZDesign ThinkingAUTOEVALUACION</v>
      </c>
      <c r="Q1252" t="str">
        <f>BASE[[#This Row],[NombresCalificado]]&amp;BASE[[#This Row],[TipoEvaluacion]]</f>
        <v>AUGUSTO DAVID HERNANDEZ DE LA CRUZAUTOEVALUACION</v>
      </c>
      <c r="R1252">
        <v>2</v>
      </c>
      <c r="S1252" t="s">
        <v>4</v>
      </c>
      <c r="T1252" t="s">
        <v>328</v>
      </c>
      <c r="U1252" s="17">
        <v>3</v>
      </c>
      <c r="V1252" s="17" t="str" cm="1">
        <f t="array" ref="V1252">_xlfn.IFS(U1252=0,"Prenovato",U1252=1,"Novato",U1252=2,"Principiante avanzado",U1252=3,"Competente",U1252=4,"Proficiente",U1252=5,"Master")</f>
        <v>Competente</v>
      </c>
      <c r="W1252" s="17">
        <v>4</v>
      </c>
      <c r="X1252" s="17" t="str" cm="1">
        <f t="array" ref="X1252">_xlfn.IFS(W1252=0,"No evidenciado",W1252=1,"Novato",W1252=2,"Principiante avanzado",W1252=3,"Competente",W1252=4,"Proficiente",W1252=5,"Master")</f>
        <v>Proficiente</v>
      </c>
      <c r="Y1252" s="17">
        <v>4</v>
      </c>
      <c r="Z1252" s="17" t="str" cm="1">
        <f t="array" ref="Z1252">_xlfn.IFS(Y1252=0,"No evidenciado",Y1252=1,"Novato",Y1252=2,"Principiante avanzado",Y1252=3,"Competente",Y1252=4,"Proficiente",Y1252=5,"Master")</f>
        <v>Proficiente</v>
      </c>
      <c r="AA1252" s="17">
        <v>4</v>
      </c>
      <c r="AB1252" s="17" t="str" cm="1">
        <f t="array" ref="AB1252">_xlfn.IFS(AA1252=0,"No evidenciado",AA1252=1,"Novato",AA1252=2,"Principiante avanzado",AA1252=3,"Competente",AA1252=4,"Proficiente",AA1252=5,"Master")</f>
        <v>Proficiente</v>
      </c>
      <c r="AC1252" s="17">
        <v>3</v>
      </c>
      <c r="AD1252" s="17" t="str" cm="1">
        <f t="array" ref="AD1252">_xlfn.IFS(AC1252=0,"Prenovato",AC1252=1,"Novato",AC1252=2,"Principiante avanzado",AC1252=3,"Competente",AC1252=4,"Proficiente",AC1252=5,"Master")</f>
        <v>Competente</v>
      </c>
      <c r="AE1252" s="17" t="s">
        <v>331</v>
      </c>
    </row>
    <row r="1253" spans="1:31" x14ac:dyDescent="0.25">
      <c r="A1253" t="s">
        <v>300</v>
      </c>
      <c r="B1253" t="s">
        <v>301</v>
      </c>
      <c r="C1253" t="s">
        <v>217</v>
      </c>
      <c r="D1253" t="s">
        <v>207</v>
      </c>
      <c r="E1253" t="s">
        <v>300</v>
      </c>
      <c r="F1253" t="s">
        <v>301</v>
      </c>
      <c r="G1253" t="s">
        <v>302</v>
      </c>
      <c r="H1253" s="4"/>
      <c r="I1253" s="1">
        <f t="shared" ca="1" si="79"/>
        <v>1485</v>
      </c>
      <c r="J1253" s="1" t="str">
        <f t="shared" ca="1" si="80"/>
        <v>3. Mayor a 6 meses</v>
      </c>
      <c r="K1253" t="str">
        <f t="shared" si="81"/>
        <v>SI</v>
      </c>
      <c r="L1253" t="s">
        <v>217</v>
      </c>
      <c r="M1253" t="s">
        <v>316</v>
      </c>
      <c r="N1253" t="s">
        <v>315</v>
      </c>
      <c r="O1253" t="s">
        <v>315</v>
      </c>
      <c r="P1253" t="str">
        <f t="shared" si="82"/>
        <v>AUGUSTO DAVID HERNANDEZ DE LA CRUZRedes &amp; Integración de APIAUTOEVALUACION</v>
      </c>
      <c r="Q1253" t="str">
        <f>BASE[[#This Row],[NombresCalificado]]&amp;BASE[[#This Row],[TipoEvaluacion]]</f>
        <v>AUGUSTO DAVID HERNANDEZ DE LA CRUZAUTOEVALUACION</v>
      </c>
      <c r="R1253">
        <v>4</v>
      </c>
      <c r="S1253" t="s">
        <v>7</v>
      </c>
      <c r="T1253" t="s">
        <v>328</v>
      </c>
      <c r="U1253" s="17">
        <v>3</v>
      </c>
      <c r="V1253" s="17" t="str" cm="1">
        <f t="array" ref="V1253">_xlfn.IFS(U1253=0,"Prenovato",U1253=1,"Novato",U1253=2,"Principiante avanzado",U1253=3,"Competente",U1253=4,"Proficiente",U1253=5,"Master")</f>
        <v>Competente</v>
      </c>
      <c r="W1253" s="17">
        <v>4</v>
      </c>
      <c r="X1253" s="17" t="str" cm="1">
        <f t="array" ref="X1253">_xlfn.IFS(W1253=0,"No evidenciado",W1253=1,"Novato",W1253=2,"Principiante avanzado",W1253=3,"Competente",W1253=4,"Proficiente",W1253=5,"Master")</f>
        <v>Proficiente</v>
      </c>
      <c r="Y1253" s="17">
        <v>4</v>
      </c>
      <c r="Z1253" s="17" t="str" cm="1">
        <f t="array" ref="Z1253">_xlfn.IFS(Y1253=0,"No evidenciado",Y1253=1,"Novato",Y1253=2,"Principiante avanzado",Y1253=3,"Competente",Y1253=4,"Proficiente",Y1253=5,"Master")</f>
        <v>Proficiente</v>
      </c>
      <c r="AA1253" s="17">
        <v>4</v>
      </c>
      <c r="AB1253" s="17" t="str" cm="1">
        <f t="array" ref="AB1253">_xlfn.IFS(AA1253=0,"No evidenciado",AA1253=1,"Novato",AA1253=2,"Principiante avanzado",AA1253=3,"Competente",AA1253=4,"Proficiente",AA1253=5,"Master")</f>
        <v>Proficiente</v>
      </c>
      <c r="AC1253" s="17">
        <v>3</v>
      </c>
      <c r="AD1253" s="17" t="str" cm="1">
        <f t="array" ref="AD1253">_xlfn.IFS(AC1253=0,"Prenovato",AC1253=1,"Novato",AC1253=2,"Principiante avanzado",AC1253=3,"Competente",AC1253=4,"Proficiente",AC1253=5,"Master")</f>
        <v>Competente</v>
      </c>
      <c r="AE1253" s="17" t="s">
        <v>331</v>
      </c>
    </row>
    <row r="1254" spans="1:31" x14ac:dyDescent="0.25">
      <c r="A1254" t="s">
        <v>300</v>
      </c>
      <c r="B1254" t="s">
        <v>301</v>
      </c>
      <c r="C1254" t="s">
        <v>217</v>
      </c>
      <c r="D1254" t="s">
        <v>207</v>
      </c>
      <c r="E1254" t="s">
        <v>300</v>
      </c>
      <c r="F1254" t="s">
        <v>301</v>
      </c>
      <c r="G1254" t="s">
        <v>302</v>
      </c>
      <c r="H1254" s="4"/>
      <c r="I1254" s="1">
        <f t="shared" ca="1" si="79"/>
        <v>1485</v>
      </c>
      <c r="J1254" s="1" t="str">
        <f t="shared" ca="1" si="80"/>
        <v>3. Mayor a 6 meses</v>
      </c>
      <c r="K1254" t="str">
        <f t="shared" si="81"/>
        <v>SI</v>
      </c>
      <c r="L1254" t="s">
        <v>217</v>
      </c>
      <c r="M1254" t="s">
        <v>56</v>
      </c>
      <c r="N1254" t="s">
        <v>315</v>
      </c>
      <c r="O1254" t="s">
        <v>315</v>
      </c>
      <c r="P1254" t="str">
        <f t="shared" si="82"/>
        <v>AUGUSTO DAVID HERNANDEZ DE LA CRUZControl de versionesAUTOEVALUACION</v>
      </c>
      <c r="Q1254" t="str">
        <f>BASE[[#This Row],[NombresCalificado]]&amp;BASE[[#This Row],[TipoEvaluacion]]</f>
        <v>AUGUSTO DAVID HERNANDEZ DE LA CRUZAUTOEVALUACION</v>
      </c>
      <c r="R1254">
        <v>4</v>
      </c>
      <c r="S1254" t="s">
        <v>7</v>
      </c>
      <c r="T1254" t="s">
        <v>328</v>
      </c>
      <c r="U1254" s="17">
        <v>3</v>
      </c>
      <c r="V1254" s="17" t="str" cm="1">
        <f t="array" ref="V1254">_xlfn.IFS(U1254=0,"Prenovato",U1254=1,"Novato",U1254=2,"Principiante avanzado",U1254=3,"Competente",U1254=4,"Proficiente",U1254=5,"Master")</f>
        <v>Competente</v>
      </c>
      <c r="W1254" s="17">
        <v>4</v>
      </c>
      <c r="X1254" s="17" t="str" cm="1">
        <f t="array" ref="X1254">_xlfn.IFS(W1254=0,"No evidenciado",W1254=1,"Novato",W1254=2,"Principiante avanzado",W1254=3,"Competente",W1254=4,"Proficiente",W1254=5,"Master")</f>
        <v>Proficiente</v>
      </c>
      <c r="Y1254" s="17">
        <v>4</v>
      </c>
      <c r="Z1254" s="17" t="str" cm="1">
        <f t="array" ref="Z1254">_xlfn.IFS(Y1254=0,"No evidenciado",Y1254=1,"Novato",Y1254=2,"Principiante avanzado",Y1254=3,"Competente",Y1254=4,"Proficiente",Y1254=5,"Master")</f>
        <v>Proficiente</v>
      </c>
      <c r="AA1254" s="17">
        <v>4</v>
      </c>
      <c r="AB1254" s="17" t="str" cm="1">
        <f t="array" ref="AB1254">_xlfn.IFS(AA1254=0,"No evidenciado",AA1254=1,"Novato",AA1254=2,"Principiante avanzado",AA1254=3,"Competente",AA1254=4,"Proficiente",AA1254=5,"Master")</f>
        <v>Proficiente</v>
      </c>
      <c r="AC1254" s="17">
        <v>3</v>
      </c>
      <c r="AD1254" s="17" t="str" cm="1">
        <f t="array" ref="AD1254">_xlfn.IFS(AC1254=0,"Prenovato",AC1254=1,"Novato",AC1254=2,"Principiante avanzado",AC1254=3,"Competente",AC1254=4,"Proficiente",AC1254=5,"Master")</f>
        <v>Competente</v>
      </c>
      <c r="AE1254" s="17" t="s">
        <v>331</v>
      </c>
    </row>
    <row r="1255" spans="1:31" x14ac:dyDescent="0.25">
      <c r="A1255" t="s">
        <v>300</v>
      </c>
      <c r="B1255" t="s">
        <v>301</v>
      </c>
      <c r="C1255" t="s">
        <v>217</v>
      </c>
      <c r="D1255" t="s">
        <v>207</v>
      </c>
      <c r="E1255" t="s">
        <v>300</v>
      </c>
      <c r="F1255" t="s">
        <v>301</v>
      </c>
      <c r="G1255" t="s">
        <v>302</v>
      </c>
      <c r="H1255" s="4"/>
      <c r="I1255" s="1">
        <f t="shared" ca="1" si="79"/>
        <v>1485</v>
      </c>
      <c r="J1255" s="1" t="str">
        <f t="shared" ca="1" si="80"/>
        <v>3. Mayor a 6 meses</v>
      </c>
      <c r="K1255" t="str">
        <f t="shared" si="81"/>
        <v>SI</v>
      </c>
      <c r="L1255" t="s">
        <v>217</v>
      </c>
      <c r="M1255" t="s">
        <v>322</v>
      </c>
      <c r="N1255" t="s">
        <v>317</v>
      </c>
      <c r="O1255" t="s">
        <v>314</v>
      </c>
      <c r="P1255" t="str">
        <f t="shared" si="82"/>
        <v>AUGUSTO DAVID HERNANDEZ DE LA CRUZPatrones de arquitecturaAUTOEVALUACION</v>
      </c>
      <c r="Q1255" t="str">
        <f>BASE[[#This Row],[NombresCalificado]]&amp;BASE[[#This Row],[TipoEvaluacion]]</f>
        <v>AUGUSTO DAVID HERNANDEZ DE LA CRUZAUTOEVALUACION</v>
      </c>
      <c r="R1255">
        <v>3</v>
      </c>
      <c r="S1255" t="s">
        <v>5</v>
      </c>
      <c r="T1255" t="s">
        <v>328</v>
      </c>
      <c r="U1255" s="17">
        <v>3</v>
      </c>
      <c r="V1255" s="17" t="str" cm="1">
        <f t="array" ref="V1255">_xlfn.IFS(U1255=0,"Prenovato",U1255=1,"Novato",U1255=2,"Principiante avanzado",U1255=3,"Competente",U1255=4,"Proficiente",U1255=5,"Master")</f>
        <v>Competente</v>
      </c>
      <c r="W1255" s="17">
        <v>4</v>
      </c>
      <c r="X1255" s="17" t="str" cm="1">
        <f t="array" ref="X1255">_xlfn.IFS(W1255=0,"No evidenciado",W1255=1,"Novato",W1255=2,"Principiante avanzado",W1255=3,"Competente",W1255=4,"Proficiente",W1255=5,"Master")</f>
        <v>Proficiente</v>
      </c>
      <c r="Y1255" s="17">
        <v>4</v>
      </c>
      <c r="Z1255" s="17" t="str" cm="1">
        <f t="array" ref="Z1255">_xlfn.IFS(Y1255=0,"No evidenciado",Y1255=1,"Novato",Y1255=2,"Principiante avanzado",Y1255=3,"Competente",Y1255=4,"Proficiente",Y1255=5,"Master")</f>
        <v>Proficiente</v>
      </c>
      <c r="AA1255" s="17">
        <v>4</v>
      </c>
      <c r="AB1255" s="17" t="str" cm="1">
        <f t="array" ref="AB1255">_xlfn.IFS(AA1255=0,"No evidenciado",AA1255=1,"Novato",AA1255=2,"Principiante avanzado",AA1255=3,"Competente",AA1255=4,"Proficiente",AA1255=5,"Master")</f>
        <v>Proficiente</v>
      </c>
      <c r="AC1255" s="17">
        <v>3</v>
      </c>
      <c r="AD1255" s="17" t="str" cm="1">
        <f t="array" ref="AD1255">_xlfn.IFS(AC1255=0,"Prenovato",AC1255=1,"Novato",AC1255=2,"Principiante avanzado",AC1255=3,"Competente",AC1255=4,"Proficiente",AC1255=5,"Master")</f>
        <v>Competente</v>
      </c>
      <c r="AE1255" s="17" t="s">
        <v>331</v>
      </c>
    </row>
    <row r="1256" spans="1:31" x14ac:dyDescent="0.25">
      <c r="A1256" t="s">
        <v>300</v>
      </c>
      <c r="B1256" t="s">
        <v>301</v>
      </c>
      <c r="C1256" t="s">
        <v>217</v>
      </c>
      <c r="D1256" t="s">
        <v>207</v>
      </c>
      <c r="E1256" t="s">
        <v>300</v>
      </c>
      <c r="F1256" t="s">
        <v>301</v>
      </c>
      <c r="G1256" t="s">
        <v>302</v>
      </c>
      <c r="H1256" s="4"/>
      <c r="I1256" s="1">
        <f t="shared" ca="1" si="79"/>
        <v>1485</v>
      </c>
      <c r="J1256" s="1" t="str">
        <f t="shared" ca="1" si="80"/>
        <v>3. Mayor a 6 meses</v>
      </c>
      <c r="K1256" t="str">
        <f t="shared" si="81"/>
        <v>SI</v>
      </c>
      <c r="L1256" t="s">
        <v>217</v>
      </c>
      <c r="M1256" t="s">
        <v>185</v>
      </c>
      <c r="N1256" t="s">
        <v>317</v>
      </c>
      <c r="O1256" t="s">
        <v>314</v>
      </c>
      <c r="P1256" t="str">
        <f t="shared" si="82"/>
        <v>AUGUSTO DAVID HERNANDEZ DE LA CRUZSeguridadAUTOEVALUACION</v>
      </c>
      <c r="Q1256" t="str">
        <f>BASE[[#This Row],[NombresCalificado]]&amp;BASE[[#This Row],[TipoEvaluacion]]</f>
        <v>AUGUSTO DAVID HERNANDEZ DE LA CRUZAUTOEVALUACION</v>
      </c>
      <c r="R1256">
        <v>3</v>
      </c>
      <c r="S1256" t="s">
        <v>5</v>
      </c>
      <c r="T1256" t="s">
        <v>328</v>
      </c>
      <c r="U1256" s="17">
        <v>3</v>
      </c>
      <c r="V1256" s="17" t="str" cm="1">
        <f t="array" ref="V1256">_xlfn.IFS(U1256=0,"Prenovato",U1256=1,"Novato",U1256=2,"Principiante avanzado",U1256=3,"Competente",U1256=4,"Proficiente",U1256=5,"Master")</f>
        <v>Competente</v>
      </c>
      <c r="W1256" s="17">
        <v>4</v>
      </c>
      <c r="X1256" s="17" t="str" cm="1">
        <f t="array" ref="X1256">_xlfn.IFS(W1256=0,"No evidenciado",W1256=1,"Novato",W1256=2,"Principiante avanzado",W1256=3,"Competente",W1256=4,"Proficiente",W1256=5,"Master")</f>
        <v>Proficiente</v>
      </c>
      <c r="Y1256" s="17">
        <v>4</v>
      </c>
      <c r="Z1256" s="17" t="str" cm="1">
        <f t="array" ref="Z1256">_xlfn.IFS(Y1256=0,"No evidenciado",Y1256=1,"Novato",Y1256=2,"Principiante avanzado",Y1256=3,"Competente",Y1256=4,"Proficiente",Y1256=5,"Master")</f>
        <v>Proficiente</v>
      </c>
      <c r="AA1256" s="17">
        <v>4</v>
      </c>
      <c r="AB1256" s="17" t="str" cm="1">
        <f t="array" ref="AB1256">_xlfn.IFS(AA1256=0,"No evidenciado",AA1256=1,"Novato",AA1256=2,"Principiante avanzado",AA1256=3,"Competente",AA1256=4,"Proficiente",AA1256=5,"Master")</f>
        <v>Proficiente</v>
      </c>
      <c r="AC1256" s="17">
        <v>3</v>
      </c>
      <c r="AD1256" s="17" t="str" cm="1">
        <f t="array" ref="AD1256">_xlfn.IFS(AC1256=0,"Prenovato",AC1256=1,"Novato",AC1256=2,"Principiante avanzado",AC1256=3,"Competente",AC1256=4,"Proficiente",AC1256=5,"Master")</f>
        <v>Competente</v>
      </c>
      <c r="AE1256" s="17" t="s">
        <v>331</v>
      </c>
    </row>
    <row r="1257" spans="1:31" x14ac:dyDescent="0.25">
      <c r="A1257" t="s">
        <v>300</v>
      </c>
      <c r="B1257" t="s">
        <v>301</v>
      </c>
      <c r="C1257" t="s">
        <v>217</v>
      </c>
      <c r="D1257" t="s">
        <v>207</v>
      </c>
      <c r="E1257" t="s">
        <v>300</v>
      </c>
      <c r="F1257" t="s">
        <v>301</v>
      </c>
      <c r="G1257" t="s">
        <v>302</v>
      </c>
      <c r="H1257" s="4"/>
      <c r="I1257" s="1">
        <f t="shared" ca="1" si="79"/>
        <v>1485</v>
      </c>
      <c r="J1257" s="1" t="str">
        <f t="shared" ca="1" si="80"/>
        <v>3. Mayor a 6 meses</v>
      </c>
      <c r="K1257" t="str">
        <f t="shared" si="81"/>
        <v>SI</v>
      </c>
      <c r="L1257" t="s">
        <v>217</v>
      </c>
      <c r="M1257" t="s">
        <v>318</v>
      </c>
      <c r="N1257" t="s">
        <v>314</v>
      </c>
      <c r="O1257" t="s">
        <v>314</v>
      </c>
      <c r="P1257" t="str">
        <f t="shared" si="82"/>
        <v>AUGUSTO DAVID HERNANDEZ DE LA CRUZDistribución a tiendasAUTOEVALUACION</v>
      </c>
      <c r="Q1257" t="str">
        <f>BASE[[#This Row],[NombresCalificado]]&amp;BASE[[#This Row],[TipoEvaluacion]]</f>
        <v>AUGUSTO DAVID HERNANDEZ DE LA CRUZAUTOEVALUACION</v>
      </c>
      <c r="R1257">
        <v>3</v>
      </c>
      <c r="S1257" t="s">
        <v>5</v>
      </c>
      <c r="T1257" t="s">
        <v>328</v>
      </c>
      <c r="U1257" s="17">
        <v>3</v>
      </c>
      <c r="V1257" s="17" t="str" cm="1">
        <f t="array" ref="V1257">_xlfn.IFS(U1257=0,"Prenovato",U1257=1,"Novato",U1257=2,"Principiante avanzado",U1257=3,"Competente",U1257=4,"Proficiente",U1257=5,"Master")</f>
        <v>Competente</v>
      </c>
      <c r="W1257" s="17">
        <v>4</v>
      </c>
      <c r="X1257" s="17" t="str" cm="1">
        <f t="array" ref="X1257">_xlfn.IFS(W1257=0,"No evidenciado",W1257=1,"Novato",W1257=2,"Principiante avanzado",W1257=3,"Competente",W1257=4,"Proficiente",W1257=5,"Master")</f>
        <v>Proficiente</v>
      </c>
      <c r="Y1257" s="17">
        <v>4</v>
      </c>
      <c r="Z1257" s="17" t="str" cm="1">
        <f t="array" ref="Z1257">_xlfn.IFS(Y1257=0,"No evidenciado",Y1257=1,"Novato",Y1257=2,"Principiante avanzado",Y1257=3,"Competente",Y1257=4,"Proficiente",Y1257=5,"Master")</f>
        <v>Proficiente</v>
      </c>
      <c r="AA1257" s="17">
        <v>4</v>
      </c>
      <c r="AB1257" s="17" t="str" cm="1">
        <f t="array" ref="AB1257">_xlfn.IFS(AA1257=0,"No evidenciado",AA1257=1,"Novato",AA1257=2,"Principiante avanzado",AA1257=3,"Competente",AA1257=4,"Proficiente",AA1257=5,"Master")</f>
        <v>Proficiente</v>
      </c>
      <c r="AC1257" s="17">
        <v>3</v>
      </c>
      <c r="AD1257" s="17" t="str" cm="1">
        <f t="array" ref="AD1257">_xlfn.IFS(AC1257=0,"Prenovato",AC1257=1,"Novato",AC1257=2,"Principiante avanzado",AC1257=3,"Competente",AC1257=4,"Proficiente",AC1257=5,"Master")</f>
        <v>Competente</v>
      </c>
      <c r="AE1257" s="17" t="s">
        <v>331</v>
      </c>
    </row>
    <row r="1258" spans="1:31" x14ac:dyDescent="0.25">
      <c r="A1258" t="s">
        <v>300</v>
      </c>
      <c r="B1258" t="s">
        <v>301</v>
      </c>
      <c r="C1258" t="s">
        <v>217</v>
      </c>
      <c r="D1258" t="s">
        <v>207</v>
      </c>
      <c r="E1258" t="s">
        <v>300</v>
      </c>
      <c r="F1258" t="s">
        <v>301</v>
      </c>
      <c r="G1258" t="s">
        <v>302</v>
      </c>
      <c r="H1258" s="4"/>
      <c r="I1258" s="1">
        <f t="shared" ca="1" si="79"/>
        <v>1485</v>
      </c>
      <c r="J1258" s="1" t="str">
        <f t="shared" ca="1" si="80"/>
        <v>3. Mayor a 6 meses</v>
      </c>
      <c r="K1258" t="str">
        <f t="shared" si="81"/>
        <v>SI</v>
      </c>
      <c r="L1258" t="s">
        <v>217</v>
      </c>
      <c r="M1258" t="s">
        <v>167</v>
      </c>
      <c r="N1258" t="s">
        <v>317</v>
      </c>
      <c r="O1258" t="s">
        <v>314</v>
      </c>
      <c r="P1258" t="str">
        <f t="shared" si="82"/>
        <v>AUGUSTO DAVID HERNANDEZ DE LA CRUZCI-CDAUTOEVALUACION</v>
      </c>
      <c r="Q1258" t="str">
        <f>BASE[[#This Row],[NombresCalificado]]&amp;BASE[[#This Row],[TipoEvaluacion]]</f>
        <v>AUGUSTO DAVID HERNANDEZ DE LA CRUZAUTOEVALUACION</v>
      </c>
      <c r="R1258">
        <v>3</v>
      </c>
      <c r="S1258" t="s">
        <v>5</v>
      </c>
      <c r="T1258" t="s">
        <v>328</v>
      </c>
      <c r="U1258" s="17">
        <v>3</v>
      </c>
      <c r="V1258" s="17" t="str" cm="1">
        <f t="array" ref="V1258">_xlfn.IFS(U1258=0,"Prenovato",U1258=1,"Novato",U1258=2,"Principiante avanzado",U1258=3,"Competente",U1258=4,"Proficiente",U1258=5,"Master")</f>
        <v>Competente</v>
      </c>
      <c r="W1258" s="17">
        <v>4</v>
      </c>
      <c r="X1258" s="17" t="str" cm="1">
        <f t="array" ref="X1258">_xlfn.IFS(W1258=0,"No evidenciado",W1258=1,"Novato",W1258=2,"Principiante avanzado",W1258=3,"Competente",W1258=4,"Proficiente",W1258=5,"Master")</f>
        <v>Proficiente</v>
      </c>
      <c r="Y1258" s="17">
        <v>4</v>
      </c>
      <c r="Z1258" s="17" t="str" cm="1">
        <f t="array" ref="Z1258">_xlfn.IFS(Y1258=0,"No evidenciado",Y1258=1,"Novato",Y1258=2,"Principiante avanzado",Y1258=3,"Competente",Y1258=4,"Proficiente",Y1258=5,"Master")</f>
        <v>Proficiente</v>
      </c>
      <c r="AA1258" s="17">
        <v>4</v>
      </c>
      <c r="AB1258" s="17" t="str" cm="1">
        <f t="array" ref="AB1258">_xlfn.IFS(AA1258=0,"No evidenciado",AA1258=1,"Novato",AA1258=2,"Principiante avanzado",AA1258=3,"Competente",AA1258=4,"Proficiente",AA1258=5,"Master")</f>
        <v>Proficiente</v>
      </c>
      <c r="AC1258" s="17">
        <v>3</v>
      </c>
      <c r="AD1258" s="17" t="str" cm="1">
        <f t="array" ref="AD1258">_xlfn.IFS(AC1258=0,"Prenovato",AC1258=1,"Novato",AC1258=2,"Principiante avanzado",AC1258=3,"Competente",AC1258=4,"Proficiente",AC1258=5,"Master")</f>
        <v>Competente</v>
      </c>
      <c r="AE1258" s="17" t="s">
        <v>331</v>
      </c>
    </row>
    <row r="1259" spans="1:31" x14ac:dyDescent="0.25">
      <c r="A1259" t="s">
        <v>300</v>
      </c>
      <c r="B1259" t="s">
        <v>301</v>
      </c>
      <c r="C1259" t="s">
        <v>217</v>
      </c>
      <c r="D1259" t="s">
        <v>207</v>
      </c>
      <c r="E1259" t="s">
        <v>300</v>
      </c>
      <c r="F1259" t="s">
        <v>301</v>
      </c>
      <c r="G1259" t="s">
        <v>302</v>
      </c>
      <c r="H1259" s="4"/>
      <c r="I1259" s="1">
        <f t="shared" ca="1" si="79"/>
        <v>1485</v>
      </c>
      <c r="J1259" s="1" t="str">
        <f t="shared" ca="1" si="80"/>
        <v>3. Mayor a 6 meses</v>
      </c>
      <c r="K1259" t="str">
        <f t="shared" si="81"/>
        <v>SI</v>
      </c>
      <c r="L1259" t="s">
        <v>217</v>
      </c>
      <c r="M1259" t="s">
        <v>325</v>
      </c>
      <c r="N1259" t="s">
        <v>317</v>
      </c>
      <c r="O1259" t="s">
        <v>314</v>
      </c>
      <c r="P1259" t="str">
        <f t="shared" si="82"/>
        <v>AUGUSTO DAVID HERNANDEZ DE LA CRUZFundamentos de diseño UXAUTOEVALUACION</v>
      </c>
      <c r="Q1259" t="str">
        <f>BASE[[#This Row],[NombresCalificado]]&amp;BASE[[#This Row],[TipoEvaluacion]]</f>
        <v>AUGUSTO DAVID HERNANDEZ DE LA CRUZAUTOEVALUACION</v>
      </c>
      <c r="R1259">
        <v>3</v>
      </c>
      <c r="S1259" t="s">
        <v>5</v>
      </c>
      <c r="T1259" t="s">
        <v>328</v>
      </c>
      <c r="U1259" s="17">
        <v>3</v>
      </c>
      <c r="V1259" s="17" t="str" cm="1">
        <f t="array" ref="V1259">_xlfn.IFS(U1259=0,"Prenovato",U1259=1,"Novato",U1259=2,"Principiante avanzado",U1259=3,"Competente",U1259=4,"Proficiente",U1259=5,"Master")</f>
        <v>Competente</v>
      </c>
      <c r="W1259" s="17">
        <v>4</v>
      </c>
      <c r="X1259" s="17" t="str" cm="1">
        <f t="array" ref="X1259">_xlfn.IFS(W1259=0,"No evidenciado",W1259=1,"Novato",W1259=2,"Principiante avanzado",W1259=3,"Competente",W1259=4,"Proficiente",W1259=5,"Master")</f>
        <v>Proficiente</v>
      </c>
      <c r="Y1259" s="17">
        <v>4</v>
      </c>
      <c r="Z1259" s="17" t="str" cm="1">
        <f t="array" ref="Z1259">_xlfn.IFS(Y1259=0,"No evidenciado",Y1259=1,"Novato",Y1259=2,"Principiante avanzado",Y1259=3,"Competente",Y1259=4,"Proficiente",Y1259=5,"Master")</f>
        <v>Proficiente</v>
      </c>
      <c r="AA1259" s="17">
        <v>4</v>
      </c>
      <c r="AB1259" s="17" t="str" cm="1">
        <f t="array" ref="AB1259">_xlfn.IFS(AA1259=0,"No evidenciado",AA1259=1,"Novato",AA1259=2,"Principiante avanzado",AA1259=3,"Competente",AA1259=4,"Proficiente",AA1259=5,"Master")</f>
        <v>Proficiente</v>
      </c>
      <c r="AC1259" s="17">
        <v>3</v>
      </c>
      <c r="AD1259" s="17" t="str" cm="1">
        <f t="array" ref="AD1259">_xlfn.IFS(AC1259=0,"Prenovato",AC1259=1,"Novato",AC1259=2,"Principiante avanzado",AC1259=3,"Competente",AC1259=4,"Proficiente",AC1259=5,"Master")</f>
        <v>Competente</v>
      </c>
      <c r="AE1259" s="17" t="s">
        <v>331</v>
      </c>
    </row>
    <row r="1260" spans="1:31" x14ac:dyDescent="0.25">
      <c r="A1260" t="s">
        <v>300</v>
      </c>
      <c r="B1260" t="s">
        <v>301</v>
      </c>
      <c r="C1260" t="s">
        <v>217</v>
      </c>
      <c r="D1260" t="s">
        <v>207</v>
      </c>
      <c r="E1260" t="s">
        <v>300</v>
      </c>
      <c r="F1260" t="s">
        <v>301</v>
      </c>
      <c r="G1260" t="s">
        <v>302</v>
      </c>
      <c r="H1260" s="4"/>
      <c r="I1260" s="1">
        <f t="shared" ca="1" si="79"/>
        <v>1485</v>
      </c>
      <c r="J1260" s="1" t="str">
        <f t="shared" ca="1" si="80"/>
        <v>3. Mayor a 6 meses</v>
      </c>
      <c r="K1260" t="str">
        <f t="shared" si="81"/>
        <v>SI</v>
      </c>
      <c r="L1260" t="s">
        <v>217</v>
      </c>
      <c r="M1260" t="s">
        <v>313</v>
      </c>
      <c r="N1260" t="s">
        <v>314</v>
      </c>
      <c r="O1260" t="s">
        <v>314</v>
      </c>
      <c r="P1260" t="str">
        <f t="shared" si="82"/>
        <v>AUGUSTO DAVID HERNANDEZ DE LA CRUZHíbridoAUTOEVALUACION</v>
      </c>
      <c r="Q1260" t="str">
        <f>BASE[[#This Row],[NombresCalificado]]&amp;BASE[[#This Row],[TipoEvaluacion]]</f>
        <v>AUGUSTO DAVID HERNANDEZ DE LA CRUZAUTOEVALUACION</v>
      </c>
      <c r="R1260">
        <v>3</v>
      </c>
      <c r="S1260" t="s">
        <v>5</v>
      </c>
      <c r="T1260" t="s">
        <v>328</v>
      </c>
      <c r="U1260" s="17">
        <v>3</v>
      </c>
      <c r="V1260" s="17" t="str" cm="1">
        <f t="array" ref="V1260">_xlfn.IFS(U1260=0,"Prenovato",U1260=1,"Novato",U1260=2,"Principiante avanzado",U1260=3,"Competente",U1260=4,"Proficiente",U1260=5,"Master")</f>
        <v>Competente</v>
      </c>
      <c r="W1260" s="17">
        <v>4</v>
      </c>
      <c r="X1260" s="17" t="str" cm="1">
        <f t="array" ref="X1260">_xlfn.IFS(W1260=0,"No evidenciado",W1260=1,"Novato",W1260=2,"Principiante avanzado",W1260=3,"Competente",W1260=4,"Proficiente",W1260=5,"Master")</f>
        <v>Proficiente</v>
      </c>
      <c r="Y1260" s="17">
        <v>4</v>
      </c>
      <c r="Z1260" s="17" t="str" cm="1">
        <f t="array" ref="Z1260">_xlfn.IFS(Y1260=0,"No evidenciado",Y1260=1,"Novato",Y1260=2,"Principiante avanzado",Y1260=3,"Competente",Y1260=4,"Proficiente",Y1260=5,"Master")</f>
        <v>Proficiente</v>
      </c>
      <c r="AA1260" s="17">
        <v>4</v>
      </c>
      <c r="AB1260" s="17" t="str" cm="1">
        <f t="array" ref="AB1260">_xlfn.IFS(AA1260=0,"No evidenciado",AA1260=1,"Novato",AA1260=2,"Principiante avanzado",AA1260=3,"Competente",AA1260=4,"Proficiente",AA1260=5,"Master")</f>
        <v>Proficiente</v>
      </c>
      <c r="AC1260" s="17">
        <v>3</v>
      </c>
      <c r="AD1260" s="17" t="str" cm="1">
        <f t="array" ref="AD1260">_xlfn.IFS(AC1260=0,"Prenovato",AC1260=1,"Novato",AC1260=2,"Principiante avanzado",AC1260=3,"Competente",AC1260=4,"Proficiente",AC1260=5,"Master")</f>
        <v>Competente</v>
      </c>
      <c r="AE1260" s="17" t="s">
        <v>331</v>
      </c>
    </row>
    <row r="1261" spans="1:31" x14ac:dyDescent="0.25">
      <c r="A1261" t="s">
        <v>246</v>
      </c>
      <c r="B1261" t="s">
        <v>247</v>
      </c>
      <c r="C1261" t="s">
        <v>248</v>
      </c>
      <c r="D1261" t="s">
        <v>207</v>
      </c>
      <c r="E1261" t="s">
        <v>250</v>
      </c>
      <c r="F1261" t="s">
        <v>251</v>
      </c>
      <c r="G1261" t="s">
        <v>269</v>
      </c>
      <c r="H1261" s="4"/>
      <c r="I1261" s="1">
        <f t="shared" ca="1" si="79"/>
        <v>1485</v>
      </c>
      <c r="J1261" s="1" t="str">
        <f t="shared" ca="1" si="80"/>
        <v>3. Mayor a 6 meses</v>
      </c>
      <c r="K1261" t="str">
        <f t="shared" si="81"/>
        <v>NO</v>
      </c>
      <c r="L1261" t="s">
        <v>206</v>
      </c>
      <c r="M1261" t="s">
        <v>55</v>
      </c>
      <c r="N1261" t="s">
        <v>315</v>
      </c>
      <c r="O1261" t="s">
        <v>315</v>
      </c>
      <c r="P1261" t="str">
        <f t="shared" si="82"/>
        <v>GERMAIN YENSEI SEIJAS GUTIERREZProgramaciónEVALUACION</v>
      </c>
      <c r="Q1261" t="str">
        <f>BASE[[#This Row],[NombresCalificado]]&amp;BASE[[#This Row],[TipoEvaluacion]]</f>
        <v>GERMAIN YENSEI SEIJAS GUTIERREZEVALUACION</v>
      </c>
      <c r="R1261">
        <v>4</v>
      </c>
      <c r="S1261" t="s">
        <v>7</v>
      </c>
      <c r="T1261" t="s">
        <v>328</v>
      </c>
      <c r="U1261" s="17">
        <v>3</v>
      </c>
      <c r="V1261" s="17" t="str" cm="1">
        <f t="array" ref="V1261">_xlfn.IFS(U1261=0,"Prenovato",U1261=1,"Novato",U1261=2,"Principiante avanzado",U1261=3,"Competente",U1261=4,"Proficiente",U1261=5,"Master")</f>
        <v>Competente</v>
      </c>
      <c r="W1261" s="17">
        <v>4</v>
      </c>
      <c r="X1261" s="17" t="str" cm="1">
        <f t="array" ref="X1261">_xlfn.IFS(W1261=0,"No evidenciado",W1261=1,"Novato",W1261=2,"Principiante avanzado",W1261=3,"Competente",W1261=4,"Proficiente",W1261=5,"Master")</f>
        <v>Proficiente</v>
      </c>
      <c r="Y1261" s="17">
        <v>3</v>
      </c>
      <c r="Z1261" s="17" t="str" cm="1">
        <f t="array" ref="Z1261">_xlfn.IFS(Y1261=0,"No evidenciado",Y1261=1,"Novato",Y1261=2,"Principiante avanzado",Y1261=3,"Competente",Y1261=4,"Proficiente",Y1261=5,"Master")</f>
        <v>Competente</v>
      </c>
      <c r="AA1261" s="17">
        <v>4</v>
      </c>
      <c r="AB1261" s="17" t="str" cm="1">
        <f t="array" ref="AB1261">_xlfn.IFS(AA1261=0,"No evidenciado",AA1261=1,"Novato",AA1261=2,"Principiante avanzado",AA1261=3,"Competente",AA1261=4,"Proficiente",AA1261=5,"Master")</f>
        <v>Proficiente</v>
      </c>
      <c r="AC1261" s="17">
        <v>3</v>
      </c>
      <c r="AD1261" s="17" t="str" cm="1">
        <f t="array" ref="AD1261">_xlfn.IFS(AC1261=0,"Prenovato",AC1261=1,"Novato",AC1261=2,"Principiante avanzado",AC1261=3,"Competente",AC1261=4,"Proficiente",AC1261=5,"Master")</f>
        <v>Competente</v>
      </c>
      <c r="AE1261" s="17" t="s">
        <v>332</v>
      </c>
    </row>
    <row r="1262" spans="1:31" x14ac:dyDescent="0.25">
      <c r="A1262" t="s">
        <v>246</v>
      </c>
      <c r="B1262" t="s">
        <v>247</v>
      </c>
      <c r="C1262" t="s">
        <v>248</v>
      </c>
      <c r="D1262" t="s">
        <v>207</v>
      </c>
      <c r="E1262" t="s">
        <v>250</v>
      </c>
      <c r="F1262" t="s">
        <v>251</v>
      </c>
      <c r="G1262" t="s">
        <v>269</v>
      </c>
      <c r="H1262" s="4"/>
      <c r="I1262" s="1">
        <f t="shared" ca="1" si="79"/>
        <v>1485</v>
      </c>
      <c r="J1262" s="1" t="str">
        <f t="shared" ca="1" si="80"/>
        <v>3. Mayor a 6 meses</v>
      </c>
      <c r="K1262" t="str">
        <f t="shared" si="81"/>
        <v>NO</v>
      </c>
      <c r="L1262" t="s">
        <v>206</v>
      </c>
      <c r="M1262" t="s">
        <v>316</v>
      </c>
      <c r="N1262" t="s">
        <v>315</v>
      </c>
      <c r="O1262" t="s">
        <v>315</v>
      </c>
      <c r="P1262" t="str">
        <f t="shared" si="82"/>
        <v>GERMAIN YENSEI SEIJAS GUTIERREZRedes &amp; Integración de APIEVALUACION</v>
      </c>
      <c r="Q1262" t="str">
        <f>BASE[[#This Row],[NombresCalificado]]&amp;BASE[[#This Row],[TipoEvaluacion]]</f>
        <v>GERMAIN YENSEI SEIJAS GUTIERREZEVALUACION</v>
      </c>
      <c r="R1262">
        <v>3</v>
      </c>
      <c r="S1262" t="s">
        <v>5</v>
      </c>
      <c r="T1262" t="s">
        <v>328</v>
      </c>
      <c r="U1262" s="17">
        <v>3</v>
      </c>
      <c r="V1262" s="17" t="str" cm="1">
        <f t="array" ref="V1262">_xlfn.IFS(U1262=0,"Prenovato",U1262=1,"Novato",U1262=2,"Principiante avanzado",U1262=3,"Competente",U1262=4,"Proficiente",U1262=5,"Master")</f>
        <v>Competente</v>
      </c>
      <c r="W1262" s="17">
        <v>4</v>
      </c>
      <c r="X1262" s="17" t="str" cm="1">
        <f t="array" ref="X1262">_xlfn.IFS(W1262=0,"No evidenciado",W1262=1,"Novato",W1262=2,"Principiante avanzado",W1262=3,"Competente",W1262=4,"Proficiente",W1262=5,"Master")</f>
        <v>Proficiente</v>
      </c>
      <c r="Y1262" s="17">
        <v>3</v>
      </c>
      <c r="Z1262" s="17" t="str" cm="1">
        <f t="array" ref="Z1262">_xlfn.IFS(Y1262=0,"No evidenciado",Y1262=1,"Novato",Y1262=2,"Principiante avanzado",Y1262=3,"Competente",Y1262=4,"Proficiente",Y1262=5,"Master")</f>
        <v>Competente</v>
      </c>
      <c r="AA1262" s="17">
        <v>4</v>
      </c>
      <c r="AB1262" s="17" t="str" cm="1">
        <f t="array" ref="AB1262">_xlfn.IFS(AA1262=0,"No evidenciado",AA1262=1,"Novato",AA1262=2,"Principiante avanzado",AA1262=3,"Competente",AA1262=4,"Proficiente",AA1262=5,"Master")</f>
        <v>Proficiente</v>
      </c>
      <c r="AC1262" s="17">
        <v>3</v>
      </c>
      <c r="AD1262" s="17" t="str" cm="1">
        <f t="array" ref="AD1262">_xlfn.IFS(AC1262=0,"Prenovato",AC1262=1,"Novato",AC1262=2,"Principiante avanzado",AC1262=3,"Competente",AC1262=4,"Proficiente",AC1262=5,"Master")</f>
        <v>Competente</v>
      </c>
      <c r="AE1262" s="17" t="s">
        <v>332</v>
      </c>
    </row>
    <row r="1263" spans="1:31" x14ac:dyDescent="0.25">
      <c r="A1263" t="s">
        <v>246</v>
      </c>
      <c r="B1263" t="s">
        <v>247</v>
      </c>
      <c r="C1263" t="s">
        <v>248</v>
      </c>
      <c r="D1263" t="s">
        <v>207</v>
      </c>
      <c r="E1263" t="s">
        <v>250</v>
      </c>
      <c r="F1263" t="s">
        <v>251</v>
      </c>
      <c r="G1263" t="s">
        <v>269</v>
      </c>
      <c r="H1263" s="4"/>
      <c r="I1263" s="1">
        <f t="shared" ca="1" si="79"/>
        <v>1485</v>
      </c>
      <c r="J1263" s="1" t="str">
        <f t="shared" ca="1" si="80"/>
        <v>3. Mayor a 6 meses</v>
      </c>
      <c r="K1263" t="str">
        <f t="shared" si="81"/>
        <v>NO</v>
      </c>
      <c r="L1263" t="s">
        <v>206</v>
      </c>
      <c r="M1263" t="s">
        <v>321</v>
      </c>
      <c r="N1263" t="s">
        <v>315</v>
      </c>
      <c r="O1263" t="s">
        <v>315</v>
      </c>
      <c r="P1263" t="str">
        <f t="shared" si="82"/>
        <v>GERMAIN YENSEI SEIJAS GUTIERREZNativoEVALUACION</v>
      </c>
      <c r="Q1263" t="str">
        <f>BASE[[#This Row],[NombresCalificado]]&amp;BASE[[#This Row],[TipoEvaluacion]]</f>
        <v>GERMAIN YENSEI SEIJAS GUTIERREZEVALUACION</v>
      </c>
      <c r="R1263">
        <v>4</v>
      </c>
      <c r="S1263" t="s">
        <v>7</v>
      </c>
      <c r="T1263" t="s">
        <v>328</v>
      </c>
      <c r="U1263" s="17">
        <v>3</v>
      </c>
      <c r="V1263" s="17" t="str" cm="1">
        <f t="array" ref="V1263">_xlfn.IFS(U1263=0,"Prenovato",U1263=1,"Novato",U1263=2,"Principiante avanzado",U1263=3,"Competente",U1263=4,"Proficiente",U1263=5,"Master")</f>
        <v>Competente</v>
      </c>
      <c r="W1263" s="17">
        <v>4</v>
      </c>
      <c r="X1263" s="17" t="str" cm="1">
        <f t="array" ref="X1263">_xlfn.IFS(W1263=0,"No evidenciado",W1263=1,"Novato",W1263=2,"Principiante avanzado",W1263=3,"Competente",W1263=4,"Proficiente",W1263=5,"Master")</f>
        <v>Proficiente</v>
      </c>
      <c r="Y1263" s="17">
        <v>3</v>
      </c>
      <c r="Z1263" s="17" t="str" cm="1">
        <f t="array" ref="Z1263">_xlfn.IFS(Y1263=0,"No evidenciado",Y1263=1,"Novato",Y1263=2,"Principiante avanzado",Y1263=3,"Competente",Y1263=4,"Proficiente",Y1263=5,"Master")</f>
        <v>Competente</v>
      </c>
      <c r="AA1263" s="17">
        <v>4</v>
      </c>
      <c r="AB1263" s="17" t="str" cm="1">
        <f t="array" ref="AB1263">_xlfn.IFS(AA1263=0,"No evidenciado",AA1263=1,"Novato",AA1263=2,"Principiante avanzado",AA1263=3,"Competente",AA1263=4,"Proficiente",AA1263=5,"Master")</f>
        <v>Proficiente</v>
      </c>
      <c r="AC1263" s="17">
        <v>3</v>
      </c>
      <c r="AD1263" s="17" t="str" cm="1">
        <f t="array" ref="AD1263">_xlfn.IFS(AC1263=0,"Prenovato",AC1263=1,"Novato",AC1263=2,"Principiante avanzado",AC1263=3,"Competente",AC1263=4,"Proficiente",AC1263=5,"Master")</f>
        <v>Competente</v>
      </c>
      <c r="AE1263" s="17" t="s">
        <v>332</v>
      </c>
    </row>
    <row r="1264" spans="1:31" x14ac:dyDescent="0.25">
      <c r="A1264" t="s">
        <v>246</v>
      </c>
      <c r="B1264" t="s">
        <v>247</v>
      </c>
      <c r="C1264" t="s">
        <v>248</v>
      </c>
      <c r="D1264" t="s">
        <v>207</v>
      </c>
      <c r="E1264" t="s">
        <v>250</v>
      </c>
      <c r="F1264" t="s">
        <v>251</v>
      </c>
      <c r="G1264" t="s">
        <v>269</v>
      </c>
      <c r="H1264" s="4"/>
      <c r="I1264" s="1">
        <f t="shared" ca="1" si="79"/>
        <v>1485</v>
      </c>
      <c r="J1264" s="1" t="str">
        <f t="shared" ca="1" si="80"/>
        <v>3. Mayor a 6 meses</v>
      </c>
      <c r="K1264" t="str">
        <f t="shared" si="81"/>
        <v>NO</v>
      </c>
      <c r="L1264" t="s">
        <v>206</v>
      </c>
      <c r="M1264" t="s">
        <v>322</v>
      </c>
      <c r="N1264" t="s">
        <v>317</v>
      </c>
      <c r="O1264" t="s">
        <v>314</v>
      </c>
      <c r="P1264" t="str">
        <f t="shared" si="82"/>
        <v>GERMAIN YENSEI SEIJAS GUTIERREZPatrones de arquitecturaEVALUACION</v>
      </c>
      <c r="Q1264" t="str">
        <f>BASE[[#This Row],[NombresCalificado]]&amp;BASE[[#This Row],[TipoEvaluacion]]</f>
        <v>GERMAIN YENSEI SEIJAS GUTIERREZEVALUACION</v>
      </c>
      <c r="R1264">
        <v>3</v>
      </c>
      <c r="S1264" t="s">
        <v>5</v>
      </c>
      <c r="T1264" t="s">
        <v>328</v>
      </c>
      <c r="U1264" s="17">
        <v>3</v>
      </c>
      <c r="V1264" s="17" t="str" cm="1">
        <f t="array" ref="V1264">_xlfn.IFS(U1264=0,"Prenovato",U1264=1,"Novato",U1264=2,"Principiante avanzado",U1264=3,"Competente",U1264=4,"Proficiente",U1264=5,"Master")</f>
        <v>Competente</v>
      </c>
      <c r="W1264" s="17">
        <v>4</v>
      </c>
      <c r="X1264" s="17" t="str" cm="1">
        <f t="array" ref="X1264">_xlfn.IFS(W1264=0,"No evidenciado",W1264=1,"Novato",W1264=2,"Principiante avanzado",W1264=3,"Competente",W1264=4,"Proficiente",W1264=5,"Master")</f>
        <v>Proficiente</v>
      </c>
      <c r="Y1264" s="17">
        <v>3</v>
      </c>
      <c r="Z1264" s="17" t="str" cm="1">
        <f t="array" ref="Z1264">_xlfn.IFS(Y1264=0,"No evidenciado",Y1264=1,"Novato",Y1264=2,"Principiante avanzado",Y1264=3,"Competente",Y1264=4,"Proficiente",Y1264=5,"Master")</f>
        <v>Competente</v>
      </c>
      <c r="AA1264" s="17">
        <v>4</v>
      </c>
      <c r="AB1264" s="17" t="str" cm="1">
        <f t="array" ref="AB1264">_xlfn.IFS(AA1264=0,"No evidenciado",AA1264=1,"Novato",AA1264=2,"Principiante avanzado",AA1264=3,"Competente",AA1264=4,"Proficiente",AA1264=5,"Master")</f>
        <v>Proficiente</v>
      </c>
      <c r="AC1264" s="17">
        <v>3</v>
      </c>
      <c r="AD1264" s="17" t="str" cm="1">
        <f t="array" ref="AD1264">_xlfn.IFS(AC1264=0,"Prenovato",AC1264=1,"Novato",AC1264=2,"Principiante avanzado",AC1264=3,"Competente",AC1264=4,"Proficiente",AC1264=5,"Master")</f>
        <v>Competente</v>
      </c>
      <c r="AE1264" s="17" t="s">
        <v>332</v>
      </c>
    </row>
    <row r="1265" spans="1:31" x14ac:dyDescent="0.25">
      <c r="A1265" t="s">
        <v>246</v>
      </c>
      <c r="B1265" t="s">
        <v>247</v>
      </c>
      <c r="C1265" t="s">
        <v>248</v>
      </c>
      <c r="D1265" t="s">
        <v>207</v>
      </c>
      <c r="E1265" t="s">
        <v>250</v>
      </c>
      <c r="F1265" t="s">
        <v>251</v>
      </c>
      <c r="G1265" t="s">
        <v>269</v>
      </c>
      <c r="H1265" s="4"/>
      <c r="I1265" s="1">
        <f t="shared" ca="1" si="79"/>
        <v>1485</v>
      </c>
      <c r="J1265" s="1" t="str">
        <f t="shared" ca="1" si="80"/>
        <v>3. Mayor a 6 meses</v>
      </c>
      <c r="K1265" t="str">
        <f t="shared" si="81"/>
        <v>NO</v>
      </c>
      <c r="L1265" t="s">
        <v>206</v>
      </c>
      <c r="M1265" t="s">
        <v>326</v>
      </c>
      <c r="N1265" t="s">
        <v>317</v>
      </c>
      <c r="O1265" t="s">
        <v>314</v>
      </c>
      <c r="P1265" t="str">
        <f t="shared" si="82"/>
        <v>GERMAIN YENSEI SEIJAS GUTIERREZDesign ThinkingEVALUACION</v>
      </c>
      <c r="Q1265" t="str">
        <f>BASE[[#This Row],[NombresCalificado]]&amp;BASE[[#This Row],[TipoEvaluacion]]</f>
        <v>GERMAIN YENSEI SEIJAS GUTIERREZEVALUACION</v>
      </c>
      <c r="R1265">
        <v>3</v>
      </c>
      <c r="S1265" t="s">
        <v>5</v>
      </c>
      <c r="T1265" t="s">
        <v>328</v>
      </c>
      <c r="U1265" s="17">
        <v>3</v>
      </c>
      <c r="V1265" s="17" t="str" cm="1">
        <f t="array" ref="V1265">_xlfn.IFS(U1265=0,"Prenovato",U1265=1,"Novato",U1265=2,"Principiante avanzado",U1265=3,"Competente",U1265=4,"Proficiente",U1265=5,"Master")</f>
        <v>Competente</v>
      </c>
      <c r="W1265" s="17">
        <v>4</v>
      </c>
      <c r="X1265" s="17" t="str" cm="1">
        <f t="array" ref="X1265">_xlfn.IFS(W1265=0,"No evidenciado",W1265=1,"Novato",W1265=2,"Principiante avanzado",W1265=3,"Competente",W1265=4,"Proficiente",W1265=5,"Master")</f>
        <v>Proficiente</v>
      </c>
      <c r="Y1265" s="17">
        <v>3</v>
      </c>
      <c r="Z1265" s="17" t="str" cm="1">
        <f t="array" ref="Z1265">_xlfn.IFS(Y1265=0,"No evidenciado",Y1265=1,"Novato",Y1265=2,"Principiante avanzado",Y1265=3,"Competente",Y1265=4,"Proficiente",Y1265=5,"Master")</f>
        <v>Competente</v>
      </c>
      <c r="AA1265" s="17">
        <v>4</v>
      </c>
      <c r="AB1265" s="17" t="str" cm="1">
        <f t="array" ref="AB1265">_xlfn.IFS(AA1265=0,"No evidenciado",AA1265=1,"Novato",AA1265=2,"Principiante avanzado",AA1265=3,"Competente",AA1265=4,"Proficiente",AA1265=5,"Master")</f>
        <v>Proficiente</v>
      </c>
      <c r="AC1265" s="17">
        <v>3</v>
      </c>
      <c r="AD1265" s="17" t="str" cm="1">
        <f t="array" ref="AD1265">_xlfn.IFS(AC1265=0,"Prenovato",AC1265=1,"Novato",AC1265=2,"Principiante avanzado",AC1265=3,"Competente",AC1265=4,"Proficiente",AC1265=5,"Master")</f>
        <v>Competente</v>
      </c>
      <c r="AE1265" s="17" t="s">
        <v>332</v>
      </c>
    </row>
    <row r="1266" spans="1:31" x14ac:dyDescent="0.25">
      <c r="A1266" t="s">
        <v>246</v>
      </c>
      <c r="B1266" t="s">
        <v>247</v>
      </c>
      <c r="C1266" t="s">
        <v>248</v>
      </c>
      <c r="D1266" t="s">
        <v>207</v>
      </c>
      <c r="E1266" t="s">
        <v>250</v>
      </c>
      <c r="F1266" t="s">
        <v>251</v>
      </c>
      <c r="G1266" t="s">
        <v>269</v>
      </c>
      <c r="H1266" s="4"/>
      <c r="I1266" s="1">
        <f t="shared" ca="1" si="79"/>
        <v>1485</v>
      </c>
      <c r="J1266" s="1" t="str">
        <f t="shared" ca="1" si="80"/>
        <v>3. Mayor a 6 meses</v>
      </c>
      <c r="K1266" t="str">
        <f t="shared" si="81"/>
        <v>NO</v>
      </c>
      <c r="L1266" t="s">
        <v>206</v>
      </c>
      <c r="M1266" t="s">
        <v>325</v>
      </c>
      <c r="N1266" t="s">
        <v>317</v>
      </c>
      <c r="O1266" t="s">
        <v>314</v>
      </c>
      <c r="P1266" t="str">
        <f t="shared" si="82"/>
        <v>GERMAIN YENSEI SEIJAS GUTIERREZFundamentos de diseño UXEVALUACION</v>
      </c>
      <c r="Q1266" t="str">
        <f>BASE[[#This Row],[NombresCalificado]]&amp;BASE[[#This Row],[TipoEvaluacion]]</f>
        <v>GERMAIN YENSEI SEIJAS GUTIERREZEVALUACION</v>
      </c>
      <c r="R1266">
        <v>4</v>
      </c>
      <c r="S1266" t="s">
        <v>7</v>
      </c>
      <c r="T1266" t="s">
        <v>328</v>
      </c>
      <c r="U1266" s="17">
        <v>3</v>
      </c>
      <c r="V1266" s="17" t="str" cm="1">
        <f t="array" ref="V1266">_xlfn.IFS(U1266=0,"Prenovato",U1266=1,"Novato",U1266=2,"Principiante avanzado",U1266=3,"Competente",U1266=4,"Proficiente",U1266=5,"Master")</f>
        <v>Competente</v>
      </c>
      <c r="W1266" s="17">
        <v>4</v>
      </c>
      <c r="X1266" s="17" t="str" cm="1">
        <f t="array" ref="X1266">_xlfn.IFS(W1266=0,"No evidenciado",W1266=1,"Novato",W1266=2,"Principiante avanzado",W1266=3,"Competente",W1266=4,"Proficiente",W1266=5,"Master")</f>
        <v>Proficiente</v>
      </c>
      <c r="Y1266" s="17">
        <v>3</v>
      </c>
      <c r="Z1266" s="17" t="str" cm="1">
        <f t="array" ref="Z1266">_xlfn.IFS(Y1266=0,"No evidenciado",Y1266=1,"Novato",Y1266=2,"Principiante avanzado",Y1266=3,"Competente",Y1266=4,"Proficiente",Y1266=5,"Master")</f>
        <v>Competente</v>
      </c>
      <c r="AA1266" s="17">
        <v>4</v>
      </c>
      <c r="AB1266" s="17" t="str" cm="1">
        <f t="array" ref="AB1266">_xlfn.IFS(AA1266=0,"No evidenciado",AA1266=1,"Novato",AA1266=2,"Principiante avanzado",AA1266=3,"Competente",AA1266=4,"Proficiente",AA1266=5,"Master")</f>
        <v>Proficiente</v>
      </c>
      <c r="AC1266" s="17">
        <v>3</v>
      </c>
      <c r="AD1266" s="17" t="str" cm="1">
        <f t="array" ref="AD1266">_xlfn.IFS(AC1266=0,"Prenovato",AC1266=1,"Novato",AC1266=2,"Principiante avanzado",AC1266=3,"Competente",AC1266=4,"Proficiente",AC1266=5,"Master")</f>
        <v>Competente</v>
      </c>
      <c r="AE1266" s="17" t="s">
        <v>332</v>
      </c>
    </row>
    <row r="1267" spans="1:31" x14ac:dyDescent="0.25">
      <c r="A1267" t="s">
        <v>246</v>
      </c>
      <c r="B1267" t="s">
        <v>247</v>
      </c>
      <c r="C1267" t="s">
        <v>248</v>
      </c>
      <c r="D1267" t="s">
        <v>207</v>
      </c>
      <c r="E1267" t="s">
        <v>250</v>
      </c>
      <c r="F1267" t="s">
        <v>251</v>
      </c>
      <c r="G1267" t="s">
        <v>269</v>
      </c>
      <c r="H1267" s="4"/>
      <c r="I1267" s="1">
        <f t="shared" ca="1" si="79"/>
        <v>1485</v>
      </c>
      <c r="J1267" s="1" t="str">
        <f t="shared" ca="1" si="80"/>
        <v>3. Mayor a 6 meses</v>
      </c>
      <c r="K1267" t="str">
        <f t="shared" si="81"/>
        <v>NO</v>
      </c>
      <c r="L1267" t="s">
        <v>206</v>
      </c>
      <c r="M1267" t="s">
        <v>56</v>
      </c>
      <c r="N1267" t="s">
        <v>315</v>
      </c>
      <c r="O1267" t="s">
        <v>315</v>
      </c>
      <c r="P1267" t="str">
        <f t="shared" si="82"/>
        <v>GERMAIN YENSEI SEIJAS GUTIERREZControl de versionesEVALUACION</v>
      </c>
      <c r="Q1267" t="str">
        <f>BASE[[#This Row],[NombresCalificado]]&amp;BASE[[#This Row],[TipoEvaluacion]]</f>
        <v>GERMAIN YENSEI SEIJAS GUTIERREZEVALUACION</v>
      </c>
      <c r="R1267">
        <v>4</v>
      </c>
      <c r="S1267" t="s">
        <v>7</v>
      </c>
      <c r="T1267" t="s">
        <v>328</v>
      </c>
      <c r="U1267" s="17">
        <v>3</v>
      </c>
      <c r="V1267" s="17" t="str" cm="1">
        <f t="array" ref="V1267">_xlfn.IFS(U1267=0,"Prenovato",U1267=1,"Novato",U1267=2,"Principiante avanzado",U1267=3,"Competente",U1267=4,"Proficiente",U1267=5,"Master")</f>
        <v>Competente</v>
      </c>
      <c r="W1267" s="17">
        <v>4</v>
      </c>
      <c r="X1267" s="17" t="str" cm="1">
        <f t="array" ref="X1267">_xlfn.IFS(W1267=0,"No evidenciado",W1267=1,"Novato",W1267=2,"Principiante avanzado",W1267=3,"Competente",W1267=4,"Proficiente",W1267=5,"Master")</f>
        <v>Proficiente</v>
      </c>
      <c r="Y1267" s="17">
        <v>3</v>
      </c>
      <c r="Z1267" s="17" t="str" cm="1">
        <f t="array" ref="Z1267">_xlfn.IFS(Y1267=0,"No evidenciado",Y1267=1,"Novato",Y1267=2,"Principiante avanzado",Y1267=3,"Competente",Y1267=4,"Proficiente",Y1267=5,"Master")</f>
        <v>Competente</v>
      </c>
      <c r="AA1267" s="17">
        <v>4</v>
      </c>
      <c r="AB1267" s="17" t="str" cm="1">
        <f t="array" ref="AB1267">_xlfn.IFS(AA1267=0,"No evidenciado",AA1267=1,"Novato",AA1267=2,"Principiante avanzado",AA1267=3,"Competente",AA1267=4,"Proficiente",AA1267=5,"Master")</f>
        <v>Proficiente</v>
      </c>
      <c r="AC1267" s="17">
        <v>3</v>
      </c>
      <c r="AD1267" s="17" t="str" cm="1">
        <f t="array" ref="AD1267">_xlfn.IFS(AC1267=0,"Prenovato",AC1267=1,"Novato",AC1267=2,"Principiante avanzado",AC1267=3,"Competente",AC1267=4,"Proficiente",AC1267=5,"Master")</f>
        <v>Competente</v>
      </c>
      <c r="AE1267" s="17" t="s">
        <v>332</v>
      </c>
    </row>
    <row r="1268" spans="1:31" x14ac:dyDescent="0.25">
      <c r="A1268" t="s">
        <v>246</v>
      </c>
      <c r="B1268" t="s">
        <v>247</v>
      </c>
      <c r="C1268" t="s">
        <v>248</v>
      </c>
      <c r="D1268" t="s">
        <v>207</v>
      </c>
      <c r="E1268" t="s">
        <v>250</v>
      </c>
      <c r="F1268" t="s">
        <v>251</v>
      </c>
      <c r="G1268" t="s">
        <v>269</v>
      </c>
      <c r="H1268" s="4"/>
      <c r="I1268" s="1">
        <f t="shared" ca="1" si="79"/>
        <v>1485</v>
      </c>
      <c r="J1268" s="1" t="str">
        <f t="shared" ca="1" si="80"/>
        <v>3. Mayor a 6 meses</v>
      </c>
      <c r="K1268" t="str">
        <f t="shared" si="81"/>
        <v>NO</v>
      </c>
      <c r="L1268" t="s">
        <v>206</v>
      </c>
      <c r="M1268" t="s">
        <v>186</v>
      </c>
      <c r="N1268" t="s">
        <v>317</v>
      </c>
      <c r="O1268" t="s">
        <v>314</v>
      </c>
      <c r="P1268" t="str">
        <f t="shared" si="82"/>
        <v>GERMAIN YENSEI SEIJAS GUTIERREZSREEVALUACION</v>
      </c>
      <c r="Q1268" t="str">
        <f>BASE[[#This Row],[NombresCalificado]]&amp;BASE[[#This Row],[TipoEvaluacion]]</f>
        <v>GERMAIN YENSEI SEIJAS GUTIERREZEVALUACION</v>
      </c>
      <c r="R1268">
        <v>3</v>
      </c>
      <c r="S1268" t="s">
        <v>5</v>
      </c>
      <c r="T1268" t="s">
        <v>328</v>
      </c>
      <c r="U1268" s="17">
        <v>3</v>
      </c>
      <c r="V1268" s="17" t="str" cm="1">
        <f t="array" ref="V1268">_xlfn.IFS(U1268=0,"Prenovato",U1268=1,"Novato",U1268=2,"Principiante avanzado",U1268=3,"Competente",U1268=4,"Proficiente",U1268=5,"Master")</f>
        <v>Competente</v>
      </c>
      <c r="W1268" s="17">
        <v>4</v>
      </c>
      <c r="X1268" s="17" t="str" cm="1">
        <f t="array" ref="X1268">_xlfn.IFS(W1268=0,"No evidenciado",W1268=1,"Novato",W1268=2,"Principiante avanzado",W1268=3,"Competente",W1268=4,"Proficiente",W1268=5,"Master")</f>
        <v>Proficiente</v>
      </c>
      <c r="Y1268" s="17">
        <v>3</v>
      </c>
      <c r="Z1268" s="17" t="str" cm="1">
        <f t="array" ref="Z1268">_xlfn.IFS(Y1268=0,"No evidenciado",Y1268=1,"Novato",Y1268=2,"Principiante avanzado",Y1268=3,"Competente",Y1268=4,"Proficiente",Y1268=5,"Master")</f>
        <v>Competente</v>
      </c>
      <c r="AA1268" s="17">
        <v>4</v>
      </c>
      <c r="AB1268" s="17" t="str" cm="1">
        <f t="array" ref="AB1268">_xlfn.IFS(AA1268=0,"No evidenciado",AA1268=1,"Novato",AA1268=2,"Principiante avanzado",AA1268=3,"Competente",AA1268=4,"Proficiente",AA1268=5,"Master")</f>
        <v>Proficiente</v>
      </c>
      <c r="AC1268" s="17">
        <v>3</v>
      </c>
      <c r="AD1268" s="17" t="str" cm="1">
        <f t="array" ref="AD1268">_xlfn.IFS(AC1268=0,"Prenovato",AC1268=1,"Novato",AC1268=2,"Principiante avanzado",AC1268=3,"Competente",AC1268=4,"Proficiente",AC1268=5,"Master")</f>
        <v>Competente</v>
      </c>
      <c r="AE1268" s="17" t="s">
        <v>332</v>
      </c>
    </row>
    <row r="1269" spans="1:31" x14ac:dyDescent="0.25">
      <c r="A1269" t="s">
        <v>246</v>
      </c>
      <c r="B1269" t="s">
        <v>247</v>
      </c>
      <c r="C1269" t="s">
        <v>248</v>
      </c>
      <c r="D1269" t="s">
        <v>207</v>
      </c>
      <c r="E1269" t="s">
        <v>250</v>
      </c>
      <c r="F1269" t="s">
        <v>251</v>
      </c>
      <c r="G1269" t="s">
        <v>269</v>
      </c>
      <c r="H1269" s="4"/>
      <c r="I1269" s="1">
        <f t="shared" ca="1" si="79"/>
        <v>1485</v>
      </c>
      <c r="J1269" s="1" t="str">
        <f t="shared" ca="1" si="80"/>
        <v>3. Mayor a 6 meses</v>
      </c>
      <c r="K1269" t="str">
        <f t="shared" si="81"/>
        <v>NO</v>
      </c>
      <c r="L1269" t="s">
        <v>206</v>
      </c>
      <c r="M1269" t="s">
        <v>324</v>
      </c>
      <c r="N1269" t="s">
        <v>317</v>
      </c>
      <c r="O1269" t="s">
        <v>314</v>
      </c>
      <c r="P1269" t="str">
        <f t="shared" si="82"/>
        <v>GERMAIN YENSEI SEIJAS GUTIERREZAccesibilidadEVALUACION</v>
      </c>
      <c r="Q1269" t="str">
        <f>BASE[[#This Row],[NombresCalificado]]&amp;BASE[[#This Row],[TipoEvaluacion]]</f>
        <v>GERMAIN YENSEI SEIJAS GUTIERREZEVALUACION</v>
      </c>
      <c r="R1269">
        <v>3</v>
      </c>
      <c r="S1269" t="s">
        <v>5</v>
      </c>
      <c r="T1269" t="s">
        <v>328</v>
      </c>
      <c r="U1269" s="17">
        <v>3</v>
      </c>
      <c r="V1269" s="17" t="str" cm="1">
        <f t="array" ref="V1269">_xlfn.IFS(U1269=0,"Prenovato",U1269=1,"Novato",U1269=2,"Principiante avanzado",U1269=3,"Competente",U1269=4,"Proficiente",U1269=5,"Master")</f>
        <v>Competente</v>
      </c>
      <c r="W1269" s="17">
        <v>4</v>
      </c>
      <c r="X1269" s="17" t="str" cm="1">
        <f t="array" ref="X1269">_xlfn.IFS(W1269=0,"No evidenciado",W1269=1,"Novato",W1269=2,"Principiante avanzado",W1269=3,"Competente",W1269=4,"Proficiente",W1269=5,"Master")</f>
        <v>Proficiente</v>
      </c>
      <c r="Y1269" s="17">
        <v>3</v>
      </c>
      <c r="Z1269" s="17" t="str" cm="1">
        <f t="array" ref="Z1269">_xlfn.IFS(Y1269=0,"No evidenciado",Y1269=1,"Novato",Y1269=2,"Principiante avanzado",Y1269=3,"Competente",Y1269=4,"Proficiente",Y1269=5,"Master")</f>
        <v>Competente</v>
      </c>
      <c r="AA1269" s="17">
        <v>4</v>
      </c>
      <c r="AB1269" s="17" t="str" cm="1">
        <f t="array" ref="AB1269">_xlfn.IFS(AA1269=0,"No evidenciado",AA1269=1,"Novato",AA1269=2,"Principiante avanzado",AA1269=3,"Competente",AA1269=4,"Proficiente",AA1269=5,"Master")</f>
        <v>Proficiente</v>
      </c>
      <c r="AC1269" s="17">
        <v>3</v>
      </c>
      <c r="AD1269" s="17" t="str" cm="1">
        <f t="array" ref="AD1269">_xlfn.IFS(AC1269=0,"Prenovato",AC1269=1,"Novato",AC1269=2,"Principiante avanzado",AC1269=3,"Competente",AC1269=4,"Proficiente",AC1269=5,"Master")</f>
        <v>Competente</v>
      </c>
      <c r="AE1269" s="17" t="s">
        <v>332</v>
      </c>
    </row>
    <row r="1270" spans="1:31" x14ac:dyDescent="0.25">
      <c r="A1270" t="s">
        <v>246</v>
      </c>
      <c r="B1270" t="s">
        <v>247</v>
      </c>
      <c r="C1270" t="s">
        <v>248</v>
      </c>
      <c r="D1270" t="s">
        <v>207</v>
      </c>
      <c r="E1270" t="s">
        <v>250</v>
      </c>
      <c r="F1270" t="s">
        <v>251</v>
      </c>
      <c r="G1270" t="s">
        <v>269</v>
      </c>
      <c r="H1270" s="4"/>
      <c r="I1270" s="1">
        <f t="shared" ca="1" si="79"/>
        <v>1485</v>
      </c>
      <c r="J1270" s="1" t="str">
        <f t="shared" ca="1" si="80"/>
        <v>3. Mayor a 6 meses</v>
      </c>
      <c r="K1270" t="str">
        <f t="shared" si="81"/>
        <v>NO</v>
      </c>
      <c r="L1270" t="s">
        <v>206</v>
      </c>
      <c r="M1270" t="s">
        <v>320</v>
      </c>
      <c r="N1270" t="s">
        <v>317</v>
      </c>
      <c r="O1270" t="s">
        <v>314</v>
      </c>
      <c r="P1270" t="str">
        <f t="shared" si="82"/>
        <v>GERMAIN YENSEI SEIJAS GUTIERREZHuman InteractionEVALUACION</v>
      </c>
      <c r="Q1270" t="str">
        <f>BASE[[#This Row],[NombresCalificado]]&amp;BASE[[#This Row],[TipoEvaluacion]]</f>
        <v>GERMAIN YENSEI SEIJAS GUTIERREZEVALUACION</v>
      </c>
      <c r="R1270">
        <v>3</v>
      </c>
      <c r="S1270" t="s">
        <v>5</v>
      </c>
      <c r="T1270" t="s">
        <v>328</v>
      </c>
      <c r="U1270" s="17">
        <v>3</v>
      </c>
      <c r="V1270" s="17" t="str" cm="1">
        <f t="array" ref="V1270">_xlfn.IFS(U1270=0,"Prenovato",U1270=1,"Novato",U1270=2,"Principiante avanzado",U1270=3,"Competente",U1270=4,"Proficiente",U1270=5,"Master")</f>
        <v>Competente</v>
      </c>
      <c r="W1270" s="17">
        <v>4</v>
      </c>
      <c r="X1270" s="17" t="str" cm="1">
        <f t="array" ref="X1270">_xlfn.IFS(W1270=0,"No evidenciado",W1270=1,"Novato",W1270=2,"Principiante avanzado",W1270=3,"Competente",W1270=4,"Proficiente",W1270=5,"Master")</f>
        <v>Proficiente</v>
      </c>
      <c r="Y1270" s="17">
        <v>3</v>
      </c>
      <c r="Z1270" s="17" t="str" cm="1">
        <f t="array" ref="Z1270">_xlfn.IFS(Y1270=0,"No evidenciado",Y1270=1,"Novato",Y1270=2,"Principiante avanzado",Y1270=3,"Competente",Y1270=4,"Proficiente",Y1270=5,"Master")</f>
        <v>Competente</v>
      </c>
      <c r="AA1270" s="17">
        <v>4</v>
      </c>
      <c r="AB1270" s="17" t="str" cm="1">
        <f t="array" ref="AB1270">_xlfn.IFS(AA1270=0,"No evidenciado",AA1270=1,"Novato",AA1270=2,"Principiante avanzado",AA1270=3,"Competente",AA1270=4,"Proficiente",AA1270=5,"Master")</f>
        <v>Proficiente</v>
      </c>
      <c r="AC1270" s="17">
        <v>3</v>
      </c>
      <c r="AD1270" s="17" t="str" cm="1">
        <f t="array" ref="AD1270">_xlfn.IFS(AC1270=0,"Prenovato",AC1270=1,"Novato",AC1270=2,"Principiante avanzado",AC1270=3,"Competente",AC1270=4,"Proficiente",AC1270=5,"Master")</f>
        <v>Competente</v>
      </c>
      <c r="AE1270" s="17" t="s">
        <v>332</v>
      </c>
    </row>
    <row r="1271" spans="1:31" x14ac:dyDescent="0.25">
      <c r="A1271" t="s">
        <v>246</v>
      </c>
      <c r="B1271" t="s">
        <v>247</v>
      </c>
      <c r="C1271" t="s">
        <v>248</v>
      </c>
      <c r="D1271" t="s">
        <v>207</v>
      </c>
      <c r="E1271" t="s">
        <v>250</v>
      </c>
      <c r="F1271" t="s">
        <v>251</v>
      </c>
      <c r="G1271" t="s">
        <v>269</v>
      </c>
      <c r="H1271" s="4"/>
      <c r="I1271" s="1">
        <f t="shared" ca="1" si="79"/>
        <v>1485</v>
      </c>
      <c r="J1271" s="1" t="str">
        <f t="shared" ca="1" si="80"/>
        <v>3. Mayor a 6 meses</v>
      </c>
      <c r="K1271" t="str">
        <f t="shared" si="81"/>
        <v>NO</v>
      </c>
      <c r="L1271" t="s">
        <v>206</v>
      </c>
      <c r="M1271" t="s">
        <v>323</v>
      </c>
      <c r="N1271" t="s">
        <v>317</v>
      </c>
      <c r="O1271" t="s">
        <v>314</v>
      </c>
      <c r="P1271" t="str">
        <f t="shared" si="82"/>
        <v>GERMAIN YENSEI SEIJAS GUTIERREZGestión de datosEVALUACION</v>
      </c>
      <c r="Q1271" t="str">
        <f>BASE[[#This Row],[NombresCalificado]]&amp;BASE[[#This Row],[TipoEvaluacion]]</f>
        <v>GERMAIN YENSEI SEIJAS GUTIERREZEVALUACION</v>
      </c>
      <c r="R1271">
        <v>3</v>
      </c>
      <c r="S1271" t="s">
        <v>5</v>
      </c>
      <c r="T1271" t="s">
        <v>328</v>
      </c>
      <c r="U1271" s="17">
        <v>3</v>
      </c>
      <c r="V1271" s="17" t="str" cm="1">
        <f t="array" ref="V1271">_xlfn.IFS(U1271=0,"Prenovato",U1271=1,"Novato",U1271=2,"Principiante avanzado",U1271=3,"Competente",U1271=4,"Proficiente",U1271=5,"Master")</f>
        <v>Competente</v>
      </c>
      <c r="W1271" s="17">
        <v>4</v>
      </c>
      <c r="X1271" s="17" t="str" cm="1">
        <f t="array" ref="X1271">_xlfn.IFS(W1271=0,"No evidenciado",W1271=1,"Novato",W1271=2,"Principiante avanzado",W1271=3,"Competente",W1271=4,"Proficiente",W1271=5,"Master")</f>
        <v>Proficiente</v>
      </c>
      <c r="Y1271" s="17">
        <v>3</v>
      </c>
      <c r="Z1271" s="17" t="str" cm="1">
        <f t="array" ref="Z1271">_xlfn.IFS(Y1271=0,"No evidenciado",Y1271=1,"Novato",Y1271=2,"Principiante avanzado",Y1271=3,"Competente",Y1271=4,"Proficiente",Y1271=5,"Master")</f>
        <v>Competente</v>
      </c>
      <c r="AA1271" s="17">
        <v>4</v>
      </c>
      <c r="AB1271" s="17" t="str" cm="1">
        <f t="array" ref="AB1271">_xlfn.IFS(AA1271=0,"No evidenciado",AA1271=1,"Novato",AA1271=2,"Principiante avanzado",AA1271=3,"Competente",AA1271=4,"Proficiente",AA1271=5,"Master")</f>
        <v>Proficiente</v>
      </c>
      <c r="AC1271" s="17">
        <v>3</v>
      </c>
      <c r="AD1271" s="17" t="str" cm="1">
        <f t="array" ref="AD1271">_xlfn.IFS(AC1271=0,"Prenovato",AC1271=1,"Novato",AC1271=2,"Principiante avanzado",AC1271=3,"Competente",AC1271=4,"Proficiente",AC1271=5,"Master")</f>
        <v>Competente</v>
      </c>
      <c r="AE1271" s="17" t="s">
        <v>332</v>
      </c>
    </row>
    <row r="1272" spans="1:31" x14ac:dyDescent="0.25">
      <c r="A1272" t="s">
        <v>246</v>
      </c>
      <c r="B1272" t="s">
        <v>247</v>
      </c>
      <c r="C1272" t="s">
        <v>248</v>
      </c>
      <c r="D1272" t="s">
        <v>207</v>
      </c>
      <c r="E1272" t="s">
        <v>250</v>
      </c>
      <c r="F1272" t="s">
        <v>251</v>
      </c>
      <c r="G1272" t="s">
        <v>269</v>
      </c>
      <c r="H1272" s="4"/>
      <c r="I1272" s="1">
        <f t="shared" ca="1" si="79"/>
        <v>1485</v>
      </c>
      <c r="J1272" s="1" t="str">
        <f t="shared" ca="1" si="80"/>
        <v>3. Mayor a 6 meses</v>
      </c>
      <c r="K1272" t="str">
        <f t="shared" si="81"/>
        <v>NO</v>
      </c>
      <c r="L1272" t="s">
        <v>206</v>
      </c>
      <c r="M1272" t="s">
        <v>167</v>
      </c>
      <c r="N1272" t="s">
        <v>317</v>
      </c>
      <c r="O1272" t="s">
        <v>314</v>
      </c>
      <c r="P1272" t="str">
        <f t="shared" si="82"/>
        <v>GERMAIN YENSEI SEIJAS GUTIERREZCI-CDEVALUACION</v>
      </c>
      <c r="Q1272" t="str">
        <f>BASE[[#This Row],[NombresCalificado]]&amp;BASE[[#This Row],[TipoEvaluacion]]</f>
        <v>GERMAIN YENSEI SEIJAS GUTIERREZEVALUACION</v>
      </c>
      <c r="R1272">
        <v>3</v>
      </c>
      <c r="S1272" t="s">
        <v>5</v>
      </c>
      <c r="T1272" t="s">
        <v>328</v>
      </c>
      <c r="U1272" s="17">
        <v>3</v>
      </c>
      <c r="V1272" s="17" t="str" cm="1">
        <f t="array" ref="V1272">_xlfn.IFS(U1272=0,"Prenovato",U1272=1,"Novato",U1272=2,"Principiante avanzado",U1272=3,"Competente",U1272=4,"Proficiente",U1272=5,"Master")</f>
        <v>Competente</v>
      </c>
      <c r="W1272" s="17">
        <v>4</v>
      </c>
      <c r="X1272" s="17" t="str" cm="1">
        <f t="array" ref="X1272">_xlfn.IFS(W1272=0,"No evidenciado",W1272=1,"Novato",W1272=2,"Principiante avanzado",W1272=3,"Competente",W1272=4,"Proficiente",W1272=5,"Master")</f>
        <v>Proficiente</v>
      </c>
      <c r="Y1272" s="17">
        <v>3</v>
      </c>
      <c r="Z1272" s="17" t="str" cm="1">
        <f t="array" ref="Z1272">_xlfn.IFS(Y1272=0,"No evidenciado",Y1272=1,"Novato",Y1272=2,"Principiante avanzado",Y1272=3,"Competente",Y1272=4,"Proficiente",Y1272=5,"Master")</f>
        <v>Competente</v>
      </c>
      <c r="AA1272" s="17">
        <v>4</v>
      </c>
      <c r="AB1272" s="17" t="str" cm="1">
        <f t="array" ref="AB1272">_xlfn.IFS(AA1272=0,"No evidenciado",AA1272=1,"Novato",AA1272=2,"Principiante avanzado",AA1272=3,"Competente",AA1272=4,"Proficiente",AA1272=5,"Master")</f>
        <v>Proficiente</v>
      </c>
      <c r="AC1272" s="17">
        <v>3</v>
      </c>
      <c r="AD1272" s="17" t="str" cm="1">
        <f t="array" ref="AD1272">_xlfn.IFS(AC1272=0,"Prenovato",AC1272=1,"Novato",AC1272=2,"Principiante avanzado",AC1272=3,"Competente",AC1272=4,"Proficiente",AC1272=5,"Master")</f>
        <v>Competente</v>
      </c>
      <c r="AE1272" s="17" t="s">
        <v>332</v>
      </c>
    </row>
    <row r="1273" spans="1:31" x14ac:dyDescent="0.25">
      <c r="A1273" t="s">
        <v>246</v>
      </c>
      <c r="B1273" t="s">
        <v>247</v>
      </c>
      <c r="C1273" t="s">
        <v>248</v>
      </c>
      <c r="D1273" t="s">
        <v>207</v>
      </c>
      <c r="E1273" t="s">
        <v>250</v>
      </c>
      <c r="F1273" t="s">
        <v>251</v>
      </c>
      <c r="G1273" t="s">
        <v>269</v>
      </c>
      <c r="H1273" s="4"/>
      <c r="I1273" s="1">
        <f t="shared" ca="1" si="79"/>
        <v>1485</v>
      </c>
      <c r="J1273" s="1" t="str">
        <f t="shared" ca="1" si="80"/>
        <v>3. Mayor a 6 meses</v>
      </c>
      <c r="K1273" t="str">
        <f t="shared" si="81"/>
        <v>NO</v>
      </c>
      <c r="L1273" t="s">
        <v>206</v>
      </c>
      <c r="M1273" t="s">
        <v>185</v>
      </c>
      <c r="N1273" t="s">
        <v>317</v>
      </c>
      <c r="O1273" t="s">
        <v>314</v>
      </c>
      <c r="P1273" t="str">
        <f t="shared" si="82"/>
        <v>GERMAIN YENSEI SEIJAS GUTIERREZSeguridadEVALUACION</v>
      </c>
      <c r="Q1273" t="str">
        <f>BASE[[#This Row],[NombresCalificado]]&amp;BASE[[#This Row],[TipoEvaluacion]]</f>
        <v>GERMAIN YENSEI SEIJAS GUTIERREZEVALUACION</v>
      </c>
      <c r="R1273">
        <v>3</v>
      </c>
      <c r="S1273" t="s">
        <v>5</v>
      </c>
      <c r="T1273" t="s">
        <v>328</v>
      </c>
      <c r="U1273" s="17">
        <v>3</v>
      </c>
      <c r="V1273" s="17" t="str" cm="1">
        <f t="array" ref="V1273">_xlfn.IFS(U1273=0,"Prenovato",U1273=1,"Novato",U1273=2,"Principiante avanzado",U1273=3,"Competente",U1273=4,"Proficiente",U1273=5,"Master")</f>
        <v>Competente</v>
      </c>
      <c r="W1273" s="17">
        <v>4</v>
      </c>
      <c r="X1273" s="17" t="str" cm="1">
        <f t="array" ref="X1273">_xlfn.IFS(W1273=0,"No evidenciado",W1273=1,"Novato",W1273=2,"Principiante avanzado",W1273=3,"Competente",W1273=4,"Proficiente",W1273=5,"Master")</f>
        <v>Proficiente</v>
      </c>
      <c r="Y1273" s="17">
        <v>3</v>
      </c>
      <c r="Z1273" s="17" t="str" cm="1">
        <f t="array" ref="Z1273">_xlfn.IFS(Y1273=0,"No evidenciado",Y1273=1,"Novato",Y1273=2,"Principiante avanzado",Y1273=3,"Competente",Y1273=4,"Proficiente",Y1273=5,"Master")</f>
        <v>Competente</v>
      </c>
      <c r="AA1273" s="17">
        <v>4</v>
      </c>
      <c r="AB1273" s="17" t="str" cm="1">
        <f t="array" ref="AB1273">_xlfn.IFS(AA1273=0,"No evidenciado",AA1273=1,"Novato",AA1273=2,"Principiante avanzado",AA1273=3,"Competente",AA1273=4,"Proficiente",AA1273=5,"Master")</f>
        <v>Proficiente</v>
      </c>
      <c r="AC1273" s="17">
        <v>3</v>
      </c>
      <c r="AD1273" s="17" t="str" cm="1">
        <f t="array" ref="AD1273">_xlfn.IFS(AC1273=0,"Prenovato",AC1273=1,"Novato",AC1273=2,"Principiante avanzado",AC1273=3,"Competente",AC1273=4,"Proficiente",AC1273=5,"Master")</f>
        <v>Competente</v>
      </c>
      <c r="AE1273" s="17" t="s">
        <v>332</v>
      </c>
    </row>
    <row r="1274" spans="1:31" x14ac:dyDescent="0.25">
      <c r="A1274" t="s">
        <v>246</v>
      </c>
      <c r="B1274" t="s">
        <v>247</v>
      </c>
      <c r="C1274" t="s">
        <v>248</v>
      </c>
      <c r="D1274" t="s">
        <v>207</v>
      </c>
      <c r="E1274" t="s">
        <v>250</v>
      </c>
      <c r="F1274" t="s">
        <v>251</v>
      </c>
      <c r="G1274" t="s">
        <v>269</v>
      </c>
      <c r="H1274" s="4"/>
      <c r="I1274" s="1">
        <f t="shared" ca="1" si="79"/>
        <v>1485</v>
      </c>
      <c r="J1274" s="1" t="str">
        <f t="shared" ca="1" si="80"/>
        <v>3. Mayor a 6 meses</v>
      </c>
      <c r="K1274" t="str">
        <f t="shared" si="81"/>
        <v>NO</v>
      </c>
      <c r="L1274" t="s">
        <v>206</v>
      </c>
      <c r="M1274" t="s">
        <v>313</v>
      </c>
      <c r="N1274" t="s">
        <v>314</v>
      </c>
      <c r="O1274" t="s">
        <v>314</v>
      </c>
      <c r="P1274" t="str">
        <f t="shared" si="82"/>
        <v>GERMAIN YENSEI SEIJAS GUTIERREZHíbridoEVALUACION</v>
      </c>
      <c r="Q1274" t="str">
        <f>BASE[[#This Row],[NombresCalificado]]&amp;BASE[[#This Row],[TipoEvaluacion]]</f>
        <v>GERMAIN YENSEI SEIJAS GUTIERREZEVALUACION</v>
      </c>
      <c r="R1274">
        <v>0</v>
      </c>
      <c r="S1274" t="s">
        <v>188</v>
      </c>
      <c r="T1274" t="s">
        <v>329</v>
      </c>
      <c r="U1274" s="17">
        <v>3</v>
      </c>
      <c r="V1274" s="17" t="str" cm="1">
        <f t="array" ref="V1274">_xlfn.IFS(U1274=0,"Prenovato",U1274=1,"Novato",U1274=2,"Principiante avanzado",U1274=3,"Competente",U1274=4,"Proficiente",U1274=5,"Master")</f>
        <v>Competente</v>
      </c>
      <c r="W1274" s="17">
        <v>4</v>
      </c>
      <c r="X1274" s="17" t="str" cm="1">
        <f t="array" ref="X1274">_xlfn.IFS(W1274=0,"No evidenciado",W1274=1,"Novato",W1274=2,"Principiante avanzado",W1274=3,"Competente",W1274=4,"Proficiente",W1274=5,"Master")</f>
        <v>Proficiente</v>
      </c>
      <c r="Y1274" s="17">
        <v>3</v>
      </c>
      <c r="Z1274" s="17" t="str" cm="1">
        <f t="array" ref="Z1274">_xlfn.IFS(Y1274=0,"No evidenciado",Y1274=1,"Novato",Y1274=2,"Principiante avanzado",Y1274=3,"Competente",Y1274=4,"Proficiente",Y1274=5,"Master")</f>
        <v>Competente</v>
      </c>
      <c r="AA1274" s="17">
        <v>4</v>
      </c>
      <c r="AB1274" s="17" t="str" cm="1">
        <f t="array" ref="AB1274">_xlfn.IFS(AA1274=0,"No evidenciado",AA1274=1,"Novato",AA1274=2,"Principiante avanzado",AA1274=3,"Competente",AA1274=4,"Proficiente",AA1274=5,"Master")</f>
        <v>Proficiente</v>
      </c>
      <c r="AC1274" s="17">
        <v>3</v>
      </c>
      <c r="AD1274" s="17" t="str" cm="1">
        <f t="array" ref="AD1274">_xlfn.IFS(AC1274=0,"Prenovato",AC1274=1,"Novato",AC1274=2,"Principiante avanzado",AC1274=3,"Competente",AC1274=4,"Proficiente",AC1274=5,"Master")</f>
        <v>Competente</v>
      </c>
      <c r="AE1274" s="17" t="s">
        <v>332</v>
      </c>
    </row>
    <row r="1275" spans="1:31" x14ac:dyDescent="0.25">
      <c r="A1275" t="s">
        <v>246</v>
      </c>
      <c r="B1275" t="s">
        <v>247</v>
      </c>
      <c r="C1275" t="s">
        <v>248</v>
      </c>
      <c r="D1275" t="s">
        <v>207</v>
      </c>
      <c r="E1275" t="s">
        <v>250</v>
      </c>
      <c r="F1275" t="s">
        <v>251</v>
      </c>
      <c r="G1275" t="s">
        <v>269</v>
      </c>
      <c r="H1275" s="4"/>
      <c r="I1275" s="1">
        <f t="shared" ca="1" si="79"/>
        <v>1485</v>
      </c>
      <c r="J1275" s="1" t="str">
        <f t="shared" ca="1" si="80"/>
        <v>3. Mayor a 6 meses</v>
      </c>
      <c r="K1275" t="str">
        <f t="shared" si="81"/>
        <v>NO</v>
      </c>
      <c r="L1275" t="s">
        <v>206</v>
      </c>
      <c r="M1275" t="s">
        <v>318</v>
      </c>
      <c r="N1275" t="s">
        <v>317</v>
      </c>
      <c r="O1275" t="s">
        <v>314</v>
      </c>
      <c r="P1275" t="str">
        <f t="shared" si="82"/>
        <v>GERMAIN YENSEI SEIJAS GUTIERREZDistribución a tiendasEVALUACION</v>
      </c>
      <c r="Q1275" t="str">
        <f>BASE[[#This Row],[NombresCalificado]]&amp;BASE[[#This Row],[TipoEvaluacion]]</f>
        <v>GERMAIN YENSEI SEIJAS GUTIERREZEVALUACION</v>
      </c>
      <c r="R1275">
        <v>5</v>
      </c>
      <c r="S1275" t="s">
        <v>183</v>
      </c>
      <c r="T1275" t="s">
        <v>328</v>
      </c>
      <c r="U1275" s="17">
        <v>3</v>
      </c>
      <c r="V1275" s="17" t="str" cm="1">
        <f t="array" ref="V1275">_xlfn.IFS(U1275=0,"Prenovato",U1275=1,"Novato",U1275=2,"Principiante avanzado",U1275=3,"Competente",U1275=4,"Proficiente",U1275=5,"Master")</f>
        <v>Competente</v>
      </c>
      <c r="W1275" s="17">
        <v>4</v>
      </c>
      <c r="X1275" s="17" t="str" cm="1">
        <f t="array" ref="X1275">_xlfn.IFS(W1275=0,"No evidenciado",W1275=1,"Novato",W1275=2,"Principiante avanzado",W1275=3,"Competente",W1275=4,"Proficiente",W1275=5,"Master")</f>
        <v>Proficiente</v>
      </c>
      <c r="Y1275" s="17">
        <v>3</v>
      </c>
      <c r="Z1275" s="17" t="str" cm="1">
        <f t="array" ref="Z1275">_xlfn.IFS(Y1275=0,"No evidenciado",Y1275=1,"Novato",Y1275=2,"Principiante avanzado",Y1275=3,"Competente",Y1275=4,"Proficiente",Y1275=5,"Master")</f>
        <v>Competente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3</v>
      </c>
      <c r="AD1275" s="17" t="str" cm="1">
        <f t="array" ref="AD1275">_xlfn.IFS(AC1275=0,"Prenovato",AC1275=1,"Novato",AC1275=2,"Principiante avanzado",AC1275=3,"Competente",AC1275=4,"Proficiente",AC1275=5,"Master")</f>
        <v>Competente</v>
      </c>
      <c r="AE1275" s="17" t="s">
        <v>332</v>
      </c>
    </row>
    <row r="1276" spans="1:31" x14ac:dyDescent="0.25">
      <c r="A1276" t="s">
        <v>246</v>
      </c>
      <c r="B1276" t="s">
        <v>247</v>
      </c>
      <c r="C1276" t="s">
        <v>248</v>
      </c>
      <c r="D1276" t="s">
        <v>207</v>
      </c>
      <c r="E1276" t="s">
        <v>250</v>
      </c>
      <c r="F1276" t="s">
        <v>251</v>
      </c>
      <c r="G1276" t="s">
        <v>269</v>
      </c>
      <c r="H1276" s="4"/>
      <c r="I1276" s="1">
        <f t="shared" ca="1" si="79"/>
        <v>1485</v>
      </c>
      <c r="J1276" s="1" t="str">
        <f t="shared" ca="1" si="80"/>
        <v>3. Mayor a 6 meses</v>
      </c>
      <c r="K1276" t="str">
        <f t="shared" si="81"/>
        <v>NO</v>
      </c>
      <c r="L1276" t="s">
        <v>206</v>
      </c>
      <c r="M1276" t="s">
        <v>187</v>
      </c>
      <c r="N1276" t="s">
        <v>315</v>
      </c>
      <c r="O1276" t="s">
        <v>315</v>
      </c>
      <c r="P1276" t="str">
        <f t="shared" si="82"/>
        <v>GERMAIN YENSEI SEIJAS GUTIERREZPruebas para desarrolladoresEVALUACION</v>
      </c>
      <c r="Q1276" t="str">
        <f>BASE[[#This Row],[NombresCalificado]]&amp;BASE[[#This Row],[TipoEvaluacion]]</f>
        <v>GERMAIN YENSEI SEIJAS GUTIERREZEVALUACION</v>
      </c>
      <c r="R1276">
        <v>3</v>
      </c>
      <c r="S1276" t="s">
        <v>5</v>
      </c>
      <c r="T1276" t="s">
        <v>328</v>
      </c>
      <c r="U1276" s="17">
        <v>3</v>
      </c>
      <c r="V1276" s="17" t="str" cm="1">
        <f t="array" ref="V1276">_xlfn.IFS(U1276=0,"Prenovato",U1276=1,"Novato",U1276=2,"Principiante avanzado",U1276=3,"Competente",U1276=4,"Proficiente",U1276=5,"Master")</f>
        <v>Competente</v>
      </c>
      <c r="W1276" s="17">
        <v>4</v>
      </c>
      <c r="X1276" s="17" t="str" cm="1">
        <f t="array" ref="X1276">_xlfn.IFS(W1276=0,"No evidenciado",W1276=1,"Novato",W1276=2,"Principiante avanzado",W1276=3,"Competente",W1276=4,"Proficiente",W1276=5,"Master")</f>
        <v>Proficiente</v>
      </c>
      <c r="Y1276" s="17">
        <v>3</v>
      </c>
      <c r="Z1276" s="17" t="str" cm="1">
        <f t="array" ref="Z1276">_xlfn.IFS(Y1276=0,"No evidenciado",Y1276=1,"Novato",Y1276=2,"Principiante avanzado",Y1276=3,"Competente",Y1276=4,"Proficiente",Y1276=5,"Master")</f>
        <v>Competente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3</v>
      </c>
      <c r="AD1276" s="17" t="str" cm="1">
        <f t="array" ref="AD1276">_xlfn.IFS(AC1276=0,"Prenovato",AC1276=1,"Novato",AC1276=2,"Principiante avanzado",AC1276=3,"Competente",AC1276=4,"Proficiente",AC1276=5,"Master")</f>
        <v>Competente</v>
      </c>
      <c r="AE1276" s="17" t="s">
        <v>332</v>
      </c>
    </row>
    <row r="1277" spans="1:31" x14ac:dyDescent="0.25">
      <c r="A1277" t="s">
        <v>246</v>
      </c>
      <c r="B1277" t="s">
        <v>247</v>
      </c>
      <c r="C1277" t="s">
        <v>248</v>
      </c>
      <c r="D1277" t="s">
        <v>207</v>
      </c>
      <c r="E1277" t="s">
        <v>250</v>
      </c>
      <c r="F1277" t="s">
        <v>251</v>
      </c>
      <c r="G1277" t="s">
        <v>269</v>
      </c>
      <c r="H1277" s="4"/>
      <c r="I1277" s="1">
        <f t="shared" ca="1" si="79"/>
        <v>1485</v>
      </c>
      <c r="J1277" s="1" t="str">
        <f t="shared" ca="1" si="80"/>
        <v>3. Mayor a 6 meses</v>
      </c>
      <c r="K1277" t="str">
        <f t="shared" si="81"/>
        <v>NO</v>
      </c>
      <c r="L1277" t="s">
        <v>206</v>
      </c>
      <c r="M1277" t="s">
        <v>319</v>
      </c>
      <c r="N1277" t="s">
        <v>317</v>
      </c>
      <c r="O1277" t="s">
        <v>314</v>
      </c>
      <c r="P1277" t="str">
        <f t="shared" si="82"/>
        <v>GERMAIN YENSEI SEIJAS GUTIERREZBCP Design SystemEVALUACION</v>
      </c>
      <c r="Q1277" t="str">
        <f>BASE[[#This Row],[NombresCalificado]]&amp;BASE[[#This Row],[TipoEvaluacion]]</f>
        <v>GERMAIN YENSEI SEIJAS GUTIERREZEVALUACION</v>
      </c>
      <c r="R1277">
        <v>3</v>
      </c>
      <c r="S1277" t="s">
        <v>5</v>
      </c>
      <c r="T1277" t="s">
        <v>328</v>
      </c>
      <c r="U1277" s="17">
        <v>3</v>
      </c>
      <c r="V1277" s="17" t="str" cm="1">
        <f t="array" ref="V1277">_xlfn.IFS(U1277=0,"Prenovato",U1277=1,"Novato",U1277=2,"Principiante avanzado",U1277=3,"Competente",U1277=4,"Proficiente",U1277=5,"Master")</f>
        <v>Competente</v>
      </c>
      <c r="W1277" s="17">
        <v>4</v>
      </c>
      <c r="X1277" s="17" t="str" cm="1">
        <f t="array" ref="X1277">_xlfn.IFS(W1277=0,"No evidenciado",W1277=1,"Novato",W1277=2,"Principiante avanzado",W1277=3,"Competente",W1277=4,"Proficiente",W1277=5,"Master")</f>
        <v>Proficiente</v>
      </c>
      <c r="Y1277" s="17">
        <v>3</v>
      </c>
      <c r="Z1277" s="17" t="str" cm="1">
        <f t="array" ref="Z1277">_xlfn.IFS(Y1277=0,"No evidenciado",Y1277=1,"Novato",Y1277=2,"Principiante avanzado",Y1277=3,"Competente",Y1277=4,"Proficiente",Y1277=5,"Master")</f>
        <v>Competente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3</v>
      </c>
      <c r="AD1277" s="17" t="str" cm="1">
        <f t="array" ref="AD1277">_xlfn.IFS(AC1277=0,"Prenovato",AC1277=1,"Novato",AC1277=2,"Principiante avanzado",AC1277=3,"Competente",AC1277=4,"Proficiente",AC1277=5,"Master")</f>
        <v>Competente</v>
      </c>
      <c r="AE1277" s="17" t="s">
        <v>332</v>
      </c>
    </row>
    <row r="1278" spans="1:31" x14ac:dyDescent="0.25">
      <c r="A1278" t="s">
        <v>246</v>
      </c>
      <c r="B1278" t="s">
        <v>247</v>
      </c>
      <c r="C1278" t="s">
        <v>248</v>
      </c>
      <c r="D1278" t="s">
        <v>207</v>
      </c>
      <c r="E1278" t="s">
        <v>233</v>
      </c>
      <c r="F1278" t="s">
        <v>234</v>
      </c>
      <c r="G1278" t="s">
        <v>303</v>
      </c>
      <c r="H1278" s="4"/>
      <c r="I1278" s="1">
        <f t="shared" ca="1" si="79"/>
        <v>1485</v>
      </c>
      <c r="J1278" s="1" t="str">
        <f t="shared" ca="1" si="80"/>
        <v>3. Mayor a 6 meses</v>
      </c>
      <c r="K1278" t="str">
        <f t="shared" si="81"/>
        <v>NO</v>
      </c>
      <c r="L1278" t="s">
        <v>206</v>
      </c>
      <c r="M1278" t="s">
        <v>55</v>
      </c>
      <c r="N1278" t="s">
        <v>315</v>
      </c>
      <c r="O1278" t="s">
        <v>315</v>
      </c>
      <c r="P1278" t="str">
        <f t="shared" si="82"/>
        <v>BABY RICARDO BRAVO ACUÑAProgramaciónEVALUACION</v>
      </c>
      <c r="Q1278" t="str">
        <f>BASE[[#This Row],[NombresCalificado]]&amp;BASE[[#This Row],[TipoEvaluacion]]</f>
        <v>BABY RICARDO BRAVO ACUÑAEVALUACION</v>
      </c>
      <c r="R1278">
        <v>4</v>
      </c>
      <c r="S1278" t="s">
        <v>7</v>
      </c>
      <c r="T1278" t="s">
        <v>328</v>
      </c>
      <c r="U1278" s="17">
        <v>4</v>
      </c>
      <c r="V1278" s="17" t="str" cm="1">
        <f t="array" ref="V1278">_xlfn.IFS(U1278=0,"Prenovato",U1278=1,"Novato",U1278=2,"Principiante avanzado",U1278=3,"Competente",U1278=4,"Proficiente",U1278=5,"Master")</f>
        <v>Proficiente</v>
      </c>
      <c r="W1278" s="17">
        <v>4</v>
      </c>
      <c r="X1278" s="17" t="str" cm="1">
        <f t="array" ref="X1278">_xlfn.IFS(W1278=0,"No evidenciado",W1278=1,"Novato",W1278=2,"Principiante avanzado",W1278=3,"Competente",W1278=4,"Proficiente",W1278=5,"Master")</f>
        <v>Proficiente</v>
      </c>
      <c r="Y1278" s="17">
        <v>4</v>
      </c>
      <c r="Z1278" s="17" t="str" cm="1">
        <f t="array" ref="Z1278">_xlfn.IFS(Y1278=0,"No evidenciado",Y1278=1,"Novato",Y1278=2,"Principiante avanzado",Y1278=3,"Competente",Y1278=4,"Proficiente",Y1278=5,"Master")</f>
        <v>Proficiente</v>
      </c>
      <c r="AA1278" s="17">
        <v>3</v>
      </c>
      <c r="AB1278" s="17" t="str" cm="1">
        <f t="array" ref="AB1278">_xlfn.IFS(AA1278=0,"No evidenciado",AA1278=1,"Novato",AA1278=2,"Principiante avanzado",AA1278=3,"Competente",AA1278=4,"Proficiente",AA1278=5,"Master")</f>
        <v>Competente</v>
      </c>
      <c r="AC1278" s="17">
        <v>4</v>
      </c>
      <c r="AD1278" s="17" t="str" cm="1">
        <f t="array" ref="AD1278">_xlfn.IFS(AC1278=0,"Prenovato",AC1278=1,"Novato",AC1278=2,"Principiante avanzado",AC1278=3,"Competente",AC1278=4,"Proficiente",AC1278=5,"Master")</f>
        <v>Proficiente</v>
      </c>
      <c r="AE1278" s="17" t="s">
        <v>332</v>
      </c>
    </row>
    <row r="1279" spans="1:31" x14ac:dyDescent="0.25">
      <c r="A1279" t="s">
        <v>246</v>
      </c>
      <c r="B1279" t="s">
        <v>247</v>
      </c>
      <c r="C1279" t="s">
        <v>248</v>
      </c>
      <c r="D1279" t="s">
        <v>207</v>
      </c>
      <c r="E1279" t="s">
        <v>233</v>
      </c>
      <c r="F1279" t="s">
        <v>234</v>
      </c>
      <c r="G1279" t="s">
        <v>303</v>
      </c>
      <c r="H1279" s="4"/>
      <c r="I1279" s="1">
        <f t="shared" ca="1" si="79"/>
        <v>1485</v>
      </c>
      <c r="J1279" s="1" t="str">
        <f t="shared" ca="1" si="80"/>
        <v>3. Mayor a 6 meses</v>
      </c>
      <c r="K1279" t="str">
        <f t="shared" si="81"/>
        <v>NO</v>
      </c>
      <c r="L1279" t="s">
        <v>206</v>
      </c>
      <c r="M1279" t="s">
        <v>321</v>
      </c>
      <c r="N1279" t="s">
        <v>315</v>
      </c>
      <c r="O1279" t="s">
        <v>315</v>
      </c>
      <c r="P1279" t="str">
        <f t="shared" si="82"/>
        <v>BABY RICARDO BRAVO ACUÑANativoEVALUACION</v>
      </c>
      <c r="Q1279" t="str">
        <f>BASE[[#This Row],[NombresCalificado]]&amp;BASE[[#This Row],[TipoEvaluacion]]</f>
        <v>BABY RICARDO BRAVO ACUÑAEVALUACION</v>
      </c>
      <c r="R1279">
        <v>5</v>
      </c>
      <c r="S1279" t="s">
        <v>183</v>
      </c>
      <c r="T1279" t="s">
        <v>328</v>
      </c>
      <c r="U1279" s="17">
        <v>4</v>
      </c>
      <c r="V1279" s="17" t="str" cm="1">
        <f t="array" ref="V1279">_xlfn.IFS(U1279=0,"Prenovato",U1279=1,"Novato",U1279=2,"Principiante avanzado",U1279=3,"Competente",U1279=4,"Proficiente",U1279=5,"Master")</f>
        <v>Proficiente</v>
      </c>
      <c r="W1279" s="17">
        <v>4</v>
      </c>
      <c r="X1279" s="17" t="str" cm="1">
        <f t="array" ref="X1279">_xlfn.IFS(W1279=0,"No evidenciado",W1279=1,"Novato",W1279=2,"Principiante avanzado",W1279=3,"Competente",W1279=4,"Proficiente",W1279=5,"Master")</f>
        <v>Proficiente</v>
      </c>
      <c r="Y1279" s="17">
        <v>4</v>
      </c>
      <c r="Z1279" s="17" t="str" cm="1">
        <f t="array" ref="Z1279">_xlfn.IFS(Y1279=0,"No evidenciado",Y1279=1,"Novato",Y1279=2,"Principiante avanzado",Y1279=3,"Competente",Y1279=4,"Proficiente",Y1279=5,"Master")</f>
        <v>Proficiente</v>
      </c>
      <c r="AA1279" s="17">
        <v>3</v>
      </c>
      <c r="AB1279" s="17" t="str" cm="1">
        <f t="array" ref="AB1279">_xlfn.IFS(AA1279=0,"No evidenciado",AA1279=1,"Novato",AA1279=2,"Principiante avanzado",AA1279=3,"Competente",AA1279=4,"Proficiente",AA1279=5,"Master")</f>
        <v>Competente</v>
      </c>
      <c r="AC1279" s="17">
        <v>4</v>
      </c>
      <c r="AD1279" s="17" t="str" cm="1">
        <f t="array" ref="AD1279">_xlfn.IFS(AC1279=0,"Prenovato",AC1279=1,"Novato",AC1279=2,"Principiante avanzado",AC1279=3,"Competente",AC1279=4,"Proficiente",AC1279=5,"Master")</f>
        <v>Proficiente</v>
      </c>
      <c r="AE1279" s="17" t="s">
        <v>332</v>
      </c>
    </row>
    <row r="1280" spans="1:31" x14ac:dyDescent="0.25">
      <c r="A1280" t="s">
        <v>246</v>
      </c>
      <c r="B1280" t="s">
        <v>247</v>
      </c>
      <c r="C1280" t="s">
        <v>248</v>
      </c>
      <c r="D1280" t="s">
        <v>207</v>
      </c>
      <c r="E1280" t="s">
        <v>233</v>
      </c>
      <c r="F1280" t="s">
        <v>234</v>
      </c>
      <c r="G1280" t="s">
        <v>303</v>
      </c>
      <c r="H1280" s="4"/>
      <c r="I1280" s="1">
        <f t="shared" ca="1" si="79"/>
        <v>1485</v>
      </c>
      <c r="J1280" s="1" t="str">
        <f t="shared" ca="1" si="80"/>
        <v>3. Mayor a 6 meses</v>
      </c>
      <c r="K1280" t="str">
        <f t="shared" si="81"/>
        <v>NO</v>
      </c>
      <c r="L1280" t="s">
        <v>206</v>
      </c>
      <c r="M1280" t="s">
        <v>187</v>
      </c>
      <c r="N1280" t="s">
        <v>315</v>
      </c>
      <c r="O1280" t="s">
        <v>315</v>
      </c>
      <c r="P1280" t="str">
        <f t="shared" si="82"/>
        <v>BABY RICARDO BRAVO ACUÑAPruebas para desarrolladoresEVALUACION</v>
      </c>
      <c r="Q1280" t="str">
        <f>BASE[[#This Row],[NombresCalificado]]&amp;BASE[[#This Row],[TipoEvaluacion]]</f>
        <v>BABY RICARDO BRAVO ACUÑAEVALUACION</v>
      </c>
      <c r="R1280">
        <v>4</v>
      </c>
      <c r="S1280" t="s">
        <v>7</v>
      </c>
      <c r="T1280" t="s">
        <v>328</v>
      </c>
      <c r="U1280" s="17">
        <v>4</v>
      </c>
      <c r="V1280" s="17" t="str" cm="1">
        <f t="array" ref="V1280">_xlfn.IFS(U1280=0,"Prenovato",U1280=1,"Novato",U1280=2,"Principiante avanzado",U1280=3,"Competente",U1280=4,"Proficiente",U1280=5,"Master")</f>
        <v>Proficiente</v>
      </c>
      <c r="W1280" s="17">
        <v>4</v>
      </c>
      <c r="X1280" s="17" t="str" cm="1">
        <f t="array" ref="X1280">_xlfn.IFS(W1280=0,"No evidenciado",W1280=1,"Novato",W1280=2,"Principiante avanzado",W1280=3,"Competente",W1280=4,"Proficiente",W1280=5,"Master")</f>
        <v>Proficiente</v>
      </c>
      <c r="Y1280" s="17">
        <v>4</v>
      </c>
      <c r="Z1280" s="17" t="str" cm="1">
        <f t="array" ref="Z1280">_xlfn.IFS(Y1280=0,"No evidenciado",Y1280=1,"Novato",Y1280=2,"Principiante avanzado",Y1280=3,"Competente",Y1280=4,"Proficiente",Y1280=5,"Master")</f>
        <v>Proficiente</v>
      </c>
      <c r="AA1280" s="17">
        <v>3</v>
      </c>
      <c r="AB1280" s="17" t="str" cm="1">
        <f t="array" ref="AB1280">_xlfn.IFS(AA1280=0,"No evidenciado",AA1280=1,"Novato",AA1280=2,"Principiante avanzado",AA1280=3,"Competente",AA1280=4,"Proficiente",AA1280=5,"Master")</f>
        <v>Competente</v>
      </c>
      <c r="AC1280" s="17">
        <v>4</v>
      </c>
      <c r="AD1280" s="17" t="str" cm="1">
        <f t="array" ref="AD1280">_xlfn.IFS(AC1280=0,"Prenovato",AC1280=1,"Novato",AC1280=2,"Principiante avanzado",AC1280=3,"Competente",AC1280=4,"Proficiente",AC1280=5,"Master")</f>
        <v>Proficiente</v>
      </c>
      <c r="AE1280" s="17" t="s">
        <v>332</v>
      </c>
    </row>
    <row r="1281" spans="1:31" x14ac:dyDescent="0.25">
      <c r="A1281" t="s">
        <v>246</v>
      </c>
      <c r="B1281" t="s">
        <v>247</v>
      </c>
      <c r="C1281" t="s">
        <v>248</v>
      </c>
      <c r="D1281" t="s">
        <v>207</v>
      </c>
      <c r="E1281" t="s">
        <v>233</v>
      </c>
      <c r="F1281" t="s">
        <v>234</v>
      </c>
      <c r="G1281" t="s">
        <v>303</v>
      </c>
      <c r="H1281" s="4"/>
      <c r="I1281" s="1">
        <f t="shared" ca="1" si="79"/>
        <v>1485</v>
      </c>
      <c r="J1281" s="1" t="str">
        <f t="shared" ca="1" si="80"/>
        <v>3. Mayor a 6 meses</v>
      </c>
      <c r="K1281" t="str">
        <f t="shared" si="81"/>
        <v>NO</v>
      </c>
      <c r="L1281" t="s">
        <v>206</v>
      </c>
      <c r="M1281" t="s">
        <v>319</v>
      </c>
      <c r="N1281" t="s">
        <v>317</v>
      </c>
      <c r="O1281" t="s">
        <v>314</v>
      </c>
      <c r="P1281" t="str">
        <f t="shared" si="82"/>
        <v>BABY RICARDO BRAVO ACUÑABCP Design SystemEVALUACION</v>
      </c>
      <c r="Q1281" t="str">
        <f>BASE[[#This Row],[NombresCalificado]]&amp;BASE[[#This Row],[TipoEvaluacion]]</f>
        <v>BABY RICARDO BRAVO ACUÑAEVALUACION</v>
      </c>
      <c r="R1281">
        <v>4</v>
      </c>
      <c r="S1281" t="s">
        <v>7</v>
      </c>
      <c r="T1281" t="s">
        <v>328</v>
      </c>
      <c r="U1281" s="17">
        <v>4</v>
      </c>
      <c r="V1281" s="17" t="str" cm="1">
        <f t="array" ref="V1281">_xlfn.IFS(U1281=0,"Prenovato",U1281=1,"Novato",U1281=2,"Principiante avanzado",U1281=3,"Competente",U1281=4,"Proficiente",U1281=5,"Master")</f>
        <v>Proficiente</v>
      </c>
      <c r="W1281" s="17">
        <v>4</v>
      </c>
      <c r="X1281" s="17" t="str" cm="1">
        <f t="array" ref="X1281">_xlfn.IFS(W1281=0,"No evidenciado",W1281=1,"Novato",W1281=2,"Principiante avanzado",W1281=3,"Competente",W1281=4,"Proficiente",W1281=5,"Master")</f>
        <v>Proficiente</v>
      </c>
      <c r="Y1281" s="17">
        <v>4</v>
      </c>
      <c r="Z1281" s="17" t="str" cm="1">
        <f t="array" ref="Z1281">_xlfn.IFS(Y1281=0,"No evidenciado",Y1281=1,"Novato",Y1281=2,"Principiante avanzado",Y1281=3,"Competente",Y1281=4,"Proficiente",Y1281=5,"Master")</f>
        <v>Proficiente</v>
      </c>
      <c r="AA1281" s="17">
        <v>3</v>
      </c>
      <c r="AB1281" s="17" t="str" cm="1">
        <f t="array" ref="AB1281">_xlfn.IFS(AA1281=0,"No evidenciado",AA1281=1,"Novato",AA1281=2,"Principiante avanzado",AA1281=3,"Competente",AA1281=4,"Proficiente",AA1281=5,"Master")</f>
        <v>Competente</v>
      </c>
      <c r="AC1281" s="17">
        <v>4</v>
      </c>
      <c r="AD1281" s="17" t="str" cm="1">
        <f t="array" ref="AD1281">_xlfn.IFS(AC1281=0,"Prenovato",AC1281=1,"Novato",AC1281=2,"Principiante avanzado",AC1281=3,"Competente",AC1281=4,"Proficiente",AC1281=5,"Master")</f>
        <v>Proficiente</v>
      </c>
      <c r="AE1281" s="17" t="s">
        <v>332</v>
      </c>
    </row>
    <row r="1282" spans="1:31" x14ac:dyDescent="0.25">
      <c r="A1282" t="s">
        <v>246</v>
      </c>
      <c r="B1282" t="s">
        <v>247</v>
      </c>
      <c r="C1282" t="s">
        <v>248</v>
      </c>
      <c r="D1282" t="s">
        <v>207</v>
      </c>
      <c r="E1282" t="s">
        <v>233</v>
      </c>
      <c r="F1282" t="s">
        <v>234</v>
      </c>
      <c r="G1282" t="s">
        <v>303</v>
      </c>
      <c r="H1282" s="4"/>
      <c r="I1282" s="1">
        <f t="shared" ca="1" si="79"/>
        <v>1485</v>
      </c>
      <c r="J1282" s="1" t="str">
        <f t="shared" ca="1" si="80"/>
        <v>3. Mayor a 6 meses</v>
      </c>
      <c r="K1282" t="str">
        <f t="shared" si="81"/>
        <v>NO</v>
      </c>
      <c r="L1282" t="s">
        <v>206</v>
      </c>
      <c r="M1282" t="s">
        <v>316</v>
      </c>
      <c r="N1282" t="s">
        <v>315</v>
      </c>
      <c r="O1282" t="s">
        <v>315</v>
      </c>
      <c r="P1282" t="str">
        <f t="shared" si="82"/>
        <v>BABY RICARDO BRAVO ACUÑARedes &amp; Integración de APIEVALUACION</v>
      </c>
      <c r="Q1282" t="str">
        <f>BASE[[#This Row],[NombresCalificado]]&amp;BASE[[#This Row],[TipoEvaluacion]]</f>
        <v>BABY RICARDO BRAVO ACUÑAEVALUACION</v>
      </c>
      <c r="R1282">
        <v>5</v>
      </c>
      <c r="S1282" t="s">
        <v>183</v>
      </c>
      <c r="T1282" t="s">
        <v>328</v>
      </c>
      <c r="U1282" s="17">
        <v>4</v>
      </c>
      <c r="V1282" s="17" t="str" cm="1">
        <f t="array" ref="V1282">_xlfn.IFS(U1282=0,"Prenovato",U1282=1,"Novato",U1282=2,"Principiante avanzado",U1282=3,"Competente",U1282=4,"Proficiente",U1282=5,"Master")</f>
        <v>Proficiente</v>
      </c>
      <c r="W1282" s="17">
        <v>4</v>
      </c>
      <c r="X1282" s="17" t="str" cm="1">
        <f t="array" ref="X1282">_xlfn.IFS(W1282=0,"No evidenciado",W1282=1,"Novato",W1282=2,"Principiante avanzado",W1282=3,"Competente",W1282=4,"Proficiente",W1282=5,"Master")</f>
        <v>Proficiente</v>
      </c>
      <c r="Y1282" s="17">
        <v>4</v>
      </c>
      <c r="Z1282" s="17" t="str" cm="1">
        <f t="array" ref="Z1282">_xlfn.IFS(Y1282=0,"No evidenciado",Y1282=1,"Novato",Y1282=2,"Principiante avanzado",Y1282=3,"Competente",Y1282=4,"Proficiente",Y1282=5,"Master")</f>
        <v>Proficiente</v>
      </c>
      <c r="AA1282" s="17">
        <v>3</v>
      </c>
      <c r="AB1282" s="17" t="str" cm="1">
        <f t="array" ref="AB1282">_xlfn.IFS(AA1282=0,"No evidenciado",AA1282=1,"Novato",AA1282=2,"Principiante avanzado",AA1282=3,"Competente",AA1282=4,"Proficiente",AA1282=5,"Master")</f>
        <v>Competente</v>
      </c>
      <c r="AC1282" s="17">
        <v>4</v>
      </c>
      <c r="AD1282" s="17" t="str" cm="1">
        <f t="array" ref="AD1282">_xlfn.IFS(AC1282=0,"Prenovato",AC1282=1,"Novato",AC1282=2,"Principiante avanzado",AC1282=3,"Competente",AC1282=4,"Proficiente",AC1282=5,"Master")</f>
        <v>Proficiente</v>
      </c>
      <c r="AE1282" s="17" t="s">
        <v>332</v>
      </c>
    </row>
    <row r="1283" spans="1:31" x14ac:dyDescent="0.25">
      <c r="A1283" t="s">
        <v>246</v>
      </c>
      <c r="B1283" t="s">
        <v>247</v>
      </c>
      <c r="C1283" t="s">
        <v>248</v>
      </c>
      <c r="D1283" t="s">
        <v>207</v>
      </c>
      <c r="E1283" t="s">
        <v>233</v>
      </c>
      <c r="F1283" t="s">
        <v>234</v>
      </c>
      <c r="G1283" t="s">
        <v>303</v>
      </c>
      <c r="H1283" s="4"/>
      <c r="I1283" s="1">
        <f t="shared" ref="I1283:I1346" ca="1" si="83">DATEDIF(H1283,TODAY(),"m")</f>
        <v>1485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IF(COUNTIFS($E$2:$E$1566,E1283,$O$2:$O$1566,"PRINCIPAL",$R$2:$R$1566,0)&gt;0,"SI","NO")</f>
        <v>NO</v>
      </c>
      <c r="L1283" t="s">
        <v>206</v>
      </c>
      <c r="M1283" t="s">
        <v>323</v>
      </c>
      <c r="N1283" t="s">
        <v>317</v>
      </c>
      <c r="O1283" t="s">
        <v>314</v>
      </c>
      <c r="P1283" t="str">
        <f t="shared" ref="P1283:P1346" si="86">F1283&amp;M1283&amp;AE1283</f>
        <v>BABY RICARDO BRAVO ACUÑAGestión de datosEVALUACION</v>
      </c>
      <c r="Q1283" t="str">
        <f>BASE[[#This Row],[NombresCalificado]]&amp;BASE[[#This Row],[TipoEvaluacion]]</f>
        <v>BABY RICARDO BRAVO ACUÑAEVALUACION</v>
      </c>
      <c r="R1283">
        <v>4</v>
      </c>
      <c r="S1283" t="s">
        <v>7</v>
      </c>
      <c r="T1283" t="s">
        <v>328</v>
      </c>
      <c r="U1283" s="17">
        <v>4</v>
      </c>
      <c r="V1283" s="17" t="str" cm="1">
        <f t="array" ref="V1283">_xlfn.IFS(U1283=0,"Prenovato",U1283=1,"Novato",U1283=2,"Principiante avanzado",U1283=3,"Competente",U1283=4,"Proficiente",U1283=5,"Master")</f>
        <v>Proficiente</v>
      </c>
      <c r="W1283" s="17">
        <v>4</v>
      </c>
      <c r="X1283" s="17" t="str" cm="1">
        <f t="array" ref="X1283">_xlfn.IFS(W1283=0,"No evidenciado",W1283=1,"Novato",W1283=2,"Principiante avanzado",W1283=3,"Competente",W1283=4,"Proficiente",W1283=5,"Master")</f>
        <v>Proficiente</v>
      </c>
      <c r="Y1283" s="17">
        <v>4</v>
      </c>
      <c r="Z1283" s="17" t="str" cm="1">
        <f t="array" ref="Z1283">_xlfn.IFS(Y1283=0,"No evidenciado",Y1283=1,"Novato",Y1283=2,"Principiante avanzado",Y1283=3,"Competente",Y1283=4,"Proficiente",Y1283=5,"Master")</f>
        <v>Proficiente</v>
      </c>
      <c r="AA1283" s="17">
        <v>3</v>
      </c>
      <c r="AB1283" s="17" t="str" cm="1">
        <f t="array" ref="AB1283">_xlfn.IFS(AA1283=0,"No evidenciado",AA1283=1,"Novato",AA1283=2,"Principiante avanzado",AA1283=3,"Competente",AA1283=4,"Proficiente",AA1283=5,"Master")</f>
        <v>Competente</v>
      </c>
      <c r="AC1283" s="17">
        <v>4</v>
      </c>
      <c r="AD1283" s="17" t="str" cm="1">
        <f t="array" ref="AD1283">_xlfn.IFS(AC1283=0,"Prenovato",AC1283=1,"Novato",AC1283=2,"Principiante avanzado",AC1283=3,"Competente",AC1283=4,"Proficiente",AC1283=5,"Master")</f>
        <v>Proficiente</v>
      </c>
      <c r="AE1283" s="17" t="s">
        <v>332</v>
      </c>
    </row>
    <row r="1284" spans="1:31" x14ac:dyDescent="0.25">
      <c r="A1284" t="s">
        <v>246</v>
      </c>
      <c r="B1284" t="s">
        <v>247</v>
      </c>
      <c r="C1284" t="s">
        <v>248</v>
      </c>
      <c r="D1284" t="s">
        <v>207</v>
      </c>
      <c r="E1284" t="s">
        <v>233</v>
      </c>
      <c r="F1284" t="s">
        <v>234</v>
      </c>
      <c r="G1284" t="s">
        <v>303</v>
      </c>
      <c r="H1284" s="4"/>
      <c r="I1284" s="1">
        <f t="shared" ca="1" si="83"/>
        <v>1485</v>
      </c>
      <c r="J1284" s="1" t="str">
        <f t="shared" ca="1" si="84"/>
        <v>3. Mayor a 6 meses</v>
      </c>
      <c r="K1284" t="str">
        <f t="shared" si="85"/>
        <v>NO</v>
      </c>
      <c r="L1284" t="s">
        <v>206</v>
      </c>
      <c r="M1284" t="s">
        <v>325</v>
      </c>
      <c r="N1284" t="s">
        <v>317</v>
      </c>
      <c r="O1284" t="s">
        <v>314</v>
      </c>
      <c r="P1284" t="str">
        <f t="shared" si="86"/>
        <v>BABY RICARDO BRAVO ACUÑAFundamentos de diseño UXEVALUACION</v>
      </c>
      <c r="Q1284" t="str">
        <f>BASE[[#This Row],[NombresCalificado]]&amp;BASE[[#This Row],[TipoEvaluacion]]</f>
        <v>BABY RICARDO BRAVO ACUÑAEVALUACION</v>
      </c>
      <c r="R1284">
        <v>3</v>
      </c>
      <c r="S1284" t="s">
        <v>5</v>
      </c>
      <c r="T1284" t="s">
        <v>328</v>
      </c>
      <c r="U1284" s="17">
        <v>4</v>
      </c>
      <c r="V1284" s="17" t="str" cm="1">
        <f t="array" ref="V1284">_xlfn.IFS(U1284=0,"Prenovato",U1284=1,"Novato",U1284=2,"Principiante avanzado",U1284=3,"Competente",U1284=4,"Proficiente",U1284=5,"Master")</f>
        <v>Proficiente</v>
      </c>
      <c r="W1284" s="17">
        <v>4</v>
      </c>
      <c r="X1284" s="17" t="str" cm="1">
        <f t="array" ref="X1284">_xlfn.IFS(W1284=0,"No evidenciado",W1284=1,"Novato",W1284=2,"Principiante avanzado",W1284=3,"Competente",W1284=4,"Proficiente",W1284=5,"Master")</f>
        <v>Proficiente</v>
      </c>
      <c r="Y1284" s="17">
        <v>4</v>
      </c>
      <c r="Z1284" s="17" t="str" cm="1">
        <f t="array" ref="Z1284">_xlfn.IFS(Y1284=0,"No evidenciado",Y1284=1,"Novato",Y1284=2,"Principiante avanzado",Y1284=3,"Competente",Y1284=4,"Proficiente",Y1284=5,"Master")</f>
        <v>Proficiente</v>
      </c>
      <c r="AA1284" s="17">
        <v>3</v>
      </c>
      <c r="AB1284" s="17" t="str" cm="1">
        <f t="array" ref="AB1284">_xlfn.IFS(AA1284=0,"No evidenciado",AA1284=1,"Novato",AA1284=2,"Principiante avanzado",AA1284=3,"Competente",AA1284=4,"Proficiente",AA1284=5,"Master")</f>
        <v>Competente</v>
      </c>
      <c r="AC1284" s="17">
        <v>4</v>
      </c>
      <c r="AD1284" s="17" t="str" cm="1">
        <f t="array" ref="AD1284">_xlfn.IFS(AC1284=0,"Prenovato",AC1284=1,"Novato",AC1284=2,"Principiante avanzado",AC1284=3,"Competente",AC1284=4,"Proficiente",AC1284=5,"Master")</f>
        <v>Proficiente</v>
      </c>
      <c r="AE1284" s="17" t="s">
        <v>332</v>
      </c>
    </row>
    <row r="1285" spans="1:31" x14ac:dyDescent="0.25">
      <c r="A1285" t="s">
        <v>246</v>
      </c>
      <c r="B1285" t="s">
        <v>247</v>
      </c>
      <c r="C1285" t="s">
        <v>248</v>
      </c>
      <c r="D1285" t="s">
        <v>207</v>
      </c>
      <c r="E1285" t="s">
        <v>233</v>
      </c>
      <c r="F1285" t="s">
        <v>234</v>
      </c>
      <c r="G1285" t="s">
        <v>303</v>
      </c>
      <c r="H1285" s="4"/>
      <c r="I1285" s="1">
        <f t="shared" ca="1" si="83"/>
        <v>1485</v>
      </c>
      <c r="J1285" s="1" t="str">
        <f t="shared" ca="1" si="84"/>
        <v>3. Mayor a 6 meses</v>
      </c>
      <c r="K1285" t="str">
        <f t="shared" si="85"/>
        <v>NO</v>
      </c>
      <c r="L1285" t="s">
        <v>206</v>
      </c>
      <c r="M1285" t="s">
        <v>318</v>
      </c>
      <c r="N1285" t="s">
        <v>317</v>
      </c>
      <c r="O1285" t="s">
        <v>314</v>
      </c>
      <c r="P1285" t="str">
        <f t="shared" si="86"/>
        <v>BABY RICARDO BRAVO ACUÑADistribución a tiendasEVALUACION</v>
      </c>
      <c r="Q1285" t="str">
        <f>BASE[[#This Row],[NombresCalificado]]&amp;BASE[[#This Row],[TipoEvaluacion]]</f>
        <v>BABY RICARDO BRAVO ACUÑAEVALUACION</v>
      </c>
      <c r="R1285">
        <v>4</v>
      </c>
      <c r="S1285" t="s">
        <v>7</v>
      </c>
      <c r="T1285" t="s">
        <v>328</v>
      </c>
      <c r="U1285" s="17">
        <v>4</v>
      </c>
      <c r="V1285" s="17" t="str" cm="1">
        <f t="array" ref="V1285">_xlfn.IFS(U1285=0,"Prenovato",U1285=1,"Novato",U1285=2,"Principiante avanzado",U1285=3,"Competente",U1285=4,"Proficiente",U1285=5,"Master")</f>
        <v>Proficiente</v>
      </c>
      <c r="W1285" s="17">
        <v>4</v>
      </c>
      <c r="X1285" s="17" t="str" cm="1">
        <f t="array" ref="X1285">_xlfn.IFS(W1285=0,"No evidenciado",W1285=1,"Novato",W1285=2,"Principiante avanzado",W1285=3,"Competente",W1285=4,"Proficiente",W1285=5,"Master")</f>
        <v>Proficiente</v>
      </c>
      <c r="Y1285" s="17">
        <v>4</v>
      </c>
      <c r="Z1285" s="17" t="str" cm="1">
        <f t="array" ref="Z1285">_xlfn.IFS(Y1285=0,"No evidenciado",Y1285=1,"Novato",Y1285=2,"Principiante avanzado",Y1285=3,"Competente",Y1285=4,"Proficiente",Y1285=5,"Master")</f>
        <v>Proficiente</v>
      </c>
      <c r="AA1285" s="17">
        <v>3</v>
      </c>
      <c r="AB1285" s="17" t="str" cm="1">
        <f t="array" ref="AB1285">_xlfn.IFS(AA1285=0,"No evidenciado",AA1285=1,"Novato",AA1285=2,"Principiante avanzado",AA1285=3,"Competente",AA1285=4,"Proficiente",AA1285=5,"Master")</f>
        <v>Competente</v>
      </c>
      <c r="AC1285" s="17">
        <v>4</v>
      </c>
      <c r="AD1285" s="17" t="str" cm="1">
        <f t="array" ref="AD1285">_xlfn.IFS(AC1285=0,"Prenovato",AC1285=1,"Novato",AC1285=2,"Principiante avanzado",AC1285=3,"Competente",AC1285=4,"Proficiente",AC1285=5,"Master")</f>
        <v>Proficiente</v>
      </c>
      <c r="AE1285" s="17" t="s">
        <v>332</v>
      </c>
    </row>
    <row r="1286" spans="1:31" x14ac:dyDescent="0.25">
      <c r="A1286" t="s">
        <v>246</v>
      </c>
      <c r="B1286" t="s">
        <v>247</v>
      </c>
      <c r="C1286" t="s">
        <v>248</v>
      </c>
      <c r="D1286" t="s">
        <v>207</v>
      </c>
      <c r="E1286" t="s">
        <v>233</v>
      </c>
      <c r="F1286" t="s">
        <v>234</v>
      </c>
      <c r="G1286" t="s">
        <v>303</v>
      </c>
      <c r="H1286" s="4"/>
      <c r="I1286" s="1">
        <f t="shared" ca="1" si="83"/>
        <v>1485</v>
      </c>
      <c r="J1286" s="1" t="str">
        <f t="shared" ca="1" si="84"/>
        <v>3. Mayor a 6 meses</v>
      </c>
      <c r="K1286" t="str">
        <f t="shared" si="85"/>
        <v>NO</v>
      </c>
      <c r="L1286" t="s">
        <v>206</v>
      </c>
      <c r="M1286" t="s">
        <v>320</v>
      </c>
      <c r="N1286" t="s">
        <v>317</v>
      </c>
      <c r="O1286" t="s">
        <v>314</v>
      </c>
      <c r="P1286" t="str">
        <f t="shared" si="86"/>
        <v>BABY RICARDO BRAVO ACUÑAHuman InteractionEVALUACION</v>
      </c>
      <c r="Q1286" t="str">
        <f>BASE[[#This Row],[NombresCalificado]]&amp;BASE[[#This Row],[TipoEvaluacion]]</f>
        <v>BABY RICARDO BRAVO ACUÑAEVALUACION</v>
      </c>
      <c r="R1286">
        <v>3</v>
      </c>
      <c r="S1286" t="s">
        <v>5</v>
      </c>
      <c r="T1286" t="s">
        <v>328</v>
      </c>
      <c r="U1286" s="17">
        <v>4</v>
      </c>
      <c r="V1286" s="17" t="str" cm="1">
        <f t="array" ref="V1286">_xlfn.IFS(U1286=0,"Prenovato",U1286=1,"Novato",U1286=2,"Principiante avanzado",U1286=3,"Competente",U1286=4,"Proficiente",U1286=5,"Master")</f>
        <v>Proficiente</v>
      </c>
      <c r="W1286" s="17">
        <v>4</v>
      </c>
      <c r="X1286" s="17" t="str" cm="1">
        <f t="array" ref="X1286">_xlfn.IFS(W1286=0,"No evidenciado",W1286=1,"Novato",W1286=2,"Principiante avanzado",W1286=3,"Competente",W1286=4,"Proficiente",W1286=5,"Master")</f>
        <v>Proficiente</v>
      </c>
      <c r="Y1286" s="17">
        <v>4</v>
      </c>
      <c r="Z1286" s="17" t="str" cm="1">
        <f t="array" ref="Z1286">_xlfn.IFS(Y1286=0,"No evidenciado",Y1286=1,"Novato",Y1286=2,"Principiante avanzado",Y1286=3,"Competente",Y1286=4,"Proficiente",Y1286=5,"Master")</f>
        <v>Proficiente</v>
      </c>
      <c r="AA1286" s="17">
        <v>3</v>
      </c>
      <c r="AB1286" s="17" t="str" cm="1">
        <f t="array" ref="AB1286">_xlfn.IFS(AA1286=0,"No evidenciado",AA1286=1,"Novato",AA1286=2,"Principiante avanzado",AA1286=3,"Competente",AA1286=4,"Proficiente",AA1286=5,"Master")</f>
        <v>Competente</v>
      </c>
      <c r="AC1286" s="17">
        <v>4</v>
      </c>
      <c r="AD1286" s="17" t="str" cm="1">
        <f t="array" ref="AD1286">_xlfn.IFS(AC1286=0,"Prenovato",AC1286=1,"Novato",AC1286=2,"Principiante avanzado",AC1286=3,"Competente",AC1286=4,"Proficiente",AC1286=5,"Master")</f>
        <v>Proficiente</v>
      </c>
      <c r="AE1286" s="17" t="s">
        <v>332</v>
      </c>
    </row>
    <row r="1287" spans="1:31" x14ac:dyDescent="0.25">
      <c r="A1287" t="s">
        <v>246</v>
      </c>
      <c r="B1287" t="s">
        <v>247</v>
      </c>
      <c r="C1287" t="s">
        <v>248</v>
      </c>
      <c r="D1287" t="s">
        <v>207</v>
      </c>
      <c r="E1287" t="s">
        <v>233</v>
      </c>
      <c r="F1287" t="s">
        <v>234</v>
      </c>
      <c r="G1287" t="s">
        <v>303</v>
      </c>
      <c r="H1287" s="4"/>
      <c r="I1287" s="1">
        <f t="shared" ca="1" si="83"/>
        <v>1485</v>
      </c>
      <c r="J1287" s="1" t="str">
        <f t="shared" ca="1" si="84"/>
        <v>3. Mayor a 6 meses</v>
      </c>
      <c r="K1287" t="str">
        <f t="shared" si="85"/>
        <v>NO</v>
      </c>
      <c r="L1287" t="s">
        <v>206</v>
      </c>
      <c r="M1287" t="s">
        <v>185</v>
      </c>
      <c r="N1287" t="s">
        <v>317</v>
      </c>
      <c r="O1287" t="s">
        <v>314</v>
      </c>
      <c r="P1287" t="str">
        <f t="shared" si="86"/>
        <v>BABY RICARDO BRAVO ACUÑASeguridadEVALUACION</v>
      </c>
      <c r="Q1287" t="str">
        <f>BASE[[#This Row],[NombresCalificado]]&amp;BASE[[#This Row],[TipoEvaluacion]]</f>
        <v>BABY RICARDO BRAVO ACUÑAEVALUACION</v>
      </c>
      <c r="R1287">
        <v>3</v>
      </c>
      <c r="S1287" t="s">
        <v>5</v>
      </c>
      <c r="T1287" t="s">
        <v>328</v>
      </c>
      <c r="U1287" s="17">
        <v>4</v>
      </c>
      <c r="V1287" s="17" t="str" cm="1">
        <f t="array" ref="V1287">_xlfn.IFS(U1287=0,"Prenovato",U1287=1,"Novato",U1287=2,"Principiante avanzado",U1287=3,"Competente",U1287=4,"Proficiente",U1287=5,"Master")</f>
        <v>Proficiente</v>
      </c>
      <c r="W1287" s="17">
        <v>4</v>
      </c>
      <c r="X1287" s="17" t="str" cm="1">
        <f t="array" ref="X1287">_xlfn.IFS(W1287=0,"No evidenciado",W1287=1,"Novato",W1287=2,"Principiante avanzado",W1287=3,"Competente",W1287=4,"Proficiente",W1287=5,"Master")</f>
        <v>Proficiente</v>
      </c>
      <c r="Y1287" s="17">
        <v>4</v>
      </c>
      <c r="Z1287" s="17" t="str" cm="1">
        <f t="array" ref="Z1287">_xlfn.IFS(Y1287=0,"No evidenciado",Y1287=1,"Novato",Y1287=2,"Principiante avanzado",Y1287=3,"Competente",Y1287=4,"Proficiente",Y1287=5,"Master")</f>
        <v>Proficiente</v>
      </c>
      <c r="AA1287" s="17">
        <v>3</v>
      </c>
      <c r="AB1287" s="17" t="str" cm="1">
        <f t="array" ref="AB1287">_xlfn.IFS(AA1287=0,"No evidenciado",AA1287=1,"Novato",AA1287=2,"Principiante avanzado",AA1287=3,"Competente",AA1287=4,"Proficiente",AA1287=5,"Master")</f>
        <v>Competente</v>
      </c>
      <c r="AC1287" s="17">
        <v>4</v>
      </c>
      <c r="AD1287" s="17" t="str" cm="1">
        <f t="array" ref="AD1287">_xlfn.IFS(AC1287=0,"Prenovato",AC1287=1,"Novato",AC1287=2,"Principiante avanzado",AC1287=3,"Competente",AC1287=4,"Proficiente",AC1287=5,"Master")</f>
        <v>Proficiente</v>
      </c>
      <c r="AE1287" s="17" t="s">
        <v>332</v>
      </c>
    </row>
    <row r="1288" spans="1:31" x14ac:dyDescent="0.25">
      <c r="A1288" t="s">
        <v>246</v>
      </c>
      <c r="B1288" t="s">
        <v>247</v>
      </c>
      <c r="C1288" t="s">
        <v>248</v>
      </c>
      <c r="D1288" t="s">
        <v>207</v>
      </c>
      <c r="E1288" t="s">
        <v>233</v>
      </c>
      <c r="F1288" t="s">
        <v>234</v>
      </c>
      <c r="G1288" t="s">
        <v>303</v>
      </c>
      <c r="H1288" s="4"/>
      <c r="I1288" s="1">
        <f t="shared" ca="1" si="83"/>
        <v>1485</v>
      </c>
      <c r="J1288" s="1" t="str">
        <f t="shared" ca="1" si="84"/>
        <v>3. Mayor a 6 meses</v>
      </c>
      <c r="K1288" t="str">
        <f t="shared" si="85"/>
        <v>NO</v>
      </c>
      <c r="L1288" t="s">
        <v>206</v>
      </c>
      <c r="M1288" t="s">
        <v>322</v>
      </c>
      <c r="N1288" t="s">
        <v>317</v>
      </c>
      <c r="O1288" t="s">
        <v>314</v>
      </c>
      <c r="P1288" t="str">
        <f t="shared" si="86"/>
        <v>BABY RICARDO BRAVO ACUÑAPatrones de arquitecturaEVALUACION</v>
      </c>
      <c r="Q1288" t="str">
        <f>BASE[[#This Row],[NombresCalificado]]&amp;BASE[[#This Row],[TipoEvaluacion]]</f>
        <v>BABY RICARDO BRAVO ACUÑAEVALUACION</v>
      </c>
      <c r="R1288">
        <v>4</v>
      </c>
      <c r="S1288" t="s">
        <v>7</v>
      </c>
      <c r="T1288" t="s">
        <v>328</v>
      </c>
      <c r="U1288" s="17">
        <v>4</v>
      </c>
      <c r="V1288" s="17" t="str" cm="1">
        <f t="array" ref="V1288">_xlfn.IFS(U1288=0,"Prenovato",U1288=1,"Novato",U1288=2,"Principiante avanzado",U1288=3,"Competente",U1288=4,"Proficiente",U1288=5,"Master")</f>
        <v>Proficiente</v>
      </c>
      <c r="W1288" s="17">
        <v>4</v>
      </c>
      <c r="X1288" s="17" t="str" cm="1">
        <f t="array" ref="X1288">_xlfn.IFS(W1288=0,"No evidenciado",W1288=1,"Novato",W1288=2,"Principiante avanzado",W1288=3,"Competente",W1288=4,"Proficiente",W1288=5,"Master")</f>
        <v>Proficiente</v>
      </c>
      <c r="Y1288" s="17">
        <v>4</v>
      </c>
      <c r="Z1288" s="17" t="str" cm="1">
        <f t="array" ref="Z1288">_xlfn.IFS(Y1288=0,"No evidenciado",Y1288=1,"Novato",Y1288=2,"Principiante avanzado",Y1288=3,"Competente",Y1288=4,"Proficiente",Y1288=5,"Master")</f>
        <v>Proficiente</v>
      </c>
      <c r="AA1288" s="17">
        <v>3</v>
      </c>
      <c r="AB1288" s="17" t="str" cm="1">
        <f t="array" ref="AB1288">_xlfn.IFS(AA1288=0,"No evidenciado",AA1288=1,"Novato",AA1288=2,"Principiante avanzado",AA1288=3,"Competente",AA1288=4,"Proficiente",AA1288=5,"Master")</f>
        <v>Competente</v>
      </c>
      <c r="AC1288" s="17">
        <v>4</v>
      </c>
      <c r="AD1288" s="17" t="str" cm="1">
        <f t="array" ref="AD1288">_xlfn.IFS(AC1288=0,"Prenovato",AC1288=1,"Novato",AC1288=2,"Principiante avanzado",AC1288=3,"Competente",AC1288=4,"Proficiente",AC1288=5,"Master")</f>
        <v>Proficiente</v>
      </c>
      <c r="AE1288" s="17" t="s">
        <v>332</v>
      </c>
    </row>
    <row r="1289" spans="1:31" x14ac:dyDescent="0.25">
      <c r="A1289" t="s">
        <v>246</v>
      </c>
      <c r="B1289" t="s">
        <v>247</v>
      </c>
      <c r="C1289" t="s">
        <v>248</v>
      </c>
      <c r="D1289" t="s">
        <v>207</v>
      </c>
      <c r="E1289" t="s">
        <v>233</v>
      </c>
      <c r="F1289" t="s">
        <v>234</v>
      </c>
      <c r="G1289" t="s">
        <v>303</v>
      </c>
      <c r="H1289" s="4"/>
      <c r="I1289" s="1">
        <f t="shared" ca="1" si="83"/>
        <v>1485</v>
      </c>
      <c r="J1289" s="1" t="str">
        <f t="shared" ca="1" si="84"/>
        <v>3. Mayor a 6 meses</v>
      </c>
      <c r="K1289" t="str">
        <f t="shared" si="85"/>
        <v>NO</v>
      </c>
      <c r="L1289" t="s">
        <v>206</v>
      </c>
      <c r="M1289" t="s">
        <v>186</v>
      </c>
      <c r="N1289" t="s">
        <v>317</v>
      </c>
      <c r="O1289" t="s">
        <v>314</v>
      </c>
      <c r="P1289" t="str">
        <f t="shared" si="86"/>
        <v>BABY RICARDO BRAVO ACUÑASREEVALUACION</v>
      </c>
      <c r="Q1289" t="str">
        <f>BASE[[#This Row],[NombresCalificado]]&amp;BASE[[#This Row],[TipoEvaluacion]]</f>
        <v>BABY RICARDO BRAVO ACUÑAEVALUACION</v>
      </c>
      <c r="R1289">
        <v>3</v>
      </c>
      <c r="S1289" t="s">
        <v>5</v>
      </c>
      <c r="T1289" t="s">
        <v>328</v>
      </c>
      <c r="U1289" s="17">
        <v>4</v>
      </c>
      <c r="V1289" s="17" t="str" cm="1">
        <f t="array" ref="V1289">_xlfn.IFS(U1289=0,"Prenovato",U1289=1,"Novato",U1289=2,"Principiante avanzado",U1289=3,"Competente",U1289=4,"Proficiente",U1289=5,"Master")</f>
        <v>Proficiente</v>
      </c>
      <c r="W1289" s="17">
        <v>4</v>
      </c>
      <c r="X1289" s="17" t="str" cm="1">
        <f t="array" ref="X1289">_xlfn.IFS(W1289=0,"No evidenciado",W1289=1,"Novato",W1289=2,"Principiante avanzado",W1289=3,"Competente",W1289=4,"Proficiente",W1289=5,"Master")</f>
        <v>Proficiente</v>
      </c>
      <c r="Y1289" s="17">
        <v>4</v>
      </c>
      <c r="Z1289" s="17" t="str" cm="1">
        <f t="array" ref="Z1289">_xlfn.IFS(Y1289=0,"No evidenciado",Y1289=1,"Novato",Y1289=2,"Principiante avanzado",Y1289=3,"Competente",Y1289=4,"Proficiente",Y1289=5,"Master")</f>
        <v>Proficiente</v>
      </c>
      <c r="AA1289" s="17">
        <v>3</v>
      </c>
      <c r="AB1289" s="17" t="str" cm="1">
        <f t="array" ref="AB1289">_xlfn.IFS(AA1289=0,"No evidenciado",AA1289=1,"Novato",AA1289=2,"Principiante avanzado",AA1289=3,"Competente",AA1289=4,"Proficiente",AA1289=5,"Master")</f>
        <v>Competente</v>
      </c>
      <c r="AC1289" s="17">
        <v>4</v>
      </c>
      <c r="AD1289" s="17" t="str" cm="1">
        <f t="array" ref="AD1289">_xlfn.IFS(AC1289=0,"Prenovato",AC1289=1,"Novato",AC1289=2,"Principiante avanzado",AC1289=3,"Competente",AC1289=4,"Proficiente",AC1289=5,"Master")</f>
        <v>Proficiente</v>
      </c>
      <c r="AE1289" s="17" t="s">
        <v>332</v>
      </c>
    </row>
    <row r="1290" spans="1:31" x14ac:dyDescent="0.25">
      <c r="A1290" t="s">
        <v>246</v>
      </c>
      <c r="B1290" t="s">
        <v>247</v>
      </c>
      <c r="C1290" t="s">
        <v>248</v>
      </c>
      <c r="D1290" t="s">
        <v>207</v>
      </c>
      <c r="E1290" t="s">
        <v>233</v>
      </c>
      <c r="F1290" t="s">
        <v>234</v>
      </c>
      <c r="G1290" t="s">
        <v>303</v>
      </c>
      <c r="H1290" s="4"/>
      <c r="I1290" s="1">
        <f t="shared" ca="1" si="83"/>
        <v>1485</v>
      </c>
      <c r="J1290" s="1" t="str">
        <f t="shared" ca="1" si="84"/>
        <v>3. Mayor a 6 meses</v>
      </c>
      <c r="K1290" t="str">
        <f t="shared" si="85"/>
        <v>NO</v>
      </c>
      <c r="L1290" t="s">
        <v>206</v>
      </c>
      <c r="M1290" t="s">
        <v>56</v>
      </c>
      <c r="N1290" t="s">
        <v>315</v>
      </c>
      <c r="O1290" t="s">
        <v>315</v>
      </c>
      <c r="P1290" t="str">
        <f t="shared" si="86"/>
        <v>BABY RICARDO BRAVO ACUÑAControl de versionesEVALUACION</v>
      </c>
      <c r="Q1290" t="str">
        <f>BASE[[#This Row],[NombresCalificado]]&amp;BASE[[#This Row],[TipoEvaluacion]]</f>
        <v>BABY RICARDO BRAVO ACUÑAEVALUACION</v>
      </c>
      <c r="R1290">
        <v>5</v>
      </c>
      <c r="S1290" t="s">
        <v>183</v>
      </c>
      <c r="T1290" t="s">
        <v>328</v>
      </c>
      <c r="U1290" s="17">
        <v>4</v>
      </c>
      <c r="V1290" s="17" t="str" cm="1">
        <f t="array" ref="V1290">_xlfn.IFS(U1290=0,"Prenovato",U1290=1,"Novato",U1290=2,"Principiante avanzado",U1290=3,"Competente",U1290=4,"Proficiente",U1290=5,"Master")</f>
        <v>Proficiente</v>
      </c>
      <c r="W1290" s="17">
        <v>4</v>
      </c>
      <c r="X1290" s="17" t="str" cm="1">
        <f t="array" ref="X1290">_xlfn.IFS(W1290=0,"No evidenciado",W1290=1,"Novato",W1290=2,"Principiante avanzado",W1290=3,"Competente",W1290=4,"Proficiente",W1290=5,"Master")</f>
        <v>Proficiente</v>
      </c>
      <c r="Y1290" s="17">
        <v>4</v>
      </c>
      <c r="Z1290" s="17" t="str" cm="1">
        <f t="array" ref="Z1290">_xlfn.IFS(Y1290=0,"No evidenciado",Y1290=1,"Novato",Y1290=2,"Principiante avanzado",Y1290=3,"Competente",Y1290=4,"Proficiente",Y1290=5,"Master")</f>
        <v>Proficiente</v>
      </c>
      <c r="AA1290" s="17">
        <v>3</v>
      </c>
      <c r="AB1290" s="17" t="str" cm="1">
        <f t="array" ref="AB1290">_xlfn.IFS(AA1290=0,"No evidenciado",AA1290=1,"Novato",AA1290=2,"Principiante avanzado",AA1290=3,"Competente",AA1290=4,"Proficiente",AA1290=5,"Master")</f>
        <v>Competente</v>
      </c>
      <c r="AC1290" s="17">
        <v>4</v>
      </c>
      <c r="AD1290" s="17" t="str" cm="1">
        <f t="array" ref="AD1290">_xlfn.IFS(AC1290=0,"Prenovato",AC1290=1,"Novato",AC1290=2,"Principiante avanzado",AC1290=3,"Competente",AC1290=4,"Proficiente",AC1290=5,"Master")</f>
        <v>Proficiente</v>
      </c>
      <c r="AE1290" s="17" t="s">
        <v>332</v>
      </c>
    </row>
    <row r="1291" spans="1:31" x14ac:dyDescent="0.25">
      <c r="A1291" t="s">
        <v>246</v>
      </c>
      <c r="B1291" t="s">
        <v>247</v>
      </c>
      <c r="C1291" t="s">
        <v>248</v>
      </c>
      <c r="D1291" t="s">
        <v>207</v>
      </c>
      <c r="E1291" t="s">
        <v>233</v>
      </c>
      <c r="F1291" t="s">
        <v>234</v>
      </c>
      <c r="G1291" t="s">
        <v>303</v>
      </c>
      <c r="H1291" s="4"/>
      <c r="I1291" s="1">
        <f t="shared" ca="1" si="83"/>
        <v>1485</v>
      </c>
      <c r="J1291" s="1" t="str">
        <f t="shared" ca="1" si="84"/>
        <v>3. Mayor a 6 meses</v>
      </c>
      <c r="K1291" t="str">
        <f t="shared" si="85"/>
        <v>NO</v>
      </c>
      <c r="L1291" t="s">
        <v>206</v>
      </c>
      <c r="M1291" t="s">
        <v>324</v>
      </c>
      <c r="N1291" t="s">
        <v>317</v>
      </c>
      <c r="O1291" t="s">
        <v>314</v>
      </c>
      <c r="P1291" t="str">
        <f t="shared" si="86"/>
        <v>BABY RICARDO BRAVO ACUÑAAccesibilidadEVALUACION</v>
      </c>
      <c r="Q1291" t="str">
        <f>BASE[[#This Row],[NombresCalificado]]&amp;BASE[[#This Row],[TipoEvaluacion]]</f>
        <v>BABY RICARDO BRAVO ACUÑAEVALUACION</v>
      </c>
      <c r="R1291">
        <v>3</v>
      </c>
      <c r="S1291" t="s">
        <v>5</v>
      </c>
      <c r="T1291" t="s">
        <v>328</v>
      </c>
      <c r="U1291" s="17">
        <v>4</v>
      </c>
      <c r="V1291" s="17" t="str" cm="1">
        <f t="array" ref="V1291">_xlfn.IFS(U1291=0,"Prenovato",U1291=1,"Novato",U1291=2,"Principiante avanzado",U1291=3,"Competente",U1291=4,"Proficiente",U1291=5,"Master")</f>
        <v>Proficiente</v>
      </c>
      <c r="W1291" s="17">
        <v>4</v>
      </c>
      <c r="X1291" s="17" t="str" cm="1">
        <f t="array" ref="X1291">_xlfn.IFS(W1291=0,"No evidenciado",W1291=1,"Novato",W1291=2,"Principiante avanzado",W1291=3,"Competente",W1291=4,"Proficiente",W1291=5,"Master")</f>
        <v>Proficiente</v>
      </c>
      <c r="Y1291" s="17">
        <v>4</v>
      </c>
      <c r="Z1291" s="17" t="str" cm="1">
        <f t="array" ref="Z1291">_xlfn.IFS(Y1291=0,"No evidenciado",Y1291=1,"Novato",Y1291=2,"Principiante avanzado",Y1291=3,"Competente",Y1291=4,"Proficiente",Y1291=5,"Master")</f>
        <v>Proficiente</v>
      </c>
      <c r="AA1291" s="17">
        <v>3</v>
      </c>
      <c r="AB1291" s="17" t="str" cm="1">
        <f t="array" ref="AB1291">_xlfn.IFS(AA1291=0,"No evidenciado",AA1291=1,"Novato",AA1291=2,"Principiante avanzado",AA1291=3,"Competente",AA1291=4,"Proficiente",AA1291=5,"Master")</f>
        <v>Competente</v>
      </c>
      <c r="AC1291" s="17">
        <v>4</v>
      </c>
      <c r="AD1291" s="17" t="str" cm="1">
        <f t="array" ref="AD1291">_xlfn.IFS(AC1291=0,"Prenovato",AC1291=1,"Novato",AC1291=2,"Principiante avanzado",AC1291=3,"Competente",AC1291=4,"Proficiente",AC1291=5,"Master")</f>
        <v>Proficiente</v>
      </c>
      <c r="AE1291" s="17" t="s">
        <v>332</v>
      </c>
    </row>
    <row r="1292" spans="1:31" x14ac:dyDescent="0.25">
      <c r="A1292" t="s">
        <v>246</v>
      </c>
      <c r="B1292" t="s">
        <v>247</v>
      </c>
      <c r="C1292" t="s">
        <v>248</v>
      </c>
      <c r="D1292" t="s">
        <v>207</v>
      </c>
      <c r="E1292" t="s">
        <v>233</v>
      </c>
      <c r="F1292" t="s">
        <v>234</v>
      </c>
      <c r="G1292" t="s">
        <v>303</v>
      </c>
      <c r="H1292" s="4"/>
      <c r="I1292" s="1">
        <f t="shared" ca="1" si="83"/>
        <v>1485</v>
      </c>
      <c r="J1292" s="1" t="str">
        <f t="shared" ca="1" si="84"/>
        <v>3. Mayor a 6 meses</v>
      </c>
      <c r="K1292" t="str">
        <f t="shared" si="85"/>
        <v>NO</v>
      </c>
      <c r="L1292" t="s">
        <v>206</v>
      </c>
      <c r="M1292" t="s">
        <v>313</v>
      </c>
      <c r="N1292" t="s">
        <v>314</v>
      </c>
      <c r="O1292" t="s">
        <v>314</v>
      </c>
      <c r="P1292" t="str">
        <f t="shared" si="86"/>
        <v>BABY RICARDO BRAVO ACUÑAHíbridoEVALUACION</v>
      </c>
      <c r="Q1292" t="str">
        <f>BASE[[#This Row],[NombresCalificado]]&amp;BASE[[#This Row],[TipoEvaluacion]]</f>
        <v>BABY RICARDO BRAVO ACUÑAEVALUACION</v>
      </c>
      <c r="R1292">
        <v>0</v>
      </c>
      <c r="S1292" t="s">
        <v>188</v>
      </c>
      <c r="T1292" t="s">
        <v>329</v>
      </c>
      <c r="U1292" s="17">
        <v>4</v>
      </c>
      <c r="V1292" s="17" t="str" cm="1">
        <f t="array" ref="V1292">_xlfn.IFS(U1292=0,"Prenovato",U1292=1,"Novato",U1292=2,"Principiante avanzado",U1292=3,"Competente",U1292=4,"Proficiente",U1292=5,"Master")</f>
        <v>Proficiente</v>
      </c>
      <c r="W1292" s="17">
        <v>4</v>
      </c>
      <c r="X1292" s="17" t="str" cm="1">
        <f t="array" ref="X1292">_xlfn.IFS(W1292=0,"No evidenciado",W1292=1,"Novato",W1292=2,"Principiante avanzado",W1292=3,"Competente",W1292=4,"Proficiente",W1292=5,"Master")</f>
        <v>Proficiente</v>
      </c>
      <c r="Y1292" s="17">
        <v>4</v>
      </c>
      <c r="Z1292" s="17" t="str" cm="1">
        <f t="array" ref="Z1292">_xlfn.IFS(Y1292=0,"No evidenciado",Y1292=1,"Novato",Y1292=2,"Principiante avanzado",Y1292=3,"Competente",Y1292=4,"Proficiente",Y1292=5,"Master")</f>
        <v>Proficiente</v>
      </c>
      <c r="AA1292" s="17">
        <v>3</v>
      </c>
      <c r="AB1292" s="17" t="str" cm="1">
        <f t="array" ref="AB1292">_xlfn.IFS(AA1292=0,"No evidenciado",AA1292=1,"Novato",AA1292=2,"Principiante avanzado",AA1292=3,"Competente",AA1292=4,"Proficiente",AA1292=5,"Master")</f>
        <v>Competente</v>
      </c>
      <c r="AC1292" s="17">
        <v>4</v>
      </c>
      <c r="AD1292" s="17" t="str" cm="1">
        <f t="array" ref="AD1292">_xlfn.IFS(AC1292=0,"Prenovato",AC1292=1,"Novato",AC1292=2,"Principiante avanzado",AC1292=3,"Competente",AC1292=4,"Proficiente",AC1292=5,"Master")</f>
        <v>Proficiente</v>
      </c>
      <c r="AE1292" s="17" t="s">
        <v>332</v>
      </c>
    </row>
    <row r="1293" spans="1:31" x14ac:dyDescent="0.25">
      <c r="A1293" t="s">
        <v>246</v>
      </c>
      <c r="B1293" t="s">
        <v>247</v>
      </c>
      <c r="C1293" t="s">
        <v>248</v>
      </c>
      <c r="D1293" t="s">
        <v>207</v>
      </c>
      <c r="E1293" t="s">
        <v>233</v>
      </c>
      <c r="F1293" t="s">
        <v>234</v>
      </c>
      <c r="G1293" t="s">
        <v>303</v>
      </c>
      <c r="H1293" s="4"/>
      <c r="I1293" s="1">
        <f t="shared" ca="1" si="83"/>
        <v>1485</v>
      </c>
      <c r="J1293" s="1" t="str">
        <f t="shared" ca="1" si="84"/>
        <v>3. Mayor a 6 meses</v>
      </c>
      <c r="K1293" t="str">
        <f t="shared" si="85"/>
        <v>NO</v>
      </c>
      <c r="L1293" t="s">
        <v>206</v>
      </c>
      <c r="M1293" t="s">
        <v>167</v>
      </c>
      <c r="N1293" t="s">
        <v>317</v>
      </c>
      <c r="O1293" t="s">
        <v>314</v>
      </c>
      <c r="P1293" t="str">
        <f t="shared" si="86"/>
        <v>BABY RICARDO BRAVO ACUÑACI-CDEVALUACION</v>
      </c>
      <c r="Q1293" t="str">
        <f>BASE[[#This Row],[NombresCalificado]]&amp;BASE[[#This Row],[TipoEvaluacion]]</f>
        <v>BABY RICARDO BRAVO ACUÑAEVALUACION</v>
      </c>
      <c r="R1293">
        <v>4</v>
      </c>
      <c r="S1293" t="s">
        <v>7</v>
      </c>
      <c r="T1293" t="s">
        <v>328</v>
      </c>
      <c r="U1293" s="17">
        <v>4</v>
      </c>
      <c r="V1293" s="17" t="str" cm="1">
        <f t="array" ref="V1293">_xlfn.IFS(U1293=0,"Prenovato",U1293=1,"Novato",U1293=2,"Principiante avanzado",U1293=3,"Competente",U1293=4,"Proficiente",U1293=5,"Master")</f>
        <v>Proficiente</v>
      </c>
      <c r="W1293" s="17">
        <v>4</v>
      </c>
      <c r="X1293" s="17" t="str" cm="1">
        <f t="array" ref="X1293">_xlfn.IFS(W1293=0,"No evidenciado",W1293=1,"Novato",W1293=2,"Principiante avanzado",W1293=3,"Competente",W1293=4,"Proficiente",W1293=5,"Master")</f>
        <v>Proficiente</v>
      </c>
      <c r="Y1293" s="17">
        <v>4</v>
      </c>
      <c r="Z1293" s="17" t="str" cm="1">
        <f t="array" ref="Z1293">_xlfn.IFS(Y1293=0,"No evidenciado",Y1293=1,"Novato",Y1293=2,"Principiante avanzado",Y1293=3,"Competente",Y1293=4,"Proficiente",Y1293=5,"Master")</f>
        <v>Proficiente</v>
      </c>
      <c r="AA1293" s="17">
        <v>3</v>
      </c>
      <c r="AB1293" s="17" t="str" cm="1">
        <f t="array" ref="AB1293">_xlfn.IFS(AA1293=0,"No evidenciado",AA1293=1,"Novato",AA1293=2,"Principiante avanzado",AA1293=3,"Competente",AA1293=4,"Proficiente",AA1293=5,"Master")</f>
        <v>Competente</v>
      </c>
      <c r="AC1293" s="17">
        <v>4</v>
      </c>
      <c r="AD1293" s="17" t="str" cm="1">
        <f t="array" ref="AD1293">_xlfn.IFS(AC1293=0,"Prenovato",AC1293=1,"Novato",AC1293=2,"Principiante avanzado",AC1293=3,"Competente",AC1293=4,"Proficiente",AC1293=5,"Master")</f>
        <v>Proficiente</v>
      </c>
      <c r="AE1293" s="17" t="s">
        <v>332</v>
      </c>
    </row>
    <row r="1294" spans="1:31" x14ac:dyDescent="0.25">
      <c r="A1294" t="s">
        <v>246</v>
      </c>
      <c r="B1294" t="s">
        <v>247</v>
      </c>
      <c r="C1294" t="s">
        <v>248</v>
      </c>
      <c r="D1294" t="s">
        <v>207</v>
      </c>
      <c r="E1294" t="s">
        <v>233</v>
      </c>
      <c r="F1294" t="s">
        <v>234</v>
      </c>
      <c r="G1294" t="s">
        <v>303</v>
      </c>
      <c r="H1294" s="4"/>
      <c r="I1294" s="1">
        <f t="shared" ca="1" si="83"/>
        <v>1485</v>
      </c>
      <c r="J1294" s="1" t="str">
        <f t="shared" ca="1" si="84"/>
        <v>3. Mayor a 6 meses</v>
      </c>
      <c r="K1294" t="str">
        <f t="shared" si="85"/>
        <v>NO</v>
      </c>
      <c r="L1294" t="s">
        <v>206</v>
      </c>
      <c r="M1294" t="s">
        <v>326</v>
      </c>
      <c r="N1294" t="s">
        <v>317</v>
      </c>
      <c r="O1294" t="s">
        <v>314</v>
      </c>
      <c r="P1294" t="str">
        <f t="shared" si="86"/>
        <v>BABY RICARDO BRAVO ACUÑADesign ThinkingEVALUACION</v>
      </c>
      <c r="Q1294" t="str">
        <f>BASE[[#This Row],[NombresCalificado]]&amp;BASE[[#This Row],[TipoEvaluacion]]</f>
        <v>BABY RICARDO BRAVO ACUÑAEVALUACION</v>
      </c>
      <c r="R1294">
        <v>4</v>
      </c>
      <c r="S1294" t="s">
        <v>7</v>
      </c>
      <c r="T1294" t="s">
        <v>328</v>
      </c>
      <c r="U1294" s="17">
        <v>4</v>
      </c>
      <c r="V1294" s="17" t="str" cm="1">
        <f t="array" ref="V1294">_xlfn.IFS(U1294=0,"Prenovato",U1294=1,"Novato",U1294=2,"Principiante avanzado",U1294=3,"Competente",U1294=4,"Proficiente",U1294=5,"Master")</f>
        <v>Proficiente</v>
      </c>
      <c r="W1294" s="17">
        <v>4</v>
      </c>
      <c r="X1294" s="17" t="str" cm="1">
        <f t="array" ref="X1294">_xlfn.IFS(W1294=0,"No evidenciado",W1294=1,"Novato",W1294=2,"Principiante avanzado",W1294=3,"Competente",W1294=4,"Proficiente",W1294=5,"Master")</f>
        <v>Proficiente</v>
      </c>
      <c r="Y1294" s="17">
        <v>4</v>
      </c>
      <c r="Z1294" s="17" t="str" cm="1">
        <f t="array" ref="Z1294">_xlfn.IFS(Y1294=0,"No evidenciado",Y1294=1,"Novato",Y1294=2,"Principiante avanzado",Y1294=3,"Competente",Y1294=4,"Proficiente",Y1294=5,"Master")</f>
        <v>Proficiente</v>
      </c>
      <c r="AA1294" s="17">
        <v>3</v>
      </c>
      <c r="AB1294" s="17" t="str" cm="1">
        <f t="array" ref="AB1294">_xlfn.IFS(AA1294=0,"No evidenciado",AA1294=1,"Novato",AA1294=2,"Principiante avanzado",AA1294=3,"Competente",AA1294=4,"Proficiente",AA1294=5,"Master")</f>
        <v>Competente</v>
      </c>
      <c r="AC1294" s="17">
        <v>4</v>
      </c>
      <c r="AD1294" s="17" t="str" cm="1">
        <f t="array" ref="AD1294">_xlfn.IFS(AC1294=0,"Prenovato",AC1294=1,"Novato",AC1294=2,"Principiante avanzado",AC1294=3,"Competente",AC1294=4,"Proficiente",AC1294=5,"Master")</f>
        <v>Proficiente</v>
      </c>
      <c r="AE1294" s="17" t="s">
        <v>332</v>
      </c>
    </row>
    <row r="1295" spans="1:31" x14ac:dyDescent="0.25">
      <c r="A1295" t="s">
        <v>255</v>
      </c>
      <c r="B1295" t="s">
        <v>256</v>
      </c>
      <c r="C1295" t="s">
        <v>206</v>
      </c>
      <c r="D1295" t="s">
        <v>207</v>
      </c>
      <c r="E1295" t="s">
        <v>270</v>
      </c>
      <c r="F1295" t="s">
        <v>271</v>
      </c>
      <c r="G1295" t="s">
        <v>272</v>
      </c>
      <c r="H1295" s="4"/>
      <c r="I1295" s="1">
        <f t="shared" ca="1" si="83"/>
        <v>1485</v>
      </c>
      <c r="J1295" s="1" t="str">
        <f t="shared" ca="1" si="84"/>
        <v>3. Mayor a 6 meses</v>
      </c>
      <c r="K1295" t="str">
        <f t="shared" si="85"/>
        <v>NO</v>
      </c>
      <c r="L1295" t="s">
        <v>217</v>
      </c>
      <c r="M1295" t="s">
        <v>321</v>
      </c>
      <c r="N1295" t="s">
        <v>315</v>
      </c>
      <c r="O1295" t="s">
        <v>315</v>
      </c>
      <c r="P1295" t="str">
        <f t="shared" si="86"/>
        <v>JAVIER JEAN PAUL ENRIQUEZ ARAUJONativoEVALUACION</v>
      </c>
      <c r="Q1295" t="str">
        <f>BASE[[#This Row],[NombresCalificado]]&amp;BASE[[#This Row],[TipoEvaluacion]]</f>
        <v>JAVIER JEAN PAUL ENRIQUEZ ARAUJOEVALUACION</v>
      </c>
      <c r="R1295">
        <v>3</v>
      </c>
      <c r="S1295" t="s">
        <v>5</v>
      </c>
      <c r="T1295" t="s">
        <v>328</v>
      </c>
      <c r="U1295" s="17">
        <v>2</v>
      </c>
      <c r="V1295" s="17" t="str" cm="1">
        <f t="array" ref="V1295">_xlfn.IFS(U1295=0,"Prenovato",U1295=1,"Novato",U1295=2,"Principiante avanzado",U1295=3,"Competente",U1295=4,"Proficiente",U1295=5,"Master")</f>
        <v>Principiante avanzado</v>
      </c>
      <c r="W1295" s="17">
        <v>2</v>
      </c>
      <c r="X1295" s="17" t="str" cm="1">
        <f t="array" ref="X1295">_xlfn.IFS(W1295=0,"No evidenciado",W1295=1,"Novato",W1295=2,"Principiante avanzado",W1295=3,"Competente",W1295=4,"Proficiente",W1295=5,"Master")</f>
        <v>Principiante avanzado</v>
      </c>
      <c r="Y1295" s="17">
        <v>2</v>
      </c>
      <c r="Z1295" s="17" t="str" cm="1">
        <f t="array" ref="Z1295">_xlfn.IFS(Y1295=0,"No evidenciado",Y1295=1,"Novato",Y1295=2,"Principiante avanzado",Y1295=3,"Competente",Y1295=4,"Proficiente",Y1295=5,"Master")</f>
        <v>Principiante avanzado</v>
      </c>
      <c r="AA1295" s="17">
        <v>3</v>
      </c>
      <c r="AB1295" s="17" t="str" cm="1">
        <f t="array" ref="AB1295">_xlfn.IFS(AA1295=0,"No evidenciado",AA1295=1,"Novato",AA1295=2,"Principiante avanzado",AA1295=3,"Competente",AA1295=4,"Proficiente",AA1295=5,"Master")</f>
        <v>Competente</v>
      </c>
      <c r="AC1295" s="17">
        <v>2</v>
      </c>
      <c r="AD1295" s="17" t="str" cm="1">
        <f t="array" ref="AD1295">_xlfn.IFS(AC1295=0,"Prenovato",AC1295=1,"Novato",AC1295=2,"Principiante avanzado",AC1295=3,"Competente",AC1295=4,"Proficiente",AC1295=5,"Master")</f>
        <v>Principiante avanzado</v>
      </c>
      <c r="AE1295" s="17" t="s">
        <v>332</v>
      </c>
    </row>
    <row r="1296" spans="1:31" x14ac:dyDescent="0.25">
      <c r="A1296" t="s">
        <v>255</v>
      </c>
      <c r="B1296" t="s">
        <v>256</v>
      </c>
      <c r="C1296" t="s">
        <v>206</v>
      </c>
      <c r="D1296" t="s">
        <v>207</v>
      </c>
      <c r="E1296" t="s">
        <v>270</v>
      </c>
      <c r="F1296" t="s">
        <v>271</v>
      </c>
      <c r="G1296" t="s">
        <v>272</v>
      </c>
      <c r="H1296" s="4"/>
      <c r="I1296" s="1">
        <f t="shared" ca="1" si="83"/>
        <v>1485</v>
      </c>
      <c r="J1296" s="1" t="str">
        <f t="shared" ca="1" si="84"/>
        <v>3. Mayor a 6 meses</v>
      </c>
      <c r="K1296" t="str">
        <f t="shared" si="85"/>
        <v>NO</v>
      </c>
      <c r="L1296" t="s">
        <v>217</v>
      </c>
      <c r="M1296" t="s">
        <v>55</v>
      </c>
      <c r="N1296" t="s">
        <v>315</v>
      </c>
      <c r="O1296" t="s">
        <v>315</v>
      </c>
      <c r="P1296" t="str">
        <f t="shared" si="86"/>
        <v>JAVIER JEAN PAUL ENRIQUEZ ARAUJOProgramaciónEVALUACION</v>
      </c>
      <c r="Q1296" t="str">
        <f>BASE[[#This Row],[NombresCalificado]]&amp;BASE[[#This Row],[TipoEvaluacion]]</f>
        <v>JAVIER JEAN PAUL ENRIQUEZ ARAUJOEVALUACION</v>
      </c>
      <c r="R1296">
        <v>3</v>
      </c>
      <c r="S1296" t="s">
        <v>5</v>
      </c>
      <c r="T1296" t="s">
        <v>328</v>
      </c>
      <c r="U1296" s="17">
        <v>2</v>
      </c>
      <c r="V1296" s="17" t="str" cm="1">
        <f t="array" ref="V1296">_xlfn.IFS(U1296=0,"Prenovato",U1296=1,"Novato",U1296=2,"Principiante avanzado",U1296=3,"Competente",U1296=4,"Proficiente",U1296=5,"Master")</f>
        <v>Principiante avanzado</v>
      </c>
      <c r="W1296" s="17">
        <v>2</v>
      </c>
      <c r="X1296" s="17" t="str" cm="1">
        <f t="array" ref="X1296">_xlfn.IFS(W1296=0,"No evidenciado",W1296=1,"Novato",W1296=2,"Principiante avanzado",W1296=3,"Competente",W1296=4,"Proficiente",W1296=5,"Master")</f>
        <v>Principiante avanzado</v>
      </c>
      <c r="Y1296" s="17">
        <v>2</v>
      </c>
      <c r="Z1296" s="17" t="str" cm="1">
        <f t="array" ref="Z1296">_xlfn.IFS(Y1296=0,"No evidenciado",Y1296=1,"Novato",Y1296=2,"Principiante avanzado",Y1296=3,"Competente",Y1296=4,"Proficiente",Y1296=5,"Master")</f>
        <v>Principiante avanzado</v>
      </c>
      <c r="AA1296" s="17">
        <v>3</v>
      </c>
      <c r="AB1296" s="17" t="str" cm="1">
        <f t="array" ref="AB1296">_xlfn.IFS(AA1296=0,"No evidenciado",AA1296=1,"Novato",AA1296=2,"Principiante avanzado",AA1296=3,"Competente",AA1296=4,"Proficiente",AA1296=5,"Master")</f>
        <v>Competente</v>
      </c>
      <c r="AC1296" s="17">
        <v>2</v>
      </c>
      <c r="AD1296" s="17" t="str" cm="1">
        <f t="array" ref="AD1296">_xlfn.IFS(AC1296=0,"Prenovato",AC1296=1,"Novato",AC1296=2,"Principiante avanzado",AC1296=3,"Competente",AC1296=4,"Proficiente",AC1296=5,"Master")</f>
        <v>Principiante avanzado</v>
      </c>
      <c r="AE1296" s="17" t="s">
        <v>332</v>
      </c>
    </row>
    <row r="1297" spans="1:31" x14ac:dyDescent="0.25">
      <c r="A1297" t="s">
        <v>255</v>
      </c>
      <c r="B1297" t="s">
        <v>256</v>
      </c>
      <c r="C1297" t="s">
        <v>206</v>
      </c>
      <c r="D1297" t="s">
        <v>207</v>
      </c>
      <c r="E1297" t="s">
        <v>270</v>
      </c>
      <c r="F1297" t="s">
        <v>271</v>
      </c>
      <c r="G1297" t="s">
        <v>272</v>
      </c>
      <c r="H1297" s="4"/>
      <c r="I1297" s="1">
        <f t="shared" ca="1" si="83"/>
        <v>1485</v>
      </c>
      <c r="J1297" s="1" t="str">
        <f t="shared" ca="1" si="84"/>
        <v>3. Mayor a 6 meses</v>
      </c>
      <c r="K1297" t="str">
        <f t="shared" si="85"/>
        <v>NO</v>
      </c>
      <c r="L1297" t="s">
        <v>217</v>
      </c>
      <c r="M1297" t="s">
        <v>316</v>
      </c>
      <c r="N1297" t="s">
        <v>315</v>
      </c>
      <c r="O1297" t="s">
        <v>315</v>
      </c>
      <c r="P1297" t="str">
        <f t="shared" si="86"/>
        <v>JAVIER JEAN PAUL ENRIQUEZ ARAUJORedes &amp; Integración de APIEVALUACION</v>
      </c>
      <c r="Q1297" t="str">
        <f>BASE[[#This Row],[NombresCalificado]]&amp;BASE[[#This Row],[TipoEvaluacion]]</f>
        <v>JAVIER JEAN PAUL ENRIQUEZ ARAUJOEVALUACION</v>
      </c>
      <c r="R1297">
        <v>2</v>
      </c>
      <c r="S1297" t="s">
        <v>4</v>
      </c>
      <c r="T1297" t="s">
        <v>328</v>
      </c>
      <c r="U1297" s="17">
        <v>2</v>
      </c>
      <c r="V1297" s="17" t="str" cm="1">
        <f t="array" ref="V1297">_xlfn.IFS(U1297=0,"Prenovato",U1297=1,"Novato",U1297=2,"Principiante avanzado",U1297=3,"Competente",U1297=4,"Proficiente",U1297=5,"Master")</f>
        <v>Principiante avanzado</v>
      </c>
      <c r="W1297" s="17">
        <v>2</v>
      </c>
      <c r="X1297" s="17" t="str" cm="1">
        <f t="array" ref="X1297">_xlfn.IFS(W1297=0,"No evidenciado",W1297=1,"Novato",W1297=2,"Principiante avanzado",W1297=3,"Competente",W1297=4,"Proficiente",W1297=5,"Master")</f>
        <v>Principiante avanzado</v>
      </c>
      <c r="Y1297" s="17">
        <v>2</v>
      </c>
      <c r="Z1297" s="17" t="str" cm="1">
        <f t="array" ref="Z1297">_xlfn.IFS(Y1297=0,"No evidenciado",Y1297=1,"Novato",Y1297=2,"Principiante avanzado",Y1297=3,"Competente",Y1297=4,"Proficiente",Y1297=5,"Master")</f>
        <v>Principiante avanzado</v>
      </c>
      <c r="AA1297" s="17">
        <v>3</v>
      </c>
      <c r="AB1297" s="17" t="str" cm="1">
        <f t="array" ref="AB1297">_xlfn.IFS(AA1297=0,"No evidenciado",AA1297=1,"Novato",AA1297=2,"Principiante avanzado",AA1297=3,"Competente",AA1297=4,"Proficiente",AA1297=5,"Master")</f>
        <v>Competente</v>
      </c>
      <c r="AC1297" s="17">
        <v>2</v>
      </c>
      <c r="AD1297" s="17" t="str" cm="1">
        <f t="array" ref="AD1297">_xlfn.IFS(AC1297=0,"Prenovato",AC1297=1,"Novato",AC1297=2,"Principiante avanzado",AC1297=3,"Competente",AC1297=4,"Proficiente",AC1297=5,"Master")</f>
        <v>Principiante avanzado</v>
      </c>
      <c r="AE1297" s="17" t="s">
        <v>332</v>
      </c>
    </row>
    <row r="1298" spans="1:31" x14ac:dyDescent="0.25">
      <c r="A1298" t="s">
        <v>255</v>
      </c>
      <c r="B1298" t="s">
        <v>256</v>
      </c>
      <c r="C1298" t="s">
        <v>206</v>
      </c>
      <c r="D1298" t="s">
        <v>207</v>
      </c>
      <c r="E1298" t="s">
        <v>270</v>
      </c>
      <c r="F1298" t="s">
        <v>271</v>
      </c>
      <c r="G1298" t="s">
        <v>272</v>
      </c>
      <c r="H1298" s="4"/>
      <c r="I1298" s="1">
        <f t="shared" ca="1" si="83"/>
        <v>1485</v>
      </c>
      <c r="J1298" s="1" t="str">
        <f t="shared" ca="1" si="84"/>
        <v>3. Mayor a 6 meses</v>
      </c>
      <c r="K1298" t="str">
        <f t="shared" si="85"/>
        <v>NO</v>
      </c>
      <c r="L1298" t="s">
        <v>217</v>
      </c>
      <c r="M1298" t="s">
        <v>319</v>
      </c>
      <c r="N1298" t="s">
        <v>315</v>
      </c>
      <c r="O1298" t="s">
        <v>315</v>
      </c>
      <c r="P1298" t="str">
        <f t="shared" si="86"/>
        <v>JAVIER JEAN PAUL ENRIQUEZ ARAUJOBCP Design SystemEVALUACION</v>
      </c>
      <c r="Q1298" t="str">
        <f>BASE[[#This Row],[NombresCalificado]]&amp;BASE[[#This Row],[TipoEvaluacion]]</f>
        <v>JAVIER JEAN PAUL ENRIQUEZ ARAUJOEVALUACION</v>
      </c>
      <c r="R1298">
        <v>3</v>
      </c>
      <c r="S1298" t="s">
        <v>5</v>
      </c>
      <c r="T1298" t="s">
        <v>328</v>
      </c>
      <c r="U1298" s="17">
        <v>2</v>
      </c>
      <c r="V1298" s="17" t="str" cm="1">
        <f t="array" ref="V1298">_xlfn.IFS(U1298=0,"Prenovato",U1298=1,"Novato",U1298=2,"Principiante avanzado",U1298=3,"Competente",U1298=4,"Proficiente",U1298=5,"Master")</f>
        <v>Principiante avanzado</v>
      </c>
      <c r="W1298" s="17">
        <v>2</v>
      </c>
      <c r="X1298" s="17" t="str" cm="1">
        <f t="array" ref="X1298">_xlfn.IFS(W1298=0,"No evidenciado",W1298=1,"Novato",W1298=2,"Principiante avanzado",W1298=3,"Competente",W1298=4,"Proficiente",W1298=5,"Master")</f>
        <v>Principiante avanzado</v>
      </c>
      <c r="Y1298" s="17">
        <v>2</v>
      </c>
      <c r="Z1298" s="17" t="str" cm="1">
        <f t="array" ref="Z1298">_xlfn.IFS(Y1298=0,"No evidenciado",Y1298=1,"Novato",Y1298=2,"Principiante avanzado",Y1298=3,"Competente",Y1298=4,"Proficiente",Y1298=5,"Master")</f>
        <v>Principiante avanzado</v>
      </c>
      <c r="AA1298" s="17">
        <v>3</v>
      </c>
      <c r="AB1298" s="17" t="str" cm="1">
        <f t="array" ref="AB1298">_xlfn.IFS(AA1298=0,"No evidenciado",AA1298=1,"Novato",AA1298=2,"Principiante avanzado",AA1298=3,"Competente",AA1298=4,"Proficiente",AA1298=5,"Master")</f>
        <v>Competente</v>
      </c>
      <c r="AC1298" s="17">
        <v>2</v>
      </c>
      <c r="AD1298" s="17" t="str" cm="1">
        <f t="array" ref="AD1298">_xlfn.IFS(AC1298=0,"Prenovato",AC1298=1,"Novato",AC1298=2,"Principiante avanzado",AC1298=3,"Competente",AC1298=4,"Proficiente",AC1298=5,"Master")</f>
        <v>Principiante avanzado</v>
      </c>
      <c r="AE1298" s="17" t="s">
        <v>332</v>
      </c>
    </row>
    <row r="1299" spans="1:31" x14ac:dyDescent="0.25">
      <c r="A1299" t="s">
        <v>255</v>
      </c>
      <c r="B1299" t="s">
        <v>256</v>
      </c>
      <c r="C1299" t="s">
        <v>206</v>
      </c>
      <c r="D1299" t="s">
        <v>207</v>
      </c>
      <c r="E1299" t="s">
        <v>270</v>
      </c>
      <c r="F1299" t="s">
        <v>271</v>
      </c>
      <c r="G1299" t="s">
        <v>272</v>
      </c>
      <c r="H1299" s="4"/>
      <c r="I1299" s="1">
        <f t="shared" ca="1" si="83"/>
        <v>1485</v>
      </c>
      <c r="J1299" s="1" t="str">
        <f t="shared" ca="1" si="84"/>
        <v>3. Mayor a 6 meses</v>
      </c>
      <c r="K1299" t="str">
        <f t="shared" si="85"/>
        <v>NO</v>
      </c>
      <c r="L1299" t="s">
        <v>217</v>
      </c>
      <c r="M1299" t="s">
        <v>326</v>
      </c>
      <c r="N1299" t="s">
        <v>317</v>
      </c>
      <c r="O1299" t="s">
        <v>314</v>
      </c>
      <c r="P1299" t="str">
        <f t="shared" si="86"/>
        <v>JAVIER JEAN PAUL ENRIQUEZ ARAUJODesign ThinkingEVALUACION</v>
      </c>
      <c r="Q1299" t="str">
        <f>BASE[[#This Row],[NombresCalificado]]&amp;BASE[[#This Row],[TipoEvaluacion]]</f>
        <v>JAVIER JEAN PAUL ENRIQUEZ ARAUJOEVALUACION</v>
      </c>
      <c r="R1299">
        <v>2</v>
      </c>
      <c r="S1299" t="s">
        <v>4</v>
      </c>
      <c r="T1299" t="s">
        <v>328</v>
      </c>
      <c r="U1299" s="17">
        <v>2</v>
      </c>
      <c r="V1299" s="17" t="str" cm="1">
        <f t="array" ref="V1299">_xlfn.IFS(U1299=0,"Prenovato",U1299=1,"Novato",U1299=2,"Principiante avanzado",U1299=3,"Competente",U1299=4,"Proficiente",U1299=5,"Master")</f>
        <v>Principiante avanzado</v>
      </c>
      <c r="W1299" s="17">
        <v>2</v>
      </c>
      <c r="X1299" s="17" t="str" cm="1">
        <f t="array" ref="X1299">_xlfn.IFS(W1299=0,"No evidenciado",W1299=1,"Novato",W1299=2,"Principiante avanzado",W1299=3,"Competente",W1299=4,"Proficiente",W1299=5,"Master")</f>
        <v>Principiante avanzado</v>
      </c>
      <c r="Y1299" s="17">
        <v>2</v>
      </c>
      <c r="Z1299" s="17" t="str" cm="1">
        <f t="array" ref="Z1299">_xlfn.IFS(Y1299=0,"No evidenciado",Y1299=1,"Novato",Y1299=2,"Principiante avanzado",Y1299=3,"Competente",Y1299=4,"Proficiente",Y1299=5,"Master")</f>
        <v>Principiante avanzado</v>
      </c>
      <c r="AA1299" s="17">
        <v>3</v>
      </c>
      <c r="AB1299" s="17" t="str" cm="1">
        <f t="array" ref="AB1299">_xlfn.IFS(AA1299=0,"No evidenciado",AA1299=1,"Novato",AA1299=2,"Principiante avanzado",AA1299=3,"Competente",AA1299=4,"Proficiente",AA1299=5,"Master")</f>
        <v>Competente</v>
      </c>
      <c r="AC1299" s="17">
        <v>2</v>
      </c>
      <c r="AD1299" s="17" t="str" cm="1">
        <f t="array" ref="AD1299">_xlfn.IFS(AC1299=0,"Prenovato",AC1299=1,"Novato",AC1299=2,"Principiante avanzado",AC1299=3,"Competente",AC1299=4,"Proficiente",AC1299=5,"Master")</f>
        <v>Principiante avanzado</v>
      </c>
      <c r="AE1299" s="17" t="s">
        <v>332</v>
      </c>
    </row>
    <row r="1300" spans="1:31" x14ac:dyDescent="0.25">
      <c r="A1300" t="s">
        <v>255</v>
      </c>
      <c r="B1300" t="s">
        <v>256</v>
      </c>
      <c r="C1300" t="s">
        <v>206</v>
      </c>
      <c r="D1300" t="s">
        <v>207</v>
      </c>
      <c r="E1300" t="s">
        <v>270</v>
      </c>
      <c r="F1300" t="s">
        <v>271</v>
      </c>
      <c r="G1300" t="s">
        <v>272</v>
      </c>
      <c r="H1300" s="4"/>
      <c r="I1300" s="1">
        <f t="shared" ca="1" si="83"/>
        <v>1485</v>
      </c>
      <c r="J1300" s="1" t="str">
        <f t="shared" ca="1" si="84"/>
        <v>3. Mayor a 6 meses</v>
      </c>
      <c r="K1300" t="str">
        <f t="shared" si="85"/>
        <v>NO</v>
      </c>
      <c r="L1300" t="s">
        <v>217</v>
      </c>
      <c r="M1300" t="s">
        <v>320</v>
      </c>
      <c r="N1300" t="s">
        <v>317</v>
      </c>
      <c r="O1300" t="s">
        <v>314</v>
      </c>
      <c r="P1300" t="str">
        <f t="shared" si="86"/>
        <v>JAVIER JEAN PAUL ENRIQUEZ ARAUJOHuman InteractionEVALUACION</v>
      </c>
      <c r="Q1300" t="str">
        <f>BASE[[#This Row],[NombresCalificado]]&amp;BASE[[#This Row],[TipoEvaluacion]]</f>
        <v>JAVIER JEAN PAUL ENRIQUEZ ARAUJOEVALUACION</v>
      </c>
      <c r="R1300">
        <v>3</v>
      </c>
      <c r="S1300" t="s">
        <v>5</v>
      </c>
      <c r="T1300" t="s">
        <v>328</v>
      </c>
      <c r="U1300" s="17">
        <v>2</v>
      </c>
      <c r="V1300" s="17" t="str" cm="1">
        <f t="array" ref="V1300">_xlfn.IFS(U1300=0,"Prenovato",U1300=1,"Novato",U1300=2,"Principiante avanzado",U1300=3,"Competente",U1300=4,"Proficiente",U1300=5,"Master")</f>
        <v>Principiante avanzado</v>
      </c>
      <c r="W1300" s="17">
        <v>2</v>
      </c>
      <c r="X1300" s="17" t="str" cm="1">
        <f t="array" ref="X1300">_xlfn.IFS(W1300=0,"No evidenciado",W1300=1,"Novato",W1300=2,"Principiante avanzado",W1300=3,"Competente",W1300=4,"Proficiente",W1300=5,"Master")</f>
        <v>Principiante avanzado</v>
      </c>
      <c r="Y1300" s="17">
        <v>2</v>
      </c>
      <c r="Z1300" s="17" t="str" cm="1">
        <f t="array" ref="Z1300">_xlfn.IFS(Y1300=0,"No evidenciado",Y1300=1,"Novato",Y1300=2,"Principiante avanzado",Y1300=3,"Competente",Y1300=4,"Proficiente",Y1300=5,"Master")</f>
        <v>Principiante avanzado</v>
      </c>
      <c r="AA1300" s="17">
        <v>3</v>
      </c>
      <c r="AB1300" s="17" t="str" cm="1">
        <f t="array" ref="AB1300">_xlfn.IFS(AA1300=0,"No evidenciado",AA1300=1,"Novato",AA1300=2,"Principiante avanzado",AA1300=3,"Competente",AA1300=4,"Proficiente",AA1300=5,"Master")</f>
        <v>Competente</v>
      </c>
      <c r="AC1300" s="17">
        <v>2</v>
      </c>
      <c r="AD1300" s="17" t="str" cm="1">
        <f t="array" ref="AD1300">_xlfn.IFS(AC1300=0,"Prenovato",AC1300=1,"Novato",AC1300=2,"Principiante avanzado",AC1300=3,"Competente",AC1300=4,"Proficiente",AC1300=5,"Master")</f>
        <v>Principiante avanzado</v>
      </c>
      <c r="AE1300" s="17" t="s">
        <v>332</v>
      </c>
    </row>
    <row r="1301" spans="1:31" x14ac:dyDescent="0.25">
      <c r="A1301" t="s">
        <v>255</v>
      </c>
      <c r="B1301" t="s">
        <v>256</v>
      </c>
      <c r="C1301" t="s">
        <v>206</v>
      </c>
      <c r="D1301" t="s">
        <v>207</v>
      </c>
      <c r="E1301" t="s">
        <v>270</v>
      </c>
      <c r="F1301" t="s">
        <v>271</v>
      </c>
      <c r="G1301" t="s">
        <v>272</v>
      </c>
      <c r="H1301" s="4"/>
      <c r="I1301" s="1">
        <f t="shared" ca="1" si="83"/>
        <v>1485</v>
      </c>
      <c r="J1301" s="1" t="str">
        <f t="shared" ca="1" si="84"/>
        <v>3. Mayor a 6 meses</v>
      </c>
      <c r="K1301" t="str">
        <f t="shared" si="85"/>
        <v>NO</v>
      </c>
      <c r="L1301" t="s">
        <v>217</v>
      </c>
      <c r="M1301" t="s">
        <v>322</v>
      </c>
      <c r="N1301" t="s">
        <v>317</v>
      </c>
      <c r="O1301" t="s">
        <v>314</v>
      </c>
      <c r="P1301" t="str">
        <f t="shared" si="86"/>
        <v>JAVIER JEAN PAUL ENRIQUEZ ARAUJOPatrones de arquitecturaEVALUACION</v>
      </c>
      <c r="Q1301" t="str">
        <f>BASE[[#This Row],[NombresCalificado]]&amp;BASE[[#This Row],[TipoEvaluacion]]</f>
        <v>JAVIER JEAN PAUL ENRIQUEZ ARAUJOEVALUACION</v>
      </c>
      <c r="R1301">
        <v>3</v>
      </c>
      <c r="S1301" t="s">
        <v>5</v>
      </c>
      <c r="T1301" t="s">
        <v>328</v>
      </c>
      <c r="U1301" s="17">
        <v>2</v>
      </c>
      <c r="V1301" s="17" t="str" cm="1">
        <f t="array" ref="V1301">_xlfn.IFS(U1301=0,"Prenovato",U1301=1,"Novato",U1301=2,"Principiante avanzado",U1301=3,"Competente",U1301=4,"Proficiente",U1301=5,"Master")</f>
        <v>Principiante avanzado</v>
      </c>
      <c r="W1301" s="17">
        <v>2</v>
      </c>
      <c r="X1301" s="17" t="str" cm="1">
        <f t="array" ref="X1301">_xlfn.IFS(W1301=0,"No evidenciado",W1301=1,"Novato",W1301=2,"Principiante avanzado",W1301=3,"Competente",W1301=4,"Proficiente",W1301=5,"Master")</f>
        <v>Principiante avanzado</v>
      </c>
      <c r="Y1301" s="17">
        <v>2</v>
      </c>
      <c r="Z1301" s="17" t="str" cm="1">
        <f t="array" ref="Z1301">_xlfn.IFS(Y1301=0,"No evidenciado",Y1301=1,"Novato",Y1301=2,"Principiante avanzado",Y1301=3,"Competente",Y1301=4,"Proficiente",Y1301=5,"Master")</f>
        <v>Principiante avanzado</v>
      </c>
      <c r="AA1301" s="17">
        <v>3</v>
      </c>
      <c r="AB1301" s="17" t="str" cm="1">
        <f t="array" ref="AB1301">_xlfn.IFS(AA1301=0,"No evidenciado",AA1301=1,"Novato",AA1301=2,"Principiante avanzado",AA1301=3,"Competente",AA1301=4,"Proficiente",AA1301=5,"Master")</f>
        <v>Competente</v>
      </c>
      <c r="AC1301" s="17">
        <v>2</v>
      </c>
      <c r="AD1301" s="17" t="str" cm="1">
        <f t="array" ref="AD1301">_xlfn.IFS(AC1301=0,"Prenovato",AC1301=1,"Novato",AC1301=2,"Principiante avanzado",AC1301=3,"Competente",AC1301=4,"Proficiente",AC1301=5,"Master")</f>
        <v>Principiante avanzado</v>
      </c>
      <c r="AE1301" s="17" t="s">
        <v>332</v>
      </c>
    </row>
    <row r="1302" spans="1:31" x14ac:dyDescent="0.25">
      <c r="A1302" t="s">
        <v>255</v>
      </c>
      <c r="B1302" t="s">
        <v>256</v>
      </c>
      <c r="C1302" t="s">
        <v>206</v>
      </c>
      <c r="D1302" t="s">
        <v>207</v>
      </c>
      <c r="E1302" t="s">
        <v>270</v>
      </c>
      <c r="F1302" t="s">
        <v>271</v>
      </c>
      <c r="G1302" t="s">
        <v>272</v>
      </c>
      <c r="H1302" s="4"/>
      <c r="I1302" s="1">
        <f t="shared" ca="1" si="83"/>
        <v>1485</v>
      </c>
      <c r="J1302" s="1" t="str">
        <f t="shared" ca="1" si="84"/>
        <v>3. Mayor a 6 meses</v>
      </c>
      <c r="K1302" t="str">
        <f t="shared" si="85"/>
        <v>NO</v>
      </c>
      <c r="L1302" t="s">
        <v>217</v>
      </c>
      <c r="M1302" t="s">
        <v>56</v>
      </c>
      <c r="N1302" t="s">
        <v>315</v>
      </c>
      <c r="O1302" t="s">
        <v>315</v>
      </c>
      <c r="P1302" t="str">
        <f t="shared" si="86"/>
        <v>JAVIER JEAN PAUL ENRIQUEZ ARAUJOControl de versionesEVALUACION</v>
      </c>
      <c r="Q1302" t="str">
        <f>BASE[[#This Row],[NombresCalificado]]&amp;BASE[[#This Row],[TipoEvaluacion]]</f>
        <v>JAVIER JEAN PAUL ENRIQUEZ ARAUJOEVALUACION</v>
      </c>
      <c r="R1302">
        <v>3</v>
      </c>
      <c r="S1302" t="s">
        <v>5</v>
      </c>
      <c r="T1302" t="s">
        <v>328</v>
      </c>
      <c r="U1302" s="17">
        <v>2</v>
      </c>
      <c r="V1302" s="17" t="str" cm="1">
        <f t="array" ref="V1302">_xlfn.IFS(U1302=0,"Prenovato",U1302=1,"Novato",U1302=2,"Principiante avanzado",U1302=3,"Competente",U1302=4,"Proficiente",U1302=5,"Master")</f>
        <v>Principiante avanzado</v>
      </c>
      <c r="W1302" s="17">
        <v>2</v>
      </c>
      <c r="X1302" s="17" t="str" cm="1">
        <f t="array" ref="X1302">_xlfn.IFS(W1302=0,"No evidenciado",W1302=1,"Novato",W1302=2,"Principiante avanzado",W1302=3,"Competente",W1302=4,"Proficiente",W1302=5,"Master")</f>
        <v>Principiante avanzado</v>
      </c>
      <c r="Y1302" s="17">
        <v>2</v>
      </c>
      <c r="Z1302" s="17" t="str" cm="1">
        <f t="array" ref="Z1302">_xlfn.IFS(Y1302=0,"No evidenciado",Y1302=1,"Novato",Y1302=2,"Principiante avanzado",Y1302=3,"Competente",Y1302=4,"Proficiente",Y1302=5,"Master")</f>
        <v>Principiante avanzado</v>
      </c>
      <c r="AA1302" s="17">
        <v>3</v>
      </c>
      <c r="AB1302" s="17" t="str" cm="1">
        <f t="array" ref="AB1302">_xlfn.IFS(AA1302=0,"No evidenciado",AA1302=1,"Novato",AA1302=2,"Principiante avanzado",AA1302=3,"Competente",AA1302=4,"Proficiente",AA1302=5,"Master")</f>
        <v>Competente</v>
      </c>
      <c r="AC1302" s="17">
        <v>2</v>
      </c>
      <c r="AD1302" s="17" t="str" cm="1">
        <f t="array" ref="AD1302">_xlfn.IFS(AC1302=0,"Prenovato",AC1302=1,"Novato",AC1302=2,"Principiante avanzado",AC1302=3,"Competente",AC1302=4,"Proficiente",AC1302=5,"Master")</f>
        <v>Principiante avanzado</v>
      </c>
      <c r="AE1302" s="17" t="s">
        <v>332</v>
      </c>
    </row>
    <row r="1303" spans="1:31" x14ac:dyDescent="0.25">
      <c r="A1303" t="s">
        <v>255</v>
      </c>
      <c r="B1303" t="s">
        <v>256</v>
      </c>
      <c r="C1303" t="s">
        <v>206</v>
      </c>
      <c r="D1303" t="s">
        <v>207</v>
      </c>
      <c r="E1303" t="s">
        <v>270</v>
      </c>
      <c r="F1303" t="s">
        <v>271</v>
      </c>
      <c r="G1303" t="s">
        <v>272</v>
      </c>
      <c r="H1303" s="4"/>
      <c r="I1303" s="1">
        <f t="shared" ca="1" si="83"/>
        <v>1485</v>
      </c>
      <c r="J1303" s="1" t="str">
        <f t="shared" ca="1" si="84"/>
        <v>3. Mayor a 6 meses</v>
      </c>
      <c r="K1303" t="str">
        <f t="shared" si="85"/>
        <v>NO</v>
      </c>
      <c r="L1303" t="s">
        <v>217</v>
      </c>
      <c r="M1303" t="s">
        <v>186</v>
      </c>
      <c r="N1303" t="s">
        <v>314</v>
      </c>
      <c r="O1303" t="s">
        <v>314</v>
      </c>
      <c r="P1303" t="str">
        <f t="shared" si="86"/>
        <v>JAVIER JEAN PAUL ENRIQUEZ ARAUJOSREEVALUACION</v>
      </c>
      <c r="Q1303" t="str">
        <f>BASE[[#This Row],[NombresCalificado]]&amp;BASE[[#This Row],[TipoEvaluacion]]</f>
        <v>JAVIER JEAN PAUL ENRIQUEZ ARAUJOEVALUACION</v>
      </c>
      <c r="R1303">
        <v>2</v>
      </c>
      <c r="S1303" t="s">
        <v>4</v>
      </c>
      <c r="T1303" t="s">
        <v>328</v>
      </c>
      <c r="U1303" s="17">
        <v>2</v>
      </c>
      <c r="V1303" s="17" t="str" cm="1">
        <f t="array" ref="V1303">_xlfn.IFS(U1303=0,"Prenovato",U1303=1,"Novato",U1303=2,"Principiante avanzado",U1303=3,"Competente",U1303=4,"Proficiente",U1303=5,"Master")</f>
        <v>Principiante avanzado</v>
      </c>
      <c r="W1303" s="17">
        <v>2</v>
      </c>
      <c r="X1303" s="17" t="str" cm="1">
        <f t="array" ref="X1303">_xlfn.IFS(W1303=0,"No evidenciado",W1303=1,"Novato",W1303=2,"Principiante avanzado",W1303=3,"Competente",W1303=4,"Proficiente",W1303=5,"Master")</f>
        <v>Principiante avanzado</v>
      </c>
      <c r="Y1303" s="17">
        <v>2</v>
      </c>
      <c r="Z1303" s="17" t="str" cm="1">
        <f t="array" ref="Z1303">_xlfn.IFS(Y1303=0,"No evidenciado",Y1303=1,"Novato",Y1303=2,"Principiante avanzado",Y1303=3,"Competente",Y1303=4,"Proficiente",Y1303=5,"Master")</f>
        <v>Principiante avanzado</v>
      </c>
      <c r="AA1303" s="17">
        <v>3</v>
      </c>
      <c r="AB1303" s="17" t="str" cm="1">
        <f t="array" ref="AB1303">_xlfn.IFS(AA1303=0,"No evidenciado",AA1303=1,"Novato",AA1303=2,"Principiante avanzado",AA1303=3,"Competente",AA1303=4,"Proficiente",AA1303=5,"Master")</f>
        <v>Competente</v>
      </c>
      <c r="AC1303" s="17">
        <v>2</v>
      </c>
      <c r="AD1303" s="17" t="str" cm="1">
        <f t="array" ref="AD1303">_xlfn.IFS(AC1303=0,"Prenovato",AC1303=1,"Novato",AC1303=2,"Principiante avanzado",AC1303=3,"Competente",AC1303=4,"Proficiente",AC1303=5,"Master")</f>
        <v>Principiante avanzado</v>
      </c>
      <c r="AE1303" s="17" t="s">
        <v>332</v>
      </c>
    </row>
    <row r="1304" spans="1:31" x14ac:dyDescent="0.25">
      <c r="A1304" t="s">
        <v>255</v>
      </c>
      <c r="B1304" t="s">
        <v>256</v>
      </c>
      <c r="C1304" t="s">
        <v>206</v>
      </c>
      <c r="D1304" t="s">
        <v>207</v>
      </c>
      <c r="E1304" t="s">
        <v>270</v>
      </c>
      <c r="F1304" t="s">
        <v>271</v>
      </c>
      <c r="G1304" t="s">
        <v>272</v>
      </c>
      <c r="H1304" s="4"/>
      <c r="I1304" s="1">
        <f t="shared" ca="1" si="83"/>
        <v>1485</v>
      </c>
      <c r="J1304" s="1" t="str">
        <f t="shared" ca="1" si="84"/>
        <v>3. Mayor a 6 meses</v>
      </c>
      <c r="K1304" t="str">
        <f t="shared" si="85"/>
        <v>NO</v>
      </c>
      <c r="L1304" t="s">
        <v>217</v>
      </c>
      <c r="M1304" t="s">
        <v>187</v>
      </c>
      <c r="N1304" t="s">
        <v>315</v>
      </c>
      <c r="O1304" t="s">
        <v>315</v>
      </c>
      <c r="P1304" t="str">
        <f t="shared" si="86"/>
        <v>JAVIER JEAN PAUL ENRIQUEZ ARAUJOPruebas para desarrolladoresEVALUACION</v>
      </c>
      <c r="Q1304" t="str">
        <f>BASE[[#This Row],[NombresCalificado]]&amp;BASE[[#This Row],[TipoEvaluacion]]</f>
        <v>JAVIER JEAN PAUL ENRIQUEZ ARAUJOEVALUACION</v>
      </c>
      <c r="R1304">
        <v>3</v>
      </c>
      <c r="S1304" t="s">
        <v>5</v>
      </c>
      <c r="T1304" t="s">
        <v>328</v>
      </c>
      <c r="U1304" s="17">
        <v>2</v>
      </c>
      <c r="V1304" s="17" t="str" cm="1">
        <f t="array" ref="V1304">_xlfn.IFS(U1304=0,"Prenovato",U1304=1,"Novato",U1304=2,"Principiante avanzado",U1304=3,"Competente",U1304=4,"Proficiente",U1304=5,"Master")</f>
        <v>Principiante avanzado</v>
      </c>
      <c r="W1304" s="17">
        <v>2</v>
      </c>
      <c r="X1304" s="17" t="str" cm="1">
        <f t="array" ref="X1304">_xlfn.IFS(W1304=0,"No evidenciado",W1304=1,"Novato",W1304=2,"Principiante avanzado",W1304=3,"Competente",W1304=4,"Proficiente",W1304=5,"Master")</f>
        <v>Principiante avanzado</v>
      </c>
      <c r="Y1304" s="17">
        <v>2</v>
      </c>
      <c r="Z1304" s="17" t="str" cm="1">
        <f t="array" ref="Z1304">_xlfn.IFS(Y1304=0,"No evidenciado",Y1304=1,"Novato",Y1304=2,"Principiante avanzado",Y1304=3,"Competente",Y1304=4,"Proficiente",Y1304=5,"Master")</f>
        <v>Principiante avanzado</v>
      </c>
      <c r="AA1304" s="17">
        <v>3</v>
      </c>
      <c r="AB1304" s="17" t="str" cm="1">
        <f t="array" ref="AB1304">_xlfn.IFS(AA1304=0,"No evidenciado",AA1304=1,"Novato",AA1304=2,"Principiante avanzado",AA1304=3,"Competente",AA1304=4,"Proficiente",AA1304=5,"Master")</f>
        <v>Competente</v>
      </c>
      <c r="AC1304" s="17">
        <v>2</v>
      </c>
      <c r="AD1304" s="17" t="str" cm="1">
        <f t="array" ref="AD1304">_xlfn.IFS(AC1304=0,"Prenovato",AC1304=1,"Novato",AC1304=2,"Principiante avanzado",AC1304=3,"Competente",AC1304=4,"Proficiente",AC1304=5,"Master")</f>
        <v>Principiante avanzado</v>
      </c>
      <c r="AE1304" s="17" t="s">
        <v>332</v>
      </c>
    </row>
    <row r="1305" spans="1:31" x14ac:dyDescent="0.25">
      <c r="A1305" t="s">
        <v>255</v>
      </c>
      <c r="B1305" t="s">
        <v>256</v>
      </c>
      <c r="C1305" t="s">
        <v>206</v>
      </c>
      <c r="D1305" t="s">
        <v>207</v>
      </c>
      <c r="E1305" t="s">
        <v>270</v>
      </c>
      <c r="F1305" t="s">
        <v>271</v>
      </c>
      <c r="G1305" t="s">
        <v>272</v>
      </c>
      <c r="H1305" s="4"/>
      <c r="I1305" s="1">
        <f t="shared" ca="1" si="83"/>
        <v>1485</v>
      </c>
      <c r="J1305" s="1" t="str">
        <f t="shared" ca="1" si="84"/>
        <v>3. Mayor a 6 meses</v>
      </c>
      <c r="K1305" t="str">
        <f t="shared" si="85"/>
        <v>NO</v>
      </c>
      <c r="L1305" t="s">
        <v>217</v>
      </c>
      <c r="M1305" t="s">
        <v>323</v>
      </c>
      <c r="N1305" t="s">
        <v>317</v>
      </c>
      <c r="O1305" t="s">
        <v>314</v>
      </c>
      <c r="P1305" t="str">
        <f t="shared" si="86"/>
        <v>JAVIER JEAN PAUL ENRIQUEZ ARAUJOGestión de datosEVALUACION</v>
      </c>
      <c r="Q1305" t="str">
        <f>BASE[[#This Row],[NombresCalificado]]&amp;BASE[[#This Row],[TipoEvaluacion]]</f>
        <v>JAVIER JEAN PAUL ENRIQUEZ ARAUJOEVALUACION</v>
      </c>
      <c r="R1305">
        <v>3</v>
      </c>
      <c r="S1305" t="s">
        <v>5</v>
      </c>
      <c r="T1305" t="s">
        <v>328</v>
      </c>
      <c r="U1305" s="17">
        <v>2</v>
      </c>
      <c r="V1305" s="17" t="str" cm="1">
        <f t="array" ref="V1305">_xlfn.IFS(U1305=0,"Prenovato",U1305=1,"Novato",U1305=2,"Principiante avanzado",U1305=3,"Competente",U1305=4,"Proficiente",U1305=5,"Master")</f>
        <v>Principiante avanzado</v>
      </c>
      <c r="W1305" s="17">
        <v>2</v>
      </c>
      <c r="X1305" s="17" t="str" cm="1">
        <f t="array" ref="X1305">_xlfn.IFS(W1305=0,"No evidenciado",W1305=1,"Novato",W1305=2,"Principiante avanzado",W1305=3,"Competente",W1305=4,"Proficiente",W1305=5,"Master")</f>
        <v>Principiante avanzado</v>
      </c>
      <c r="Y1305" s="17">
        <v>2</v>
      </c>
      <c r="Z1305" s="17" t="str" cm="1">
        <f t="array" ref="Z1305">_xlfn.IFS(Y1305=0,"No evidenciado",Y1305=1,"Novato",Y1305=2,"Principiante avanzado",Y1305=3,"Competente",Y1305=4,"Proficiente",Y1305=5,"Master")</f>
        <v>Principiante avanzado</v>
      </c>
      <c r="AA1305" s="17">
        <v>3</v>
      </c>
      <c r="AB1305" s="17" t="str" cm="1">
        <f t="array" ref="AB1305">_xlfn.IFS(AA1305=0,"No evidenciado",AA1305=1,"Novato",AA1305=2,"Principiante avanzado",AA1305=3,"Competente",AA1305=4,"Proficiente",AA1305=5,"Master")</f>
        <v>Competente</v>
      </c>
      <c r="AC1305" s="17">
        <v>2</v>
      </c>
      <c r="AD1305" s="17" t="str" cm="1">
        <f t="array" ref="AD1305">_xlfn.IFS(AC1305=0,"Prenovato",AC1305=1,"Novato",AC1305=2,"Principiante avanzado",AC1305=3,"Competente",AC1305=4,"Proficiente",AC1305=5,"Master")</f>
        <v>Principiante avanzado</v>
      </c>
      <c r="AE1305" s="17" t="s">
        <v>332</v>
      </c>
    </row>
    <row r="1306" spans="1:31" x14ac:dyDescent="0.25">
      <c r="A1306" t="s">
        <v>255</v>
      </c>
      <c r="B1306" t="s">
        <v>256</v>
      </c>
      <c r="C1306" t="s">
        <v>206</v>
      </c>
      <c r="D1306" t="s">
        <v>207</v>
      </c>
      <c r="E1306" t="s">
        <v>270</v>
      </c>
      <c r="F1306" t="s">
        <v>271</v>
      </c>
      <c r="G1306" t="s">
        <v>272</v>
      </c>
      <c r="H1306" s="4"/>
      <c r="I1306" s="1">
        <f t="shared" ca="1" si="83"/>
        <v>1485</v>
      </c>
      <c r="J1306" s="1" t="str">
        <f t="shared" ca="1" si="84"/>
        <v>3. Mayor a 6 meses</v>
      </c>
      <c r="K1306" t="str">
        <f t="shared" si="85"/>
        <v>NO</v>
      </c>
      <c r="L1306" t="s">
        <v>217</v>
      </c>
      <c r="M1306" t="s">
        <v>325</v>
      </c>
      <c r="N1306" t="s">
        <v>317</v>
      </c>
      <c r="O1306" t="s">
        <v>314</v>
      </c>
      <c r="P1306" t="str">
        <f t="shared" si="86"/>
        <v>JAVIER JEAN PAUL ENRIQUEZ ARAUJOFundamentos de diseño UXEVALUACION</v>
      </c>
      <c r="Q1306" t="str">
        <f>BASE[[#This Row],[NombresCalificado]]&amp;BASE[[#This Row],[TipoEvaluacion]]</f>
        <v>JAVIER JEAN PAUL ENRIQUEZ ARAUJOEVALUACION</v>
      </c>
      <c r="R1306">
        <v>3</v>
      </c>
      <c r="S1306" t="s">
        <v>5</v>
      </c>
      <c r="T1306" t="s">
        <v>328</v>
      </c>
      <c r="U1306" s="17">
        <v>2</v>
      </c>
      <c r="V1306" s="17" t="str" cm="1">
        <f t="array" ref="V1306">_xlfn.IFS(U1306=0,"Prenovato",U1306=1,"Novato",U1306=2,"Principiante avanzado",U1306=3,"Competente",U1306=4,"Proficiente",U1306=5,"Master")</f>
        <v>Principiante avanzado</v>
      </c>
      <c r="W1306" s="17">
        <v>2</v>
      </c>
      <c r="X1306" s="17" t="str" cm="1">
        <f t="array" ref="X1306">_xlfn.IFS(W1306=0,"No evidenciado",W1306=1,"Novato",W1306=2,"Principiante avanzado",W1306=3,"Competente",W1306=4,"Proficiente",W1306=5,"Master")</f>
        <v>Principiante avanzado</v>
      </c>
      <c r="Y1306" s="17">
        <v>2</v>
      </c>
      <c r="Z1306" s="17" t="str" cm="1">
        <f t="array" ref="Z1306">_xlfn.IFS(Y1306=0,"No evidenciado",Y1306=1,"Novato",Y1306=2,"Principiante avanzado",Y1306=3,"Competente",Y1306=4,"Proficiente",Y1306=5,"Master")</f>
        <v>Principiante avanzado</v>
      </c>
      <c r="AA1306" s="17">
        <v>3</v>
      </c>
      <c r="AB1306" s="17" t="str" cm="1">
        <f t="array" ref="AB1306">_xlfn.IFS(AA1306=0,"No evidenciado",AA1306=1,"Novato",AA1306=2,"Principiante avanzado",AA1306=3,"Competente",AA1306=4,"Proficiente",AA1306=5,"Master")</f>
        <v>Competente</v>
      </c>
      <c r="AC1306" s="17">
        <v>2</v>
      </c>
      <c r="AD1306" s="17" t="str" cm="1">
        <f t="array" ref="AD1306">_xlfn.IFS(AC1306=0,"Prenovato",AC1306=1,"Novato",AC1306=2,"Principiante avanzado",AC1306=3,"Competente",AC1306=4,"Proficiente",AC1306=5,"Master")</f>
        <v>Principiante avanzado</v>
      </c>
      <c r="AE1306" s="17" t="s">
        <v>332</v>
      </c>
    </row>
    <row r="1307" spans="1:31" x14ac:dyDescent="0.25">
      <c r="A1307" t="s">
        <v>255</v>
      </c>
      <c r="B1307" t="s">
        <v>256</v>
      </c>
      <c r="C1307" t="s">
        <v>206</v>
      </c>
      <c r="D1307" t="s">
        <v>207</v>
      </c>
      <c r="E1307" t="s">
        <v>270</v>
      </c>
      <c r="F1307" t="s">
        <v>271</v>
      </c>
      <c r="G1307" t="s">
        <v>272</v>
      </c>
      <c r="H1307" s="4"/>
      <c r="I1307" s="1">
        <f t="shared" ca="1" si="83"/>
        <v>1485</v>
      </c>
      <c r="J1307" s="1" t="str">
        <f t="shared" ca="1" si="84"/>
        <v>3. Mayor a 6 meses</v>
      </c>
      <c r="K1307" t="str">
        <f t="shared" si="85"/>
        <v>NO</v>
      </c>
      <c r="L1307" t="s">
        <v>217</v>
      </c>
      <c r="M1307" t="s">
        <v>318</v>
      </c>
      <c r="N1307" t="s">
        <v>314</v>
      </c>
      <c r="O1307" t="s">
        <v>314</v>
      </c>
      <c r="P1307" t="str">
        <f t="shared" si="86"/>
        <v>JAVIER JEAN PAUL ENRIQUEZ ARAUJODistribución a tiendasEVALUACION</v>
      </c>
      <c r="Q1307" t="str">
        <f>BASE[[#This Row],[NombresCalificado]]&amp;BASE[[#This Row],[TipoEvaluacion]]</f>
        <v>JAVIER JEAN PAUL ENRIQUEZ ARAUJOEVALUACION</v>
      </c>
      <c r="R1307">
        <v>0</v>
      </c>
      <c r="S1307" t="s">
        <v>188</v>
      </c>
      <c r="T1307" t="s">
        <v>329</v>
      </c>
      <c r="U1307" s="17">
        <v>2</v>
      </c>
      <c r="V1307" s="17" t="str" cm="1">
        <f t="array" ref="V1307">_xlfn.IFS(U1307=0,"Prenovato",U1307=1,"Novato",U1307=2,"Principiante avanzado",U1307=3,"Competente",U1307=4,"Proficiente",U1307=5,"Master")</f>
        <v>Principiante avanzado</v>
      </c>
      <c r="W1307" s="17">
        <v>2</v>
      </c>
      <c r="X1307" s="17" t="str" cm="1">
        <f t="array" ref="X1307">_xlfn.IFS(W1307=0,"No evidenciado",W1307=1,"Novato",W1307=2,"Principiante avanzado",W1307=3,"Competente",W1307=4,"Proficiente",W1307=5,"Master")</f>
        <v>Principiante avanzado</v>
      </c>
      <c r="Y1307" s="17">
        <v>2</v>
      </c>
      <c r="Z1307" s="17" t="str" cm="1">
        <f t="array" ref="Z1307">_xlfn.IFS(Y1307=0,"No evidenciado",Y1307=1,"Novato",Y1307=2,"Principiante avanzado",Y1307=3,"Competente",Y1307=4,"Proficiente",Y1307=5,"Master")</f>
        <v>Principiante avanzado</v>
      </c>
      <c r="AA1307" s="17">
        <v>3</v>
      </c>
      <c r="AB1307" s="17" t="str" cm="1">
        <f t="array" ref="AB1307">_xlfn.IFS(AA1307=0,"No evidenciado",AA1307=1,"Novato",AA1307=2,"Principiante avanzado",AA1307=3,"Competente",AA1307=4,"Proficiente",AA1307=5,"Master")</f>
        <v>Competente</v>
      </c>
      <c r="AC1307" s="17">
        <v>2</v>
      </c>
      <c r="AD1307" s="17" t="str" cm="1">
        <f t="array" ref="AD1307">_xlfn.IFS(AC1307=0,"Prenovato",AC1307=1,"Novato",AC1307=2,"Principiante avanzado",AC1307=3,"Competente",AC1307=4,"Proficiente",AC1307=5,"Master")</f>
        <v>Principiante avanzado</v>
      </c>
      <c r="AE1307" s="17" t="s">
        <v>332</v>
      </c>
    </row>
    <row r="1308" spans="1:31" x14ac:dyDescent="0.25">
      <c r="A1308" t="s">
        <v>255</v>
      </c>
      <c r="B1308" t="s">
        <v>256</v>
      </c>
      <c r="C1308" t="s">
        <v>206</v>
      </c>
      <c r="D1308" t="s">
        <v>207</v>
      </c>
      <c r="E1308" t="s">
        <v>270</v>
      </c>
      <c r="F1308" t="s">
        <v>271</v>
      </c>
      <c r="G1308" t="s">
        <v>272</v>
      </c>
      <c r="H1308" s="4"/>
      <c r="I1308" s="1">
        <f t="shared" ca="1" si="83"/>
        <v>1485</v>
      </c>
      <c r="J1308" s="1" t="str">
        <f t="shared" ca="1" si="84"/>
        <v>3. Mayor a 6 meses</v>
      </c>
      <c r="K1308" t="str">
        <f t="shared" si="85"/>
        <v>NO</v>
      </c>
      <c r="L1308" t="s">
        <v>217</v>
      </c>
      <c r="M1308" t="s">
        <v>313</v>
      </c>
      <c r="N1308" t="s">
        <v>314</v>
      </c>
      <c r="O1308" t="s">
        <v>314</v>
      </c>
      <c r="P1308" t="str">
        <f t="shared" si="86"/>
        <v>JAVIER JEAN PAUL ENRIQUEZ ARAUJOHíbridoEVALUACION</v>
      </c>
      <c r="Q1308" t="str">
        <f>BASE[[#This Row],[NombresCalificado]]&amp;BASE[[#This Row],[TipoEvaluacion]]</f>
        <v>JAVIER JEAN PAUL ENRIQUEZ ARAUJOEVALUACION</v>
      </c>
      <c r="R1308">
        <v>0</v>
      </c>
      <c r="S1308" t="s">
        <v>188</v>
      </c>
      <c r="T1308" t="s">
        <v>328</v>
      </c>
      <c r="U1308" s="17">
        <v>2</v>
      </c>
      <c r="V1308" s="17" t="str" cm="1">
        <f t="array" ref="V1308">_xlfn.IFS(U1308=0,"Prenovato",U1308=1,"Novato",U1308=2,"Principiante avanzado",U1308=3,"Competente",U1308=4,"Proficiente",U1308=5,"Master")</f>
        <v>Principiante avanzado</v>
      </c>
      <c r="W1308" s="17">
        <v>2</v>
      </c>
      <c r="X1308" s="17" t="str" cm="1">
        <f t="array" ref="X1308">_xlfn.IFS(W1308=0,"No evidenciado",W1308=1,"Novato",W1308=2,"Principiante avanzado",W1308=3,"Competente",W1308=4,"Proficiente",W1308=5,"Master")</f>
        <v>Principiante avanzado</v>
      </c>
      <c r="Y1308" s="17">
        <v>2</v>
      </c>
      <c r="Z1308" s="17" t="str" cm="1">
        <f t="array" ref="Z1308">_xlfn.IFS(Y1308=0,"No evidenciado",Y1308=1,"Novato",Y1308=2,"Principiante avanzado",Y1308=3,"Competente",Y1308=4,"Proficiente",Y1308=5,"Master")</f>
        <v>Principiante avanzado</v>
      </c>
      <c r="AA1308" s="17">
        <v>3</v>
      </c>
      <c r="AB1308" s="17" t="str" cm="1">
        <f t="array" ref="AB1308">_xlfn.IFS(AA1308=0,"No evidenciado",AA1308=1,"Novato",AA1308=2,"Principiante avanzado",AA1308=3,"Competente",AA1308=4,"Proficiente",AA1308=5,"Master")</f>
        <v>Competente</v>
      </c>
      <c r="AC1308" s="17">
        <v>2</v>
      </c>
      <c r="AD1308" s="17" t="str" cm="1">
        <f t="array" ref="AD1308">_xlfn.IFS(AC1308=0,"Prenovato",AC1308=1,"Novato",AC1308=2,"Principiante avanzado",AC1308=3,"Competente",AC1308=4,"Proficiente",AC1308=5,"Master")</f>
        <v>Principiante avanzado</v>
      </c>
      <c r="AE1308" s="17" t="s">
        <v>332</v>
      </c>
    </row>
    <row r="1309" spans="1:31" x14ac:dyDescent="0.25">
      <c r="A1309" t="s">
        <v>255</v>
      </c>
      <c r="B1309" t="s">
        <v>256</v>
      </c>
      <c r="C1309" t="s">
        <v>206</v>
      </c>
      <c r="D1309" t="s">
        <v>207</v>
      </c>
      <c r="E1309" t="s">
        <v>270</v>
      </c>
      <c r="F1309" t="s">
        <v>271</v>
      </c>
      <c r="G1309" t="s">
        <v>272</v>
      </c>
      <c r="H1309" s="4"/>
      <c r="I1309" s="1">
        <f t="shared" ca="1" si="83"/>
        <v>1485</v>
      </c>
      <c r="J1309" s="1" t="str">
        <f t="shared" ca="1" si="84"/>
        <v>3. Mayor a 6 meses</v>
      </c>
      <c r="K1309" t="str">
        <f t="shared" si="85"/>
        <v>NO</v>
      </c>
      <c r="L1309" t="s">
        <v>217</v>
      </c>
      <c r="M1309" t="s">
        <v>167</v>
      </c>
      <c r="N1309" t="s">
        <v>317</v>
      </c>
      <c r="O1309" t="s">
        <v>314</v>
      </c>
      <c r="P1309" t="str">
        <f t="shared" si="86"/>
        <v>JAVIER JEAN PAUL ENRIQUEZ ARAUJOCI-CDEVALUACION</v>
      </c>
      <c r="Q1309" t="str">
        <f>BASE[[#This Row],[NombresCalificado]]&amp;BASE[[#This Row],[TipoEvaluacion]]</f>
        <v>JAVIER JEAN PAUL ENRIQUEZ ARAUJOEVALUACION</v>
      </c>
      <c r="R1309">
        <v>3</v>
      </c>
      <c r="S1309" t="s">
        <v>5</v>
      </c>
      <c r="T1309" t="s">
        <v>328</v>
      </c>
      <c r="U1309" s="17">
        <v>2</v>
      </c>
      <c r="V1309" s="17" t="str" cm="1">
        <f t="array" ref="V1309">_xlfn.IFS(U1309=0,"Prenovato",U1309=1,"Novato",U1309=2,"Principiante avanzado",U1309=3,"Competente",U1309=4,"Proficiente",U1309=5,"Master")</f>
        <v>Principiante avanzado</v>
      </c>
      <c r="W1309" s="17">
        <v>2</v>
      </c>
      <c r="X1309" s="17" t="str" cm="1">
        <f t="array" ref="X1309">_xlfn.IFS(W1309=0,"No evidenciado",W1309=1,"Novato",W1309=2,"Principiante avanzado",W1309=3,"Competente",W1309=4,"Proficiente",W1309=5,"Master")</f>
        <v>Principiante avanzado</v>
      </c>
      <c r="Y1309" s="17">
        <v>2</v>
      </c>
      <c r="Z1309" s="17" t="str" cm="1">
        <f t="array" ref="Z1309">_xlfn.IFS(Y1309=0,"No evidenciado",Y1309=1,"Novato",Y1309=2,"Principiante avanzado",Y1309=3,"Competente",Y1309=4,"Proficiente",Y1309=5,"Master")</f>
        <v>Principiante avanzado</v>
      </c>
      <c r="AA1309" s="17">
        <v>3</v>
      </c>
      <c r="AB1309" s="17" t="str" cm="1">
        <f t="array" ref="AB1309">_xlfn.IFS(AA1309=0,"No evidenciado",AA1309=1,"Novato",AA1309=2,"Principiante avanzado",AA1309=3,"Competente",AA1309=4,"Proficiente",AA1309=5,"Master")</f>
        <v>Competente</v>
      </c>
      <c r="AC1309" s="17">
        <v>2</v>
      </c>
      <c r="AD1309" s="17" t="str" cm="1">
        <f t="array" ref="AD1309">_xlfn.IFS(AC1309=0,"Prenovato",AC1309=1,"Novato",AC1309=2,"Principiante avanzado",AC1309=3,"Competente",AC1309=4,"Proficiente",AC1309=5,"Master")</f>
        <v>Principiante avanzado</v>
      </c>
      <c r="AE1309" s="17" t="s">
        <v>332</v>
      </c>
    </row>
    <row r="1310" spans="1:31" x14ac:dyDescent="0.25">
      <c r="A1310" t="s">
        <v>255</v>
      </c>
      <c r="B1310" t="s">
        <v>256</v>
      </c>
      <c r="C1310" t="s">
        <v>206</v>
      </c>
      <c r="D1310" t="s">
        <v>207</v>
      </c>
      <c r="E1310" t="s">
        <v>270</v>
      </c>
      <c r="F1310" t="s">
        <v>271</v>
      </c>
      <c r="G1310" t="s">
        <v>272</v>
      </c>
      <c r="H1310" s="4"/>
      <c r="I1310" s="1">
        <f t="shared" ca="1" si="83"/>
        <v>1485</v>
      </c>
      <c r="J1310" s="1" t="str">
        <f t="shared" ca="1" si="84"/>
        <v>3. Mayor a 6 meses</v>
      </c>
      <c r="K1310" t="str">
        <f t="shared" si="85"/>
        <v>NO</v>
      </c>
      <c r="L1310" t="s">
        <v>217</v>
      </c>
      <c r="M1310" t="s">
        <v>185</v>
      </c>
      <c r="N1310" t="s">
        <v>317</v>
      </c>
      <c r="O1310" t="s">
        <v>314</v>
      </c>
      <c r="P1310" t="str">
        <f t="shared" si="86"/>
        <v>JAVIER JEAN PAUL ENRIQUEZ ARAUJOSeguridadEVALUACION</v>
      </c>
      <c r="Q1310" t="str">
        <f>BASE[[#This Row],[NombresCalificado]]&amp;BASE[[#This Row],[TipoEvaluacion]]</f>
        <v>JAVIER JEAN PAUL ENRIQUEZ ARAUJOEVALUACION</v>
      </c>
      <c r="R1310">
        <v>3</v>
      </c>
      <c r="S1310" t="s">
        <v>5</v>
      </c>
      <c r="T1310" t="s">
        <v>328</v>
      </c>
      <c r="U1310" s="17">
        <v>2</v>
      </c>
      <c r="V1310" s="17" t="str" cm="1">
        <f t="array" ref="V1310">_xlfn.IFS(U1310=0,"Prenovato",U1310=1,"Novato",U1310=2,"Principiante avanzado",U1310=3,"Competente",U1310=4,"Proficiente",U1310=5,"Master")</f>
        <v>Principiante avanzado</v>
      </c>
      <c r="W1310" s="17">
        <v>2</v>
      </c>
      <c r="X1310" s="17" t="str" cm="1">
        <f t="array" ref="X1310">_xlfn.IFS(W1310=0,"No evidenciado",W1310=1,"Novato",W1310=2,"Principiante avanzado",W1310=3,"Competente",W1310=4,"Proficiente",W1310=5,"Master")</f>
        <v>Principiante avanzado</v>
      </c>
      <c r="Y1310" s="17">
        <v>2</v>
      </c>
      <c r="Z1310" s="17" t="str" cm="1">
        <f t="array" ref="Z1310">_xlfn.IFS(Y1310=0,"No evidenciado",Y1310=1,"Novato",Y1310=2,"Principiante avanzado",Y1310=3,"Competente",Y1310=4,"Proficiente",Y1310=5,"Master")</f>
        <v>Principiante avanzado</v>
      </c>
      <c r="AA1310" s="17">
        <v>3</v>
      </c>
      <c r="AB1310" s="17" t="str" cm="1">
        <f t="array" ref="AB1310">_xlfn.IFS(AA1310=0,"No evidenciado",AA1310=1,"Novato",AA1310=2,"Principiante avanzado",AA1310=3,"Competente",AA1310=4,"Proficiente",AA1310=5,"Master")</f>
        <v>Competente</v>
      </c>
      <c r="AC1310" s="17">
        <v>2</v>
      </c>
      <c r="AD1310" s="17" t="str" cm="1">
        <f t="array" ref="AD1310">_xlfn.IFS(AC1310=0,"Prenovato",AC1310=1,"Novato",AC1310=2,"Principiante avanzado",AC1310=3,"Competente",AC1310=4,"Proficiente",AC1310=5,"Master")</f>
        <v>Principiante avanzado</v>
      </c>
      <c r="AE1310" s="17" t="s">
        <v>332</v>
      </c>
    </row>
    <row r="1311" spans="1:31" x14ac:dyDescent="0.25">
      <c r="A1311" t="s">
        <v>255</v>
      </c>
      <c r="B1311" t="s">
        <v>256</v>
      </c>
      <c r="C1311" t="s">
        <v>206</v>
      </c>
      <c r="D1311" t="s">
        <v>207</v>
      </c>
      <c r="E1311" t="s">
        <v>270</v>
      </c>
      <c r="F1311" t="s">
        <v>271</v>
      </c>
      <c r="G1311" t="s">
        <v>272</v>
      </c>
      <c r="H1311" s="4"/>
      <c r="I1311" s="1">
        <f t="shared" ca="1" si="83"/>
        <v>1485</v>
      </c>
      <c r="J1311" s="1" t="str">
        <f t="shared" ca="1" si="84"/>
        <v>3. Mayor a 6 meses</v>
      </c>
      <c r="K1311" t="str">
        <f t="shared" si="85"/>
        <v>NO</v>
      </c>
      <c r="L1311" t="s">
        <v>217</v>
      </c>
      <c r="M1311" t="s">
        <v>324</v>
      </c>
      <c r="N1311" t="s">
        <v>317</v>
      </c>
      <c r="O1311" t="s">
        <v>314</v>
      </c>
      <c r="P1311" t="str">
        <f t="shared" si="86"/>
        <v>JAVIER JEAN PAUL ENRIQUEZ ARAUJOAccesibilidadEVALUACION</v>
      </c>
      <c r="Q1311" t="str">
        <f>BASE[[#This Row],[NombresCalificado]]&amp;BASE[[#This Row],[TipoEvaluacion]]</f>
        <v>JAVIER JEAN PAUL ENRIQUEZ ARAUJOEVALUACION</v>
      </c>
      <c r="R1311">
        <v>3</v>
      </c>
      <c r="S1311" t="s">
        <v>5</v>
      </c>
      <c r="T1311" t="s">
        <v>328</v>
      </c>
      <c r="U1311" s="17">
        <v>2</v>
      </c>
      <c r="V1311" s="17" t="str" cm="1">
        <f t="array" ref="V1311">_xlfn.IFS(U1311=0,"Prenovato",U1311=1,"Novato",U1311=2,"Principiante avanzado",U1311=3,"Competente",U1311=4,"Proficiente",U1311=5,"Master")</f>
        <v>Principiante avanzado</v>
      </c>
      <c r="W1311" s="17">
        <v>2</v>
      </c>
      <c r="X1311" s="17" t="str" cm="1">
        <f t="array" ref="X1311">_xlfn.IFS(W1311=0,"No evidenciado",W1311=1,"Novato",W1311=2,"Principiante avanzado",W1311=3,"Competente",W1311=4,"Proficiente",W1311=5,"Master")</f>
        <v>Principiante avanzado</v>
      </c>
      <c r="Y1311" s="17">
        <v>2</v>
      </c>
      <c r="Z1311" s="17" t="str" cm="1">
        <f t="array" ref="Z1311">_xlfn.IFS(Y1311=0,"No evidenciado",Y1311=1,"Novato",Y1311=2,"Principiante avanzado",Y1311=3,"Competente",Y1311=4,"Proficiente",Y1311=5,"Master")</f>
        <v>Principiante avanzado</v>
      </c>
      <c r="AA1311" s="17">
        <v>3</v>
      </c>
      <c r="AB1311" s="17" t="str" cm="1">
        <f t="array" ref="AB1311">_xlfn.IFS(AA1311=0,"No evidenciado",AA1311=1,"Novato",AA1311=2,"Principiante avanzado",AA1311=3,"Competente",AA1311=4,"Proficiente",AA1311=5,"Master")</f>
        <v>Competente</v>
      </c>
      <c r="AC1311" s="17">
        <v>2</v>
      </c>
      <c r="AD1311" s="17" t="str" cm="1">
        <f t="array" ref="AD1311">_xlfn.IFS(AC1311=0,"Prenovato",AC1311=1,"Novato",AC1311=2,"Principiante avanzado",AC1311=3,"Competente",AC1311=4,"Proficiente",AC1311=5,"Master")</f>
        <v>Principiante avanzado</v>
      </c>
      <c r="AE1311" s="17" t="s">
        <v>332</v>
      </c>
    </row>
    <row r="1312" spans="1:31" x14ac:dyDescent="0.25">
      <c r="A1312" t="s">
        <v>246</v>
      </c>
      <c r="B1312" t="s">
        <v>247</v>
      </c>
      <c r="C1312" t="s">
        <v>248</v>
      </c>
      <c r="D1312" t="s">
        <v>207</v>
      </c>
      <c r="E1312" t="s">
        <v>273</v>
      </c>
      <c r="F1312" t="s">
        <v>274</v>
      </c>
      <c r="G1312" t="s">
        <v>275</v>
      </c>
      <c r="H1312" s="4"/>
      <c r="I1312" s="1">
        <f t="shared" ca="1" si="83"/>
        <v>1485</v>
      </c>
      <c r="J1312" s="1" t="str">
        <f t="shared" ca="1" si="84"/>
        <v>3. Mayor a 6 meses</v>
      </c>
      <c r="K1312" t="str">
        <f t="shared" si="85"/>
        <v>NO</v>
      </c>
      <c r="L1312" t="s">
        <v>206</v>
      </c>
      <c r="M1312" t="s">
        <v>321</v>
      </c>
      <c r="N1312" t="s">
        <v>315</v>
      </c>
      <c r="O1312" t="s">
        <v>315</v>
      </c>
      <c r="P1312" t="str">
        <f t="shared" si="86"/>
        <v>SARAY RAQUEL PACHECO SANDOVALNativoEVALUACION</v>
      </c>
      <c r="Q1312" t="str">
        <f>BASE[[#This Row],[NombresCalificado]]&amp;BASE[[#This Row],[TipoEvaluacion]]</f>
        <v>SARAY RAQUEL PACHECO SANDOVALEVALUACION</v>
      </c>
      <c r="R1312">
        <v>3</v>
      </c>
      <c r="S1312" t="s">
        <v>5</v>
      </c>
      <c r="T1312" t="s">
        <v>328</v>
      </c>
      <c r="U1312" s="17">
        <v>3</v>
      </c>
      <c r="V1312" s="17" t="str" cm="1">
        <f t="array" ref="V1312">_xlfn.IFS(U1312=0,"Prenovato",U1312=1,"Novato",U1312=2,"Principiante avanzado",U1312=3,"Competente",U1312=4,"Proficiente",U1312=5,"Master")</f>
        <v>Competente</v>
      </c>
      <c r="W1312" s="17">
        <v>3</v>
      </c>
      <c r="X1312" s="17" t="str" cm="1">
        <f t="array" ref="X1312">_xlfn.IFS(W1312=0,"No evidenciado",W1312=1,"Novato",W1312=2,"Principiante avanzado",W1312=3,"Competente",W1312=4,"Proficiente",W1312=5,"Master")</f>
        <v>Competente</v>
      </c>
      <c r="Y1312" s="17">
        <v>3</v>
      </c>
      <c r="Z1312" s="17" t="str" cm="1">
        <f t="array" ref="Z1312">_xlfn.IFS(Y1312=0,"No evidenciado",Y1312=1,"Novato",Y1312=2,"Principiante avanzado",Y1312=3,"Competente",Y1312=4,"Proficiente",Y1312=5,"Master")</f>
        <v>Competente</v>
      </c>
      <c r="AA1312" s="17">
        <v>4</v>
      </c>
      <c r="AB1312" s="17" t="str" cm="1">
        <f t="array" ref="AB1312">_xlfn.IFS(AA1312=0,"No evidenciado",AA1312=1,"Novato",AA1312=2,"Principiante avanzado",AA1312=3,"Competente",AA1312=4,"Proficiente",AA1312=5,"Master")</f>
        <v>Proficiente</v>
      </c>
      <c r="AC1312" s="17">
        <v>3</v>
      </c>
      <c r="AD1312" s="17" t="str" cm="1">
        <f t="array" ref="AD1312">_xlfn.IFS(AC1312=0,"Prenovato",AC1312=1,"Novato",AC1312=2,"Principiante avanzado",AC1312=3,"Competente",AC1312=4,"Proficiente",AC1312=5,"Master")</f>
        <v>Competente</v>
      </c>
      <c r="AE1312" s="17" t="s">
        <v>332</v>
      </c>
    </row>
    <row r="1313" spans="1:31" x14ac:dyDescent="0.25">
      <c r="A1313" t="s">
        <v>246</v>
      </c>
      <c r="B1313" t="s">
        <v>247</v>
      </c>
      <c r="C1313" t="s">
        <v>248</v>
      </c>
      <c r="D1313" t="s">
        <v>207</v>
      </c>
      <c r="E1313" t="s">
        <v>273</v>
      </c>
      <c r="F1313" t="s">
        <v>274</v>
      </c>
      <c r="G1313" t="s">
        <v>275</v>
      </c>
      <c r="H1313" s="4"/>
      <c r="I1313" s="1">
        <f t="shared" ca="1" si="83"/>
        <v>1485</v>
      </c>
      <c r="J1313" s="1" t="str">
        <f t="shared" ca="1" si="84"/>
        <v>3. Mayor a 6 meses</v>
      </c>
      <c r="K1313" t="str">
        <f t="shared" si="85"/>
        <v>NO</v>
      </c>
      <c r="L1313" t="s">
        <v>206</v>
      </c>
      <c r="M1313" t="s">
        <v>55</v>
      </c>
      <c r="N1313" t="s">
        <v>315</v>
      </c>
      <c r="O1313" t="s">
        <v>315</v>
      </c>
      <c r="P1313" t="str">
        <f t="shared" si="86"/>
        <v>SARAY RAQUEL PACHECO SANDOVALProgramaciónEVALUACION</v>
      </c>
      <c r="Q1313" t="str">
        <f>BASE[[#This Row],[NombresCalificado]]&amp;BASE[[#This Row],[TipoEvaluacion]]</f>
        <v>SARAY RAQUEL PACHECO SANDOVALEVALUACION</v>
      </c>
      <c r="R1313">
        <v>3</v>
      </c>
      <c r="S1313" t="s">
        <v>5</v>
      </c>
      <c r="T1313" t="s">
        <v>328</v>
      </c>
      <c r="U1313" s="17">
        <v>3</v>
      </c>
      <c r="V1313" s="17" t="str" cm="1">
        <f t="array" ref="V1313">_xlfn.IFS(U1313=0,"Prenovato",U1313=1,"Novato",U1313=2,"Principiante avanzado",U1313=3,"Competente",U1313=4,"Proficiente",U1313=5,"Master")</f>
        <v>Competente</v>
      </c>
      <c r="W1313" s="17">
        <v>3</v>
      </c>
      <c r="X1313" s="17" t="str" cm="1">
        <f t="array" ref="X1313">_xlfn.IFS(W1313=0,"No evidenciado",W1313=1,"Novato",W1313=2,"Principiante avanzado",W1313=3,"Competente",W1313=4,"Proficiente",W1313=5,"Master")</f>
        <v>Competente</v>
      </c>
      <c r="Y1313" s="17">
        <v>3</v>
      </c>
      <c r="Z1313" s="17" t="str" cm="1">
        <f t="array" ref="Z1313">_xlfn.IFS(Y1313=0,"No evidenciado",Y1313=1,"Novato",Y1313=2,"Principiante avanzado",Y1313=3,"Competente",Y1313=4,"Proficiente",Y1313=5,"Master")</f>
        <v>Competente</v>
      </c>
      <c r="AA1313" s="17">
        <v>4</v>
      </c>
      <c r="AB1313" s="17" t="str" cm="1">
        <f t="array" ref="AB1313">_xlfn.IFS(AA1313=0,"No evidenciado",AA1313=1,"Novato",AA1313=2,"Principiante avanzado",AA1313=3,"Competente",AA1313=4,"Proficiente",AA1313=5,"Master")</f>
        <v>Proficiente</v>
      </c>
      <c r="AC1313" s="17">
        <v>3</v>
      </c>
      <c r="AD1313" s="17" t="str" cm="1">
        <f t="array" ref="AD1313">_xlfn.IFS(AC1313=0,"Prenovato",AC1313=1,"Novato",AC1313=2,"Principiante avanzado",AC1313=3,"Competente",AC1313=4,"Proficiente",AC1313=5,"Master")</f>
        <v>Competente</v>
      </c>
      <c r="AE1313" s="17" t="s">
        <v>332</v>
      </c>
    </row>
    <row r="1314" spans="1:31" x14ac:dyDescent="0.25">
      <c r="A1314" t="s">
        <v>246</v>
      </c>
      <c r="B1314" t="s">
        <v>247</v>
      </c>
      <c r="C1314" t="s">
        <v>248</v>
      </c>
      <c r="D1314" t="s">
        <v>207</v>
      </c>
      <c r="E1314" t="s">
        <v>273</v>
      </c>
      <c r="F1314" t="s">
        <v>274</v>
      </c>
      <c r="G1314" t="s">
        <v>275</v>
      </c>
      <c r="H1314" s="4"/>
      <c r="I1314" s="1">
        <f t="shared" ca="1" si="83"/>
        <v>1485</v>
      </c>
      <c r="J1314" s="1" t="str">
        <f t="shared" ca="1" si="84"/>
        <v>3. Mayor a 6 meses</v>
      </c>
      <c r="K1314" t="str">
        <f t="shared" si="85"/>
        <v>NO</v>
      </c>
      <c r="L1314" t="s">
        <v>206</v>
      </c>
      <c r="M1314" t="s">
        <v>319</v>
      </c>
      <c r="N1314" t="s">
        <v>317</v>
      </c>
      <c r="O1314" t="s">
        <v>314</v>
      </c>
      <c r="P1314" t="str">
        <f t="shared" si="86"/>
        <v>SARAY RAQUEL PACHECO SANDOVALBCP Design SystemEVALUACION</v>
      </c>
      <c r="Q1314" t="str">
        <f>BASE[[#This Row],[NombresCalificado]]&amp;BASE[[#This Row],[TipoEvaluacion]]</f>
        <v>SARAY RAQUEL PACHECO SANDOVALEVALUACION</v>
      </c>
      <c r="R1314">
        <v>3</v>
      </c>
      <c r="S1314" t="s">
        <v>5</v>
      </c>
      <c r="T1314" t="s">
        <v>328</v>
      </c>
      <c r="U1314" s="17">
        <v>3</v>
      </c>
      <c r="V1314" s="17" t="str" cm="1">
        <f t="array" ref="V1314">_xlfn.IFS(U1314=0,"Prenovato",U1314=1,"Novato",U1314=2,"Principiante avanzado",U1314=3,"Competente",U1314=4,"Proficiente",U1314=5,"Master")</f>
        <v>Competente</v>
      </c>
      <c r="W1314" s="17">
        <v>3</v>
      </c>
      <c r="X1314" s="17" t="str" cm="1">
        <f t="array" ref="X1314">_xlfn.IFS(W1314=0,"No evidenciado",W1314=1,"Novato",W1314=2,"Principiante avanzado",W1314=3,"Competente",W1314=4,"Proficiente",W1314=5,"Master")</f>
        <v>Competente</v>
      </c>
      <c r="Y1314" s="17">
        <v>3</v>
      </c>
      <c r="Z1314" s="17" t="str" cm="1">
        <f t="array" ref="Z1314">_xlfn.IFS(Y1314=0,"No evidenciado",Y1314=1,"Novato",Y1314=2,"Principiante avanzado",Y1314=3,"Competente",Y1314=4,"Proficiente",Y1314=5,"Master")</f>
        <v>Competente</v>
      </c>
      <c r="AA1314" s="17">
        <v>4</v>
      </c>
      <c r="AB1314" s="17" t="str" cm="1">
        <f t="array" ref="AB1314">_xlfn.IFS(AA1314=0,"No evidenciado",AA1314=1,"Novato",AA1314=2,"Principiante avanzado",AA1314=3,"Competente",AA1314=4,"Proficiente",AA1314=5,"Master")</f>
        <v>Proficiente</v>
      </c>
      <c r="AC1314" s="17">
        <v>3</v>
      </c>
      <c r="AD1314" s="17" t="str" cm="1">
        <f t="array" ref="AD1314">_xlfn.IFS(AC1314=0,"Prenovato",AC1314=1,"Novato",AC1314=2,"Principiante avanzado",AC1314=3,"Competente",AC1314=4,"Proficiente",AC1314=5,"Master")</f>
        <v>Competente</v>
      </c>
      <c r="AE1314" s="17" t="s">
        <v>332</v>
      </c>
    </row>
    <row r="1315" spans="1:31" x14ac:dyDescent="0.25">
      <c r="A1315" t="s">
        <v>246</v>
      </c>
      <c r="B1315" t="s">
        <v>247</v>
      </c>
      <c r="C1315" t="s">
        <v>248</v>
      </c>
      <c r="D1315" t="s">
        <v>207</v>
      </c>
      <c r="E1315" t="s">
        <v>273</v>
      </c>
      <c r="F1315" t="s">
        <v>274</v>
      </c>
      <c r="G1315" t="s">
        <v>275</v>
      </c>
      <c r="H1315" s="4"/>
      <c r="I1315" s="1">
        <f t="shared" ca="1" si="83"/>
        <v>1485</v>
      </c>
      <c r="J1315" s="1" t="str">
        <f t="shared" ca="1" si="84"/>
        <v>3. Mayor a 6 meses</v>
      </c>
      <c r="K1315" t="str">
        <f t="shared" si="85"/>
        <v>NO</v>
      </c>
      <c r="L1315" t="s">
        <v>206</v>
      </c>
      <c r="M1315" t="s">
        <v>326</v>
      </c>
      <c r="N1315" t="s">
        <v>317</v>
      </c>
      <c r="O1315" t="s">
        <v>314</v>
      </c>
      <c r="P1315" t="str">
        <f t="shared" si="86"/>
        <v>SARAY RAQUEL PACHECO SANDOVALDesign ThinkingEVALUACION</v>
      </c>
      <c r="Q1315" t="str">
        <f>BASE[[#This Row],[NombresCalificado]]&amp;BASE[[#This Row],[TipoEvaluacion]]</f>
        <v>SARAY RAQUEL PACHECO SANDOVALEVALUACION</v>
      </c>
      <c r="R1315">
        <v>2</v>
      </c>
      <c r="S1315" t="s">
        <v>4</v>
      </c>
      <c r="T1315" t="s">
        <v>328</v>
      </c>
      <c r="U1315" s="17">
        <v>3</v>
      </c>
      <c r="V1315" s="17" t="str" cm="1">
        <f t="array" ref="V1315">_xlfn.IFS(U1315=0,"Prenovato",U1315=1,"Novato",U1315=2,"Principiante avanzado",U1315=3,"Competente",U1315=4,"Proficiente",U1315=5,"Master")</f>
        <v>Competente</v>
      </c>
      <c r="W1315" s="17">
        <v>3</v>
      </c>
      <c r="X1315" s="17" t="str" cm="1">
        <f t="array" ref="X1315">_xlfn.IFS(W1315=0,"No evidenciado",W1315=1,"Novato",W1315=2,"Principiante avanzado",W1315=3,"Competente",W1315=4,"Proficiente",W1315=5,"Master")</f>
        <v>Competente</v>
      </c>
      <c r="Y1315" s="17">
        <v>3</v>
      </c>
      <c r="Z1315" s="17" t="str" cm="1">
        <f t="array" ref="Z1315">_xlfn.IFS(Y1315=0,"No evidenciado",Y1315=1,"Novato",Y1315=2,"Principiante avanzado",Y1315=3,"Competente",Y1315=4,"Proficiente",Y1315=5,"Master")</f>
        <v>Competente</v>
      </c>
      <c r="AA1315" s="17">
        <v>4</v>
      </c>
      <c r="AB1315" s="17" t="str" cm="1">
        <f t="array" ref="AB1315">_xlfn.IFS(AA1315=0,"No evidenciado",AA1315=1,"Novato",AA1315=2,"Principiante avanzado",AA1315=3,"Competente",AA1315=4,"Proficiente",AA1315=5,"Master")</f>
        <v>Proficiente</v>
      </c>
      <c r="AC1315" s="17">
        <v>3</v>
      </c>
      <c r="AD1315" s="17" t="str" cm="1">
        <f t="array" ref="AD1315">_xlfn.IFS(AC1315=0,"Prenovato",AC1315=1,"Novato",AC1315=2,"Principiante avanzado",AC1315=3,"Competente",AC1315=4,"Proficiente",AC1315=5,"Master")</f>
        <v>Competente</v>
      </c>
      <c r="AE1315" s="17" t="s">
        <v>332</v>
      </c>
    </row>
    <row r="1316" spans="1:31" x14ac:dyDescent="0.25">
      <c r="A1316" t="s">
        <v>246</v>
      </c>
      <c r="B1316" t="s">
        <v>247</v>
      </c>
      <c r="C1316" t="s">
        <v>248</v>
      </c>
      <c r="D1316" t="s">
        <v>207</v>
      </c>
      <c r="E1316" t="s">
        <v>273</v>
      </c>
      <c r="F1316" t="s">
        <v>274</v>
      </c>
      <c r="G1316" t="s">
        <v>275</v>
      </c>
      <c r="H1316" s="4"/>
      <c r="I1316" s="1">
        <f t="shared" ca="1" si="83"/>
        <v>1485</v>
      </c>
      <c r="J1316" s="1" t="str">
        <f t="shared" ca="1" si="84"/>
        <v>3. Mayor a 6 meses</v>
      </c>
      <c r="K1316" t="str">
        <f t="shared" si="85"/>
        <v>NO</v>
      </c>
      <c r="L1316" t="s">
        <v>206</v>
      </c>
      <c r="M1316" t="s">
        <v>187</v>
      </c>
      <c r="N1316" t="s">
        <v>315</v>
      </c>
      <c r="O1316" t="s">
        <v>315</v>
      </c>
      <c r="P1316" t="str">
        <f t="shared" si="86"/>
        <v>SARAY RAQUEL PACHECO SANDOVALPruebas para desarrolladoresEVALUACION</v>
      </c>
      <c r="Q1316" t="str">
        <f>BASE[[#This Row],[NombresCalificado]]&amp;BASE[[#This Row],[TipoEvaluacion]]</f>
        <v>SARAY RAQUEL PACHECO SANDOVALEVALUACION</v>
      </c>
      <c r="R1316">
        <v>3</v>
      </c>
      <c r="S1316" t="s">
        <v>5</v>
      </c>
      <c r="T1316" t="s">
        <v>328</v>
      </c>
      <c r="U1316" s="17">
        <v>3</v>
      </c>
      <c r="V1316" s="17" t="str" cm="1">
        <f t="array" ref="V1316">_xlfn.IFS(U1316=0,"Prenovato",U1316=1,"Novato",U1316=2,"Principiante avanzado",U1316=3,"Competente",U1316=4,"Proficiente",U1316=5,"Master")</f>
        <v>Competente</v>
      </c>
      <c r="W1316" s="17">
        <v>3</v>
      </c>
      <c r="X1316" s="17" t="str" cm="1">
        <f t="array" ref="X1316">_xlfn.IFS(W1316=0,"No evidenciado",W1316=1,"Novato",W1316=2,"Principiante avanzado",W1316=3,"Competente",W1316=4,"Proficiente",W1316=5,"Master")</f>
        <v>Competente</v>
      </c>
      <c r="Y1316" s="17">
        <v>3</v>
      </c>
      <c r="Z1316" s="17" t="str" cm="1">
        <f t="array" ref="Z1316">_xlfn.IFS(Y1316=0,"No evidenciado",Y1316=1,"Novato",Y1316=2,"Principiante avanzado",Y1316=3,"Competente",Y1316=4,"Proficiente",Y1316=5,"Master")</f>
        <v>Competente</v>
      </c>
      <c r="AA1316" s="17">
        <v>4</v>
      </c>
      <c r="AB1316" s="17" t="str" cm="1">
        <f t="array" ref="AB1316">_xlfn.IFS(AA1316=0,"No evidenciado",AA1316=1,"Novato",AA1316=2,"Principiante avanzado",AA1316=3,"Competente",AA1316=4,"Proficiente",AA1316=5,"Master")</f>
        <v>Proficiente</v>
      </c>
      <c r="AC1316" s="17">
        <v>3</v>
      </c>
      <c r="AD1316" s="17" t="str" cm="1">
        <f t="array" ref="AD1316">_xlfn.IFS(AC1316=0,"Prenovato",AC1316=1,"Novato",AC1316=2,"Principiante avanzado",AC1316=3,"Competente",AC1316=4,"Proficiente",AC1316=5,"Master")</f>
        <v>Competente</v>
      </c>
      <c r="AE1316" s="17" t="s">
        <v>332</v>
      </c>
    </row>
    <row r="1317" spans="1:31" x14ac:dyDescent="0.25">
      <c r="A1317" t="s">
        <v>246</v>
      </c>
      <c r="B1317" t="s">
        <v>247</v>
      </c>
      <c r="C1317" t="s">
        <v>248</v>
      </c>
      <c r="D1317" t="s">
        <v>207</v>
      </c>
      <c r="E1317" t="s">
        <v>273</v>
      </c>
      <c r="F1317" t="s">
        <v>274</v>
      </c>
      <c r="G1317" t="s">
        <v>275</v>
      </c>
      <c r="H1317" s="4"/>
      <c r="I1317" s="1">
        <f t="shared" ca="1" si="83"/>
        <v>1485</v>
      </c>
      <c r="J1317" s="1" t="str">
        <f t="shared" ca="1" si="84"/>
        <v>3. Mayor a 6 meses</v>
      </c>
      <c r="K1317" t="str">
        <f t="shared" si="85"/>
        <v>NO</v>
      </c>
      <c r="L1317" t="s">
        <v>206</v>
      </c>
      <c r="M1317" t="s">
        <v>56</v>
      </c>
      <c r="N1317" t="s">
        <v>315</v>
      </c>
      <c r="O1317" t="s">
        <v>315</v>
      </c>
      <c r="P1317" t="str">
        <f t="shared" si="86"/>
        <v>SARAY RAQUEL PACHECO SANDOVALControl de versionesEVALUACION</v>
      </c>
      <c r="Q1317" t="str">
        <f>BASE[[#This Row],[NombresCalificado]]&amp;BASE[[#This Row],[TipoEvaluacion]]</f>
        <v>SARAY RAQUEL PACHECO SANDOVALEVALUACION</v>
      </c>
      <c r="R1317">
        <v>3</v>
      </c>
      <c r="S1317" t="s">
        <v>5</v>
      </c>
      <c r="T1317" t="s">
        <v>328</v>
      </c>
      <c r="U1317" s="17">
        <v>3</v>
      </c>
      <c r="V1317" s="17" t="str" cm="1">
        <f t="array" ref="V1317">_xlfn.IFS(U1317=0,"Prenovato",U1317=1,"Novato",U1317=2,"Principiante avanzado",U1317=3,"Competente",U1317=4,"Proficiente",U1317=5,"Master")</f>
        <v>Competente</v>
      </c>
      <c r="W1317" s="17">
        <v>3</v>
      </c>
      <c r="X1317" s="17" t="str" cm="1">
        <f t="array" ref="X1317">_xlfn.IFS(W1317=0,"No evidenciado",W1317=1,"Novato",W1317=2,"Principiante avanzado",W1317=3,"Competente",W1317=4,"Proficiente",W1317=5,"Master")</f>
        <v>Competente</v>
      </c>
      <c r="Y1317" s="17">
        <v>3</v>
      </c>
      <c r="Z1317" s="17" t="str" cm="1">
        <f t="array" ref="Z1317">_xlfn.IFS(Y1317=0,"No evidenciado",Y1317=1,"Novato",Y1317=2,"Principiante avanzado",Y1317=3,"Competente",Y1317=4,"Proficiente",Y1317=5,"Master")</f>
        <v>Competente</v>
      </c>
      <c r="AA1317" s="17">
        <v>4</v>
      </c>
      <c r="AB1317" s="17" t="str" cm="1">
        <f t="array" ref="AB1317">_xlfn.IFS(AA1317=0,"No evidenciado",AA1317=1,"Novato",AA1317=2,"Principiante avanzado",AA1317=3,"Competente",AA1317=4,"Proficiente",AA1317=5,"Master")</f>
        <v>Proficiente</v>
      </c>
      <c r="AC1317" s="17">
        <v>3</v>
      </c>
      <c r="AD1317" s="17" t="str" cm="1">
        <f t="array" ref="AD1317">_xlfn.IFS(AC1317=0,"Prenovato",AC1317=1,"Novato",AC1317=2,"Principiante avanzado",AC1317=3,"Competente",AC1317=4,"Proficiente",AC1317=5,"Master")</f>
        <v>Competente</v>
      </c>
      <c r="AE1317" s="17" t="s">
        <v>332</v>
      </c>
    </row>
    <row r="1318" spans="1:31" x14ac:dyDescent="0.25">
      <c r="A1318" t="s">
        <v>246</v>
      </c>
      <c r="B1318" t="s">
        <v>247</v>
      </c>
      <c r="C1318" t="s">
        <v>248</v>
      </c>
      <c r="D1318" t="s">
        <v>207</v>
      </c>
      <c r="E1318" t="s">
        <v>273</v>
      </c>
      <c r="F1318" t="s">
        <v>274</v>
      </c>
      <c r="G1318" t="s">
        <v>275</v>
      </c>
      <c r="H1318" s="4"/>
      <c r="I1318" s="1">
        <f t="shared" ca="1" si="83"/>
        <v>1485</v>
      </c>
      <c r="J1318" s="1" t="str">
        <f t="shared" ca="1" si="84"/>
        <v>3. Mayor a 6 meses</v>
      </c>
      <c r="K1318" t="str">
        <f t="shared" si="85"/>
        <v>NO</v>
      </c>
      <c r="L1318" t="s">
        <v>206</v>
      </c>
      <c r="M1318" t="s">
        <v>316</v>
      </c>
      <c r="N1318" t="s">
        <v>315</v>
      </c>
      <c r="O1318" t="s">
        <v>315</v>
      </c>
      <c r="P1318" t="str">
        <f t="shared" si="86"/>
        <v>SARAY RAQUEL PACHECO SANDOVALRedes &amp; Integración de APIEVALUACION</v>
      </c>
      <c r="Q1318" t="str">
        <f>BASE[[#This Row],[NombresCalificado]]&amp;BASE[[#This Row],[TipoEvaluacion]]</f>
        <v>SARAY RAQUEL PACHECO SANDOVALEVALUACION</v>
      </c>
      <c r="R1318">
        <v>3</v>
      </c>
      <c r="S1318" t="s">
        <v>5</v>
      </c>
      <c r="T1318" t="s">
        <v>328</v>
      </c>
      <c r="U1318" s="17">
        <v>3</v>
      </c>
      <c r="V1318" s="17" t="str" cm="1">
        <f t="array" ref="V1318">_xlfn.IFS(U1318=0,"Prenovato",U1318=1,"Novato",U1318=2,"Principiante avanzado",U1318=3,"Competente",U1318=4,"Proficiente",U1318=5,"Master")</f>
        <v>Competente</v>
      </c>
      <c r="W1318" s="17">
        <v>3</v>
      </c>
      <c r="X1318" s="17" t="str" cm="1">
        <f t="array" ref="X1318">_xlfn.IFS(W1318=0,"No evidenciado",W1318=1,"Novato",W1318=2,"Principiante avanzado",W1318=3,"Competente",W1318=4,"Proficiente",W1318=5,"Master")</f>
        <v>Competente</v>
      </c>
      <c r="Y1318" s="17">
        <v>3</v>
      </c>
      <c r="Z1318" s="17" t="str" cm="1">
        <f t="array" ref="Z1318">_xlfn.IFS(Y1318=0,"No evidenciado",Y1318=1,"Novato",Y1318=2,"Principiante avanzado",Y1318=3,"Competente",Y1318=4,"Proficiente",Y1318=5,"Master")</f>
        <v>Competente</v>
      </c>
      <c r="AA1318" s="17">
        <v>4</v>
      </c>
      <c r="AB1318" s="17" t="str" cm="1">
        <f t="array" ref="AB1318">_xlfn.IFS(AA1318=0,"No evidenciado",AA1318=1,"Novato",AA1318=2,"Principiante avanzado",AA1318=3,"Competente",AA1318=4,"Proficiente",AA1318=5,"Master")</f>
        <v>Proficiente</v>
      </c>
      <c r="AC1318" s="17">
        <v>3</v>
      </c>
      <c r="AD1318" s="17" t="str" cm="1">
        <f t="array" ref="AD1318">_xlfn.IFS(AC1318=0,"Prenovato",AC1318=1,"Novato",AC1318=2,"Principiante avanzado",AC1318=3,"Competente",AC1318=4,"Proficiente",AC1318=5,"Master")</f>
        <v>Competente</v>
      </c>
      <c r="AE1318" s="17" t="s">
        <v>332</v>
      </c>
    </row>
    <row r="1319" spans="1:31" x14ac:dyDescent="0.25">
      <c r="A1319" t="s">
        <v>246</v>
      </c>
      <c r="B1319" t="s">
        <v>247</v>
      </c>
      <c r="C1319" t="s">
        <v>248</v>
      </c>
      <c r="D1319" t="s">
        <v>207</v>
      </c>
      <c r="E1319" t="s">
        <v>273</v>
      </c>
      <c r="F1319" t="s">
        <v>274</v>
      </c>
      <c r="G1319" t="s">
        <v>275</v>
      </c>
      <c r="H1319" s="4"/>
      <c r="I1319" s="1">
        <f t="shared" ca="1" si="83"/>
        <v>1485</v>
      </c>
      <c r="J1319" s="1" t="str">
        <f t="shared" ca="1" si="84"/>
        <v>3. Mayor a 6 meses</v>
      </c>
      <c r="K1319" t="str">
        <f t="shared" si="85"/>
        <v>NO</v>
      </c>
      <c r="L1319" t="s">
        <v>206</v>
      </c>
      <c r="M1319" t="s">
        <v>325</v>
      </c>
      <c r="N1319" t="s">
        <v>317</v>
      </c>
      <c r="O1319" t="s">
        <v>314</v>
      </c>
      <c r="P1319" t="str">
        <f t="shared" si="86"/>
        <v>SARAY RAQUEL PACHECO SANDOVALFundamentos de diseño UXEVALUACION</v>
      </c>
      <c r="Q1319" t="str">
        <f>BASE[[#This Row],[NombresCalificado]]&amp;BASE[[#This Row],[TipoEvaluacion]]</f>
        <v>SARAY RAQUEL PACHECO SANDOVALEVALUACION</v>
      </c>
      <c r="R1319">
        <v>3</v>
      </c>
      <c r="S1319" t="s">
        <v>5</v>
      </c>
      <c r="T1319" t="s">
        <v>328</v>
      </c>
      <c r="U1319" s="17">
        <v>3</v>
      </c>
      <c r="V1319" s="17" t="str" cm="1">
        <f t="array" ref="V1319">_xlfn.IFS(U1319=0,"Prenovato",U1319=1,"Novato",U1319=2,"Principiante avanzado",U1319=3,"Competente",U1319=4,"Proficiente",U1319=5,"Master")</f>
        <v>Competente</v>
      </c>
      <c r="W1319" s="17">
        <v>3</v>
      </c>
      <c r="X1319" s="17" t="str" cm="1">
        <f t="array" ref="X1319">_xlfn.IFS(W1319=0,"No evidenciado",W1319=1,"Novato",W1319=2,"Principiante avanzado",W1319=3,"Competente",W1319=4,"Proficiente",W1319=5,"Master")</f>
        <v>Competente</v>
      </c>
      <c r="Y1319" s="17">
        <v>3</v>
      </c>
      <c r="Z1319" s="17" t="str" cm="1">
        <f t="array" ref="Z1319">_xlfn.IFS(Y1319=0,"No evidenciado",Y1319=1,"Novato",Y1319=2,"Principiante avanzado",Y1319=3,"Competente",Y1319=4,"Proficiente",Y1319=5,"Master")</f>
        <v>Competente</v>
      </c>
      <c r="AA1319" s="17">
        <v>4</v>
      </c>
      <c r="AB1319" s="17" t="str" cm="1">
        <f t="array" ref="AB1319">_xlfn.IFS(AA1319=0,"No evidenciado",AA1319=1,"Novato",AA1319=2,"Principiante avanzado",AA1319=3,"Competente",AA1319=4,"Proficiente",AA1319=5,"Master")</f>
        <v>Proficiente</v>
      </c>
      <c r="AC1319" s="17">
        <v>3</v>
      </c>
      <c r="AD1319" s="17" t="str" cm="1">
        <f t="array" ref="AD1319">_xlfn.IFS(AC1319=0,"Prenovato",AC1319=1,"Novato",AC1319=2,"Principiante avanzado",AC1319=3,"Competente",AC1319=4,"Proficiente",AC1319=5,"Master")</f>
        <v>Competente</v>
      </c>
      <c r="AE1319" s="17" t="s">
        <v>332</v>
      </c>
    </row>
    <row r="1320" spans="1:31" x14ac:dyDescent="0.25">
      <c r="A1320" t="s">
        <v>246</v>
      </c>
      <c r="B1320" t="s">
        <v>247</v>
      </c>
      <c r="C1320" t="s">
        <v>248</v>
      </c>
      <c r="D1320" t="s">
        <v>207</v>
      </c>
      <c r="E1320" t="s">
        <v>273</v>
      </c>
      <c r="F1320" t="s">
        <v>274</v>
      </c>
      <c r="G1320" t="s">
        <v>275</v>
      </c>
      <c r="H1320" s="4"/>
      <c r="I1320" s="1">
        <f t="shared" ca="1" si="83"/>
        <v>1485</v>
      </c>
      <c r="J1320" s="1" t="str">
        <f t="shared" ca="1" si="84"/>
        <v>3. Mayor a 6 meses</v>
      </c>
      <c r="K1320" t="str">
        <f t="shared" si="85"/>
        <v>NO</v>
      </c>
      <c r="L1320" t="s">
        <v>206</v>
      </c>
      <c r="M1320" t="s">
        <v>324</v>
      </c>
      <c r="N1320" t="s">
        <v>317</v>
      </c>
      <c r="O1320" t="s">
        <v>314</v>
      </c>
      <c r="P1320" t="str">
        <f t="shared" si="86"/>
        <v>SARAY RAQUEL PACHECO SANDOVALAccesibilidadEVALUACION</v>
      </c>
      <c r="Q1320" t="str">
        <f>BASE[[#This Row],[NombresCalificado]]&amp;BASE[[#This Row],[TipoEvaluacion]]</f>
        <v>SARAY RAQUEL PACHECO SANDOVALEVALUACION</v>
      </c>
      <c r="R1320">
        <v>3</v>
      </c>
      <c r="S1320" t="s">
        <v>5</v>
      </c>
      <c r="T1320" t="s">
        <v>328</v>
      </c>
      <c r="U1320" s="17">
        <v>3</v>
      </c>
      <c r="V1320" s="17" t="str" cm="1">
        <f t="array" ref="V1320">_xlfn.IFS(U1320=0,"Prenovato",U1320=1,"Novato",U1320=2,"Principiante avanzado",U1320=3,"Competente",U1320=4,"Proficiente",U1320=5,"Master")</f>
        <v>Competente</v>
      </c>
      <c r="W1320" s="17">
        <v>3</v>
      </c>
      <c r="X1320" s="17" t="str" cm="1">
        <f t="array" ref="X1320">_xlfn.IFS(W1320=0,"No evidenciado",W1320=1,"Novato",W1320=2,"Principiante avanzado",W1320=3,"Competente",W1320=4,"Proficiente",W1320=5,"Master")</f>
        <v>Competente</v>
      </c>
      <c r="Y1320" s="17">
        <v>3</v>
      </c>
      <c r="Z1320" s="17" t="str" cm="1">
        <f t="array" ref="Z1320">_xlfn.IFS(Y1320=0,"No evidenciado",Y1320=1,"Novato",Y1320=2,"Principiante avanzado",Y1320=3,"Competente",Y1320=4,"Proficiente",Y1320=5,"Master")</f>
        <v>Competente</v>
      </c>
      <c r="AA1320" s="17">
        <v>4</v>
      </c>
      <c r="AB1320" s="17" t="str" cm="1">
        <f t="array" ref="AB1320">_xlfn.IFS(AA1320=0,"No evidenciado",AA1320=1,"Novato",AA1320=2,"Principiante avanzado",AA1320=3,"Competente",AA1320=4,"Proficiente",AA1320=5,"Master")</f>
        <v>Proficiente</v>
      </c>
      <c r="AC1320" s="17">
        <v>3</v>
      </c>
      <c r="AD1320" s="17" t="str" cm="1">
        <f t="array" ref="AD1320">_xlfn.IFS(AC1320=0,"Prenovato",AC1320=1,"Novato",AC1320=2,"Principiante avanzado",AC1320=3,"Competente",AC1320=4,"Proficiente",AC1320=5,"Master")</f>
        <v>Competente</v>
      </c>
      <c r="AE1320" s="17" t="s">
        <v>332</v>
      </c>
    </row>
    <row r="1321" spans="1:31" x14ac:dyDescent="0.25">
      <c r="A1321" t="s">
        <v>246</v>
      </c>
      <c r="B1321" t="s">
        <v>247</v>
      </c>
      <c r="C1321" t="s">
        <v>248</v>
      </c>
      <c r="D1321" t="s">
        <v>207</v>
      </c>
      <c r="E1321" t="s">
        <v>273</v>
      </c>
      <c r="F1321" t="s">
        <v>274</v>
      </c>
      <c r="G1321" t="s">
        <v>275</v>
      </c>
      <c r="H1321" s="4"/>
      <c r="I1321" s="1">
        <f t="shared" ca="1" si="83"/>
        <v>1485</v>
      </c>
      <c r="J1321" s="1" t="str">
        <f t="shared" ca="1" si="84"/>
        <v>3. Mayor a 6 meses</v>
      </c>
      <c r="K1321" t="str">
        <f t="shared" si="85"/>
        <v>NO</v>
      </c>
      <c r="L1321" t="s">
        <v>206</v>
      </c>
      <c r="M1321" t="s">
        <v>323</v>
      </c>
      <c r="N1321" t="s">
        <v>317</v>
      </c>
      <c r="O1321" t="s">
        <v>314</v>
      </c>
      <c r="P1321" t="str">
        <f t="shared" si="86"/>
        <v>SARAY RAQUEL PACHECO SANDOVALGestión de datosEVALUACION</v>
      </c>
      <c r="Q1321" t="str">
        <f>BASE[[#This Row],[NombresCalificado]]&amp;BASE[[#This Row],[TipoEvaluacion]]</f>
        <v>SARAY RAQUEL PACHECO SANDOVALEVALUACION</v>
      </c>
      <c r="R1321">
        <v>3</v>
      </c>
      <c r="S1321" t="s">
        <v>5</v>
      </c>
      <c r="T1321" t="s">
        <v>328</v>
      </c>
      <c r="U1321" s="17">
        <v>3</v>
      </c>
      <c r="V1321" s="17" t="str" cm="1">
        <f t="array" ref="V1321">_xlfn.IFS(U1321=0,"Prenovato",U1321=1,"Novato",U1321=2,"Principiante avanzado",U1321=3,"Competente",U1321=4,"Proficiente",U1321=5,"Master")</f>
        <v>Competente</v>
      </c>
      <c r="W1321" s="17">
        <v>3</v>
      </c>
      <c r="X1321" s="17" t="str" cm="1">
        <f t="array" ref="X1321">_xlfn.IFS(W1321=0,"No evidenciado",W1321=1,"Novato",W1321=2,"Principiante avanzado",W1321=3,"Competente",W1321=4,"Proficiente",W1321=5,"Master")</f>
        <v>Competente</v>
      </c>
      <c r="Y1321" s="17">
        <v>3</v>
      </c>
      <c r="Z1321" s="17" t="str" cm="1">
        <f t="array" ref="Z1321">_xlfn.IFS(Y1321=0,"No evidenciado",Y1321=1,"Novato",Y1321=2,"Principiante avanzado",Y1321=3,"Competente",Y1321=4,"Proficiente",Y1321=5,"Master")</f>
        <v>Competente</v>
      </c>
      <c r="AA1321" s="17">
        <v>4</v>
      </c>
      <c r="AB1321" s="17" t="str" cm="1">
        <f t="array" ref="AB1321">_xlfn.IFS(AA1321=0,"No evidenciado",AA1321=1,"Novato",AA1321=2,"Principiante avanzado",AA1321=3,"Competente",AA1321=4,"Proficiente",AA1321=5,"Master")</f>
        <v>Proficiente</v>
      </c>
      <c r="AC1321" s="17">
        <v>3</v>
      </c>
      <c r="AD1321" s="17" t="str" cm="1">
        <f t="array" ref="AD1321">_xlfn.IFS(AC1321=0,"Prenovato",AC1321=1,"Novato",AC1321=2,"Principiante avanzado",AC1321=3,"Competente",AC1321=4,"Proficiente",AC1321=5,"Master")</f>
        <v>Competente</v>
      </c>
      <c r="AE1321" s="17" t="s">
        <v>332</v>
      </c>
    </row>
    <row r="1322" spans="1:31" x14ac:dyDescent="0.25">
      <c r="A1322" t="s">
        <v>246</v>
      </c>
      <c r="B1322" t="s">
        <v>247</v>
      </c>
      <c r="C1322" t="s">
        <v>248</v>
      </c>
      <c r="D1322" t="s">
        <v>207</v>
      </c>
      <c r="E1322" t="s">
        <v>273</v>
      </c>
      <c r="F1322" t="s">
        <v>274</v>
      </c>
      <c r="G1322" t="s">
        <v>275</v>
      </c>
      <c r="H1322" s="4"/>
      <c r="I1322" s="1">
        <f t="shared" ca="1" si="83"/>
        <v>1485</v>
      </c>
      <c r="J1322" s="1" t="str">
        <f t="shared" ca="1" si="84"/>
        <v>3. Mayor a 6 meses</v>
      </c>
      <c r="K1322" t="str">
        <f t="shared" si="85"/>
        <v>NO</v>
      </c>
      <c r="L1322" t="s">
        <v>206</v>
      </c>
      <c r="M1322" t="s">
        <v>320</v>
      </c>
      <c r="N1322" t="s">
        <v>317</v>
      </c>
      <c r="O1322" t="s">
        <v>314</v>
      </c>
      <c r="P1322" t="str">
        <f t="shared" si="86"/>
        <v>SARAY RAQUEL PACHECO SANDOVALHuman InteractionEVALUACION</v>
      </c>
      <c r="Q1322" t="str">
        <f>BASE[[#This Row],[NombresCalificado]]&amp;BASE[[#This Row],[TipoEvaluacion]]</f>
        <v>SARAY RAQUEL PACHECO SANDOVALEVALUACION</v>
      </c>
      <c r="R1322">
        <v>3</v>
      </c>
      <c r="S1322" t="s">
        <v>5</v>
      </c>
      <c r="T1322" t="s">
        <v>328</v>
      </c>
      <c r="U1322" s="17">
        <v>3</v>
      </c>
      <c r="V1322" s="17" t="str" cm="1">
        <f t="array" ref="V1322">_xlfn.IFS(U1322=0,"Prenovato",U1322=1,"Novato",U1322=2,"Principiante avanzado",U1322=3,"Competente",U1322=4,"Proficiente",U1322=5,"Master")</f>
        <v>Competente</v>
      </c>
      <c r="W1322" s="17">
        <v>3</v>
      </c>
      <c r="X1322" s="17" t="str" cm="1">
        <f t="array" ref="X1322">_xlfn.IFS(W1322=0,"No evidenciado",W1322=1,"Novato",W1322=2,"Principiante avanzado",W1322=3,"Competente",W1322=4,"Proficiente",W1322=5,"Master")</f>
        <v>Competente</v>
      </c>
      <c r="Y1322" s="17">
        <v>3</v>
      </c>
      <c r="Z1322" s="17" t="str" cm="1">
        <f t="array" ref="Z1322">_xlfn.IFS(Y1322=0,"No evidenciado",Y1322=1,"Novato",Y1322=2,"Principiante avanzado",Y1322=3,"Competente",Y1322=4,"Proficiente",Y1322=5,"Master")</f>
        <v>Competente</v>
      </c>
      <c r="AA1322" s="17">
        <v>4</v>
      </c>
      <c r="AB1322" s="17" t="str" cm="1">
        <f t="array" ref="AB1322">_xlfn.IFS(AA1322=0,"No evidenciado",AA1322=1,"Novato",AA1322=2,"Principiante avanzado",AA1322=3,"Competente",AA1322=4,"Proficiente",AA1322=5,"Master")</f>
        <v>Proficiente</v>
      </c>
      <c r="AC1322" s="17">
        <v>3</v>
      </c>
      <c r="AD1322" s="17" t="str" cm="1">
        <f t="array" ref="AD1322">_xlfn.IFS(AC1322=0,"Prenovato",AC1322=1,"Novato",AC1322=2,"Principiante avanzado",AC1322=3,"Competente",AC1322=4,"Proficiente",AC1322=5,"Master")</f>
        <v>Competente</v>
      </c>
      <c r="AE1322" s="17" t="s">
        <v>332</v>
      </c>
    </row>
    <row r="1323" spans="1:31" x14ac:dyDescent="0.25">
      <c r="A1323" t="s">
        <v>246</v>
      </c>
      <c r="B1323" t="s">
        <v>247</v>
      </c>
      <c r="C1323" t="s">
        <v>248</v>
      </c>
      <c r="D1323" t="s">
        <v>207</v>
      </c>
      <c r="E1323" t="s">
        <v>273</v>
      </c>
      <c r="F1323" t="s">
        <v>274</v>
      </c>
      <c r="G1323" t="s">
        <v>275</v>
      </c>
      <c r="H1323" s="4"/>
      <c r="I1323" s="1">
        <f t="shared" ca="1" si="83"/>
        <v>1485</v>
      </c>
      <c r="J1323" s="1" t="str">
        <f t="shared" ca="1" si="84"/>
        <v>3. Mayor a 6 meses</v>
      </c>
      <c r="K1323" t="str">
        <f t="shared" si="85"/>
        <v>NO</v>
      </c>
      <c r="L1323" t="s">
        <v>206</v>
      </c>
      <c r="M1323" t="s">
        <v>322</v>
      </c>
      <c r="N1323" t="s">
        <v>317</v>
      </c>
      <c r="O1323" t="s">
        <v>314</v>
      </c>
      <c r="P1323" t="str">
        <f t="shared" si="86"/>
        <v>SARAY RAQUEL PACHECO SANDOVALPatrones de arquitecturaEVALUACION</v>
      </c>
      <c r="Q1323" t="str">
        <f>BASE[[#This Row],[NombresCalificado]]&amp;BASE[[#This Row],[TipoEvaluacion]]</f>
        <v>SARAY RAQUEL PACHECO SANDOVALEVALUACION</v>
      </c>
      <c r="R1323">
        <v>3</v>
      </c>
      <c r="S1323" t="s">
        <v>5</v>
      </c>
      <c r="T1323" t="s">
        <v>328</v>
      </c>
      <c r="U1323" s="17">
        <v>3</v>
      </c>
      <c r="V1323" s="17" t="str" cm="1">
        <f t="array" ref="V1323">_xlfn.IFS(U1323=0,"Prenovato",U1323=1,"Novato",U1323=2,"Principiante avanzado",U1323=3,"Competente",U1323=4,"Proficiente",U1323=5,"Master")</f>
        <v>Competente</v>
      </c>
      <c r="W1323" s="17">
        <v>3</v>
      </c>
      <c r="X1323" s="17" t="str" cm="1">
        <f t="array" ref="X1323">_xlfn.IFS(W1323=0,"No evidenciado",W1323=1,"Novato",W1323=2,"Principiante avanzado",W1323=3,"Competente",W1323=4,"Proficiente",W1323=5,"Master")</f>
        <v>Competente</v>
      </c>
      <c r="Y1323" s="17">
        <v>3</v>
      </c>
      <c r="Z1323" s="17" t="str" cm="1">
        <f t="array" ref="Z1323">_xlfn.IFS(Y1323=0,"No evidenciado",Y1323=1,"Novato",Y1323=2,"Principiante avanzado",Y1323=3,"Competente",Y1323=4,"Proficiente",Y1323=5,"Master")</f>
        <v>Competente</v>
      </c>
      <c r="AA1323" s="17">
        <v>4</v>
      </c>
      <c r="AB1323" s="17" t="str" cm="1">
        <f t="array" ref="AB1323">_xlfn.IFS(AA1323=0,"No evidenciado",AA1323=1,"Novato",AA1323=2,"Principiante avanzado",AA1323=3,"Competente",AA1323=4,"Proficiente",AA1323=5,"Master")</f>
        <v>Proficiente</v>
      </c>
      <c r="AC1323" s="17">
        <v>3</v>
      </c>
      <c r="AD1323" s="17" t="str" cm="1">
        <f t="array" ref="AD1323">_xlfn.IFS(AC1323=0,"Prenovato",AC1323=1,"Novato",AC1323=2,"Principiante avanzado",AC1323=3,"Competente",AC1323=4,"Proficiente",AC1323=5,"Master")</f>
        <v>Competente</v>
      </c>
      <c r="AE1323" s="17" t="s">
        <v>332</v>
      </c>
    </row>
    <row r="1324" spans="1:31" x14ac:dyDescent="0.25">
      <c r="A1324" t="s">
        <v>246</v>
      </c>
      <c r="B1324" t="s">
        <v>247</v>
      </c>
      <c r="C1324" t="s">
        <v>248</v>
      </c>
      <c r="D1324" t="s">
        <v>207</v>
      </c>
      <c r="E1324" t="s">
        <v>273</v>
      </c>
      <c r="F1324" t="s">
        <v>274</v>
      </c>
      <c r="G1324" t="s">
        <v>275</v>
      </c>
      <c r="H1324" s="4"/>
      <c r="I1324" s="1">
        <f t="shared" ca="1" si="83"/>
        <v>1485</v>
      </c>
      <c r="J1324" s="1" t="str">
        <f t="shared" ca="1" si="84"/>
        <v>3. Mayor a 6 meses</v>
      </c>
      <c r="K1324" t="str">
        <f t="shared" si="85"/>
        <v>NO</v>
      </c>
      <c r="L1324" t="s">
        <v>206</v>
      </c>
      <c r="M1324" t="s">
        <v>185</v>
      </c>
      <c r="N1324" t="s">
        <v>317</v>
      </c>
      <c r="O1324" t="s">
        <v>314</v>
      </c>
      <c r="P1324" t="str">
        <f t="shared" si="86"/>
        <v>SARAY RAQUEL PACHECO SANDOVALSeguridadEVALUACION</v>
      </c>
      <c r="Q1324" t="str">
        <f>BASE[[#This Row],[NombresCalificado]]&amp;BASE[[#This Row],[TipoEvaluacion]]</f>
        <v>SARAY RAQUEL PACHECO SANDOVALEVALUACION</v>
      </c>
      <c r="R1324">
        <v>3</v>
      </c>
      <c r="S1324" t="s">
        <v>5</v>
      </c>
      <c r="T1324" t="s">
        <v>328</v>
      </c>
      <c r="U1324" s="17">
        <v>3</v>
      </c>
      <c r="V1324" s="17" t="str" cm="1">
        <f t="array" ref="V1324">_xlfn.IFS(U1324=0,"Prenovato",U1324=1,"Novato",U1324=2,"Principiante avanzado",U1324=3,"Competente",U1324=4,"Proficiente",U1324=5,"Master")</f>
        <v>Competente</v>
      </c>
      <c r="W1324" s="17">
        <v>3</v>
      </c>
      <c r="X1324" s="17" t="str" cm="1">
        <f t="array" ref="X1324">_xlfn.IFS(W1324=0,"No evidenciado",W1324=1,"Novato",W1324=2,"Principiante avanzado",W1324=3,"Competente",W1324=4,"Proficiente",W1324=5,"Master")</f>
        <v>Competente</v>
      </c>
      <c r="Y1324" s="17">
        <v>3</v>
      </c>
      <c r="Z1324" s="17" t="str" cm="1">
        <f t="array" ref="Z1324">_xlfn.IFS(Y1324=0,"No evidenciado",Y1324=1,"Novato",Y1324=2,"Principiante avanzado",Y1324=3,"Competente",Y1324=4,"Proficiente",Y1324=5,"Master")</f>
        <v>Competente</v>
      </c>
      <c r="AA1324" s="17">
        <v>4</v>
      </c>
      <c r="AB1324" s="17" t="str" cm="1">
        <f t="array" ref="AB1324">_xlfn.IFS(AA1324=0,"No evidenciado",AA1324=1,"Novato",AA1324=2,"Principiante avanzado",AA1324=3,"Competente",AA1324=4,"Proficiente",AA1324=5,"Master")</f>
        <v>Proficiente</v>
      </c>
      <c r="AC1324" s="17">
        <v>3</v>
      </c>
      <c r="AD1324" s="17" t="str" cm="1">
        <f t="array" ref="AD1324">_xlfn.IFS(AC1324=0,"Prenovato",AC1324=1,"Novato",AC1324=2,"Principiante avanzado",AC1324=3,"Competente",AC1324=4,"Proficiente",AC1324=5,"Master")</f>
        <v>Competente</v>
      </c>
      <c r="AE1324" s="17" t="s">
        <v>332</v>
      </c>
    </row>
    <row r="1325" spans="1:31" x14ac:dyDescent="0.25">
      <c r="A1325" t="s">
        <v>246</v>
      </c>
      <c r="B1325" t="s">
        <v>247</v>
      </c>
      <c r="C1325" t="s">
        <v>248</v>
      </c>
      <c r="D1325" t="s">
        <v>207</v>
      </c>
      <c r="E1325" t="s">
        <v>273</v>
      </c>
      <c r="F1325" t="s">
        <v>274</v>
      </c>
      <c r="G1325" t="s">
        <v>275</v>
      </c>
      <c r="H1325" s="4"/>
      <c r="I1325" s="1">
        <f t="shared" ca="1" si="83"/>
        <v>1485</v>
      </c>
      <c r="J1325" s="1" t="str">
        <f t="shared" ca="1" si="84"/>
        <v>3. Mayor a 6 meses</v>
      </c>
      <c r="K1325" t="str">
        <f t="shared" si="85"/>
        <v>NO</v>
      </c>
      <c r="L1325" t="s">
        <v>206</v>
      </c>
      <c r="M1325" t="s">
        <v>186</v>
      </c>
      <c r="N1325" t="s">
        <v>317</v>
      </c>
      <c r="O1325" t="s">
        <v>314</v>
      </c>
      <c r="P1325" t="str">
        <f t="shared" si="86"/>
        <v>SARAY RAQUEL PACHECO SANDOVALSREEVALUACION</v>
      </c>
      <c r="Q1325" t="str">
        <f>BASE[[#This Row],[NombresCalificado]]&amp;BASE[[#This Row],[TipoEvaluacion]]</f>
        <v>SARAY RAQUEL PACHECO SANDOVALEVALUACION</v>
      </c>
      <c r="R1325">
        <v>3</v>
      </c>
      <c r="S1325" t="s">
        <v>5</v>
      </c>
      <c r="T1325" t="s">
        <v>328</v>
      </c>
      <c r="U1325" s="17">
        <v>3</v>
      </c>
      <c r="V1325" s="17" t="str" cm="1">
        <f t="array" ref="V1325">_xlfn.IFS(U1325=0,"Prenovato",U1325=1,"Novato",U1325=2,"Principiante avanzado",U1325=3,"Competente",U1325=4,"Proficiente",U1325=5,"Master")</f>
        <v>Competente</v>
      </c>
      <c r="W1325" s="17">
        <v>3</v>
      </c>
      <c r="X1325" s="17" t="str" cm="1">
        <f t="array" ref="X1325">_xlfn.IFS(W1325=0,"No evidenciado",W1325=1,"Novato",W1325=2,"Principiante avanzado",W1325=3,"Competente",W1325=4,"Proficiente",W1325=5,"Master")</f>
        <v>Competente</v>
      </c>
      <c r="Y1325" s="17">
        <v>3</v>
      </c>
      <c r="Z1325" s="17" t="str" cm="1">
        <f t="array" ref="Z1325">_xlfn.IFS(Y1325=0,"No evidenciado",Y1325=1,"Novato",Y1325=2,"Principiante avanzado",Y1325=3,"Competente",Y1325=4,"Proficiente",Y1325=5,"Master")</f>
        <v>Competente</v>
      </c>
      <c r="AA1325" s="17">
        <v>4</v>
      </c>
      <c r="AB1325" s="17" t="str" cm="1">
        <f t="array" ref="AB1325">_xlfn.IFS(AA1325=0,"No evidenciado",AA1325=1,"Novato",AA1325=2,"Principiante avanzado",AA1325=3,"Competente",AA1325=4,"Proficiente",AA1325=5,"Master")</f>
        <v>Proficiente</v>
      </c>
      <c r="AC1325" s="17">
        <v>3</v>
      </c>
      <c r="AD1325" s="17" t="str" cm="1">
        <f t="array" ref="AD1325">_xlfn.IFS(AC1325=0,"Prenovato",AC1325=1,"Novato",AC1325=2,"Principiante avanzado",AC1325=3,"Competente",AC1325=4,"Proficiente",AC1325=5,"Master")</f>
        <v>Competente</v>
      </c>
      <c r="AE1325" s="17" t="s">
        <v>332</v>
      </c>
    </row>
    <row r="1326" spans="1:31" x14ac:dyDescent="0.25">
      <c r="A1326" t="s">
        <v>246</v>
      </c>
      <c r="B1326" t="s">
        <v>247</v>
      </c>
      <c r="C1326" t="s">
        <v>248</v>
      </c>
      <c r="D1326" t="s">
        <v>207</v>
      </c>
      <c r="E1326" t="s">
        <v>273</v>
      </c>
      <c r="F1326" t="s">
        <v>274</v>
      </c>
      <c r="G1326" t="s">
        <v>275</v>
      </c>
      <c r="H1326" s="4"/>
      <c r="I1326" s="1">
        <f t="shared" ca="1" si="83"/>
        <v>1485</v>
      </c>
      <c r="J1326" s="1" t="str">
        <f t="shared" ca="1" si="84"/>
        <v>3. Mayor a 6 meses</v>
      </c>
      <c r="K1326" t="str">
        <f t="shared" si="85"/>
        <v>NO</v>
      </c>
      <c r="L1326" t="s">
        <v>206</v>
      </c>
      <c r="M1326" t="s">
        <v>318</v>
      </c>
      <c r="N1326" t="s">
        <v>317</v>
      </c>
      <c r="O1326" t="s">
        <v>314</v>
      </c>
      <c r="P1326" t="str">
        <f t="shared" si="86"/>
        <v>SARAY RAQUEL PACHECO SANDOVALDistribución a tiendasEVALUACION</v>
      </c>
      <c r="Q1326" t="str">
        <f>BASE[[#This Row],[NombresCalificado]]&amp;BASE[[#This Row],[TipoEvaluacion]]</f>
        <v>SARAY RAQUEL PACHECO SANDOVALEVALUACION</v>
      </c>
      <c r="R1326">
        <v>3</v>
      </c>
      <c r="S1326" t="s">
        <v>5</v>
      </c>
      <c r="T1326" t="s">
        <v>328</v>
      </c>
      <c r="U1326" s="17">
        <v>3</v>
      </c>
      <c r="V1326" s="17" t="str" cm="1">
        <f t="array" ref="V1326">_xlfn.IFS(U1326=0,"Prenovato",U1326=1,"Novato",U1326=2,"Principiante avanzado",U1326=3,"Competente",U1326=4,"Proficiente",U1326=5,"Master")</f>
        <v>Competente</v>
      </c>
      <c r="W1326" s="17">
        <v>3</v>
      </c>
      <c r="X1326" s="17" t="str" cm="1">
        <f t="array" ref="X1326">_xlfn.IFS(W1326=0,"No evidenciado",W1326=1,"Novato",W1326=2,"Principiante avanzado",W1326=3,"Competente",W1326=4,"Proficiente",W1326=5,"Master")</f>
        <v>Competente</v>
      </c>
      <c r="Y1326" s="17">
        <v>3</v>
      </c>
      <c r="Z1326" s="17" t="str" cm="1">
        <f t="array" ref="Z1326">_xlfn.IFS(Y1326=0,"No evidenciado",Y1326=1,"Novato",Y1326=2,"Principiante avanzado",Y1326=3,"Competente",Y1326=4,"Proficiente",Y1326=5,"Master")</f>
        <v>Competente</v>
      </c>
      <c r="AA1326" s="17">
        <v>4</v>
      </c>
      <c r="AB1326" s="17" t="str" cm="1">
        <f t="array" ref="AB1326">_xlfn.IFS(AA1326=0,"No evidenciado",AA1326=1,"Novato",AA1326=2,"Principiante avanzado",AA1326=3,"Competente",AA1326=4,"Proficiente",AA1326=5,"Master")</f>
        <v>Proficiente</v>
      </c>
      <c r="AC1326" s="17">
        <v>3</v>
      </c>
      <c r="AD1326" s="17" t="str" cm="1">
        <f t="array" ref="AD1326">_xlfn.IFS(AC1326=0,"Prenovato",AC1326=1,"Novato",AC1326=2,"Principiante avanzado",AC1326=3,"Competente",AC1326=4,"Proficiente",AC1326=5,"Master")</f>
        <v>Competente</v>
      </c>
      <c r="AE1326" s="17" t="s">
        <v>332</v>
      </c>
    </row>
    <row r="1327" spans="1:31" x14ac:dyDescent="0.25">
      <c r="A1327" t="s">
        <v>246</v>
      </c>
      <c r="B1327" t="s">
        <v>247</v>
      </c>
      <c r="C1327" t="s">
        <v>248</v>
      </c>
      <c r="D1327" t="s">
        <v>207</v>
      </c>
      <c r="E1327" t="s">
        <v>273</v>
      </c>
      <c r="F1327" t="s">
        <v>274</v>
      </c>
      <c r="G1327" t="s">
        <v>275</v>
      </c>
      <c r="H1327" s="4"/>
      <c r="I1327" s="1">
        <f t="shared" ca="1" si="83"/>
        <v>1485</v>
      </c>
      <c r="J1327" s="1" t="str">
        <f t="shared" ca="1" si="84"/>
        <v>3. Mayor a 6 meses</v>
      </c>
      <c r="K1327" t="str">
        <f t="shared" si="85"/>
        <v>NO</v>
      </c>
      <c r="L1327" t="s">
        <v>206</v>
      </c>
      <c r="M1327" t="s">
        <v>167</v>
      </c>
      <c r="N1327" t="s">
        <v>317</v>
      </c>
      <c r="O1327" t="s">
        <v>314</v>
      </c>
      <c r="P1327" t="str">
        <f t="shared" si="86"/>
        <v>SARAY RAQUEL PACHECO SANDOVALCI-CDEVALUACION</v>
      </c>
      <c r="Q1327" t="str">
        <f>BASE[[#This Row],[NombresCalificado]]&amp;BASE[[#This Row],[TipoEvaluacion]]</f>
        <v>SARAY RAQUEL PACHECO SANDOVALEVALUACION</v>
      </c>
      <c r="R1327">
        <v>3</v>
      </c>
      <c r="S1327" t="s">
        <v>5</v>
      </c>
      <c r="T1327" t="s">
        <v>328</v>
      </c>
      <c r="U1327" s="17">
        <v>3</v>
      </c>
      <c r="V1327" s="17" t="str" cm="1">
        <f t="array" ref="V1327">_xlfn.IFS(U1327=0,"Prenovato",U1327=1,"Novato",U1327=2,"Principiante avanzado",U1327=3,"Competente",U1327=4,"Proficiente",U1327=5,"Master")</f>
        <v>Competente</v>
      </c>
      <c r="W1327" s="17">
        <v>3</v>
      </c>
      <c r="X1327" s="17" t="str" cm="1">
        <f t="array" ref="X1327">_xlfn.IFS(W1327=0,"No evidenciado",W1327=1,"Novato",W1327=2,"Principiante avanzado",W1327=3,"Competente",W1327=4,"Proficiente",W1327=5,"Master")</f>
        <v>Competente</v>
      </c>
      <c r="Y1327" s="17">
        <v>3</v>
      </c>
      <c r="Z1327" s="17" t="str" cm="1">
        <f t="array" ref="Z1327">_xlfn.IFS(Y1327=0,"No evidenciado",Y1327=1,"Novato",Y1327=2,"Principiante avanzado",Y1327=3,"Competente",Y1327=4,"Proficiente",Y1327=5,"Master")</f>
        <v>Competente</v>
      </c>
      <c r="AA1327" s="17">
        <v>4</v>
      </c>
      <c r="AB1327" s="17" t="str" cm="1">
        <f t="array" ref="AB1327">_xlfn.IFS(AA1327=0,"No evidenciado",AA1327=1,"Novato",AA1327=2,"Principiante avanzado",AA1327=3,"Competente",AA1327=4,"Proficiente",AA1327=5,"Master")</f>
        <v>Proficiente</v>
      </c>
      <c r="AC1327" s="17">
        <v>3</v>
      </c>
      <c r="AD1327" s="17" t="str" cm="1">
        <f t="array" ref="AD1327">_xlfn.IFS(AC1327=0,"Prenovato",AC1327=1,"Novato",AC1327=2,"Principiante avanzado",AC1327=3,"Competente",AC1327=4,"Proficiente",AC1327=5,"Master")</f>
        <v>Competente</v>
      </c>
      <c r="AE1327" s="17" t="s">
        <v>332</v>
      </c>
    </row>
    <row r="1328" spans="1:31" x14ac:dyDescent="0.25">
      <c r="A1328" t="s">
        <v>246</v>
      </c>
      <c r="B1328" t="s">
        <v>247</v>
      </c>
      <c r="C1328" t="s">
        <v>248</v>
      </c>
      <c r="D1328" t="s">
        <v>207</v>
      </c>
      <c r="E1328" t="s">
        <v>273</v>
      </c>
      <c r="F1328" t="s">
        <v>274</v>
      </c>
      <c r="G1328" t="s">
        <v>275</v>
      </c>
      <c r="H1328" s="4"/>
      <c r="I1328" s="1">
        <f t="shared" ca="1" si="83"/>
        <v>1485</v>
      </c>
      <c r="J1328" s="1" t="str">
        <f t="shared" ca="1" si="84"/>
        <v>3. Mayor a 6 meses</v>
      </c>
      <c r="K1328" t="str">
        <f t="shared" si="85"/>
        <v>NO</v>
      </c>
      <c r="L1328" t="s">
        <v>206</v>
      </c>
      <c r="M1328" t="s">
        <v>313</v>
      </c>
      <c r="N1328" t="s">
        <v>314</v>
      </c>
      <c r="O1328" t="s">
        <v>314</v>
      </c>
      <c r="P1328" t="str">
        <f t="shared" si="86"/>
        <v>SARAY RAQUEL PACHECO SANDOVALHíbridoEVALUACION</v>
      </c>
      <c r="Q1328" t="str">
        <f>BASE[[#This Row],[NombresCalificado]]&amp;BASE[[#This Row],[TipoEvaluacion]]</f>
        <v>SARAY RAQUEL PACHECO SANDOVALEVALUACION</v>
      </c>
      <c r="R1328">
        <v>0</v>
      </c>
      <c r="S1328" t="s">
        <v>188</v>
      </c>
      <c r="T1328" t="s">
        <v>329</v>
      </c>
      <c r="U1328" s="17">
        <v>3</v>
      </c>
      <c r="V1328" s="17" t="str" cm="1">
        <f t="array" ref="V1328">_xlfn.IFS(U1328=0,"Prenovato",U1328=1,"Novato",U1328=2,"Principiante avanzado",U1328=3,"Competente",U1328=4,"Proficiente",U1328=5,"Master")</f>
        <v>Competente</v>
      </c>
      <c r="W1328" s="17">
        <v>3</v>
      </c>
      <c r="X1328" s="17" t="str" cm="1">
        <f t="array" ref="X1328">_xlfn.IFS(W1328=0,"No evidenciado",W1328=1,"Novato",W1328=2,"Principiante avanzado",W1328=3,"Competente",W1328=4,"Proficiente",W1328=5,"Master")</f>
        <v>Competente</v>
      </c>
      <c r="Y1328" s="17">
        <v>3</v>
      </c>
      <c r="Z1328" s="17" t="str" cm="1">
        <f t="array" ref="Z1328">_xlfn.IFS(Y1328=0,"No evidenciado",Y1328=1,"Novato",Y1328=2,"Principiante avanzado",Y1328=3,"Competente",Y1328=4,"Proficiente",Y1328=5,"Master")</f>
        <v>Competente</v>
      </c>
      <c r="AA1328" s="17">
        <v>4</v>
      </c>
      <c r="AB1328" s="17" t="str" cm="1">
        <f t="array" ref="AB1328">_xlfn.IFS(AA1328=0,"No evidenciado",AA1328=1,"Novato",AA1328=2,"Principiante avanzado",AA1328=3,"Competente",AA1328=4,"Proficiente",AA1328=5,"Master")</f>
        <v>Proficiente</v>
      </c>
      <c r="AC1328" s="17">
        <v>3</v>
      </c>
      <c r="AD1328" s="17" t="str" cm="1">
        <f t="array" ref="AD1328">_xlfn.IFS(AC1328=0,"Prenovato",AC1328=1,"Novato",AC1328=2,"Principiante avanzado",AC1328=3,"Competente",AC1328=4,"Proficiente",AC1328=5,"Master")</f>
        <v>Competente</v>
      </c>
      <c r="AE1328" s="17" t="s">
        <v>332</v>
      </c>
    </row>
    <row r="1329" spans="1:31" x14ac:dyDescent="0.25">
      <c r="A1329" t="s">
        <v>255</v>
      </c>
      <c r="B1329" t="s">
        <v>256</v>
      </c>
      <c r="C1329" t="s">
        <v>206</v>
      </c>
      <c r="D1329" t="s">
        <v>207</v>
      </c>
      <c r="E1329" t="s">
        <v>276</v>
      </c>
      <c r="F1329" t="s">
        <v>277</v>
      </c>
      <c r="G1329" t="s">
        <v>278</v>
      </c>
      <c r="H1329" s="4"/>
      <c r="I1329" s="1">
        <f t="shared" ca="1" si="83"/>
        <v>1485</v>
      </c>
      <c r="J1329" s="1" t="str">
        <f t="shared" ca="1" si="84"/>
        <v>3. Mayor a 6 meses</v>
      </c>
      <c r="K1329" t="str">
        <f t="shared" si="85"/>
        <v>NO</v>
      </c>
      <c r="L1329" t="s">
        <v>217</v>
      </c>
      <c r="M1329" t="s">
        <v>167</v>
      </c>
      <c r="N1329" t="s">
        <v>317</v>
      </c>
      <c r="O1329" t="s">
        <v>314</v>
      </c>
      <c r="P1329" t="str">
        <f t="shared" si="86"/>
        <v>JESÚS MANUEL DIESTRA MATALLANACI-CDEVALUACION</v>
      </c>
      <c r="Q1329" t="str">
        <f>BASE[[#This Row],[NombresCalificado]]&amp;BASE[[#This Row],[TipoEvaluacion]]</f>
        <v>JESÚS MANUEL DIESTRA MATALLANAEVALUACION</v>
      </c>
      <c r="R1329">
        <v>3</v>
      </c>
      <c r="S1329" t="s">
        <v>5</v>
      </c>
      <c r="T1329" t="s">
        <v>328</v>
      </c>
      <c r="U1329" s="17">
        <v>3</v>
      </c>
      <c r="V1329" s="17" t="str" cm="1">
        <f t="array" ref="V1329">_xlfn.IFS(U1329=0,"Prenovato",U1329=1,"Novato",U1329=2,"Principiante avanzado",U1329=3,"Competente",U1329=4,"Proficiente",U1329=5,"Master")</f>
        <v>Competente</v>
      </c>
      <c r="W1329" s="17">
        <v>3</v>
      </c>
      <c r="X1329" s="17" t="str" cm="1">
        <f t="array" ref="X1329">_xlfn.IFS(W1329=0,"No evidenciado",W1329=1,"Novato",W1329=2,"Principiante avanzado",W1329=3,"Competente",W1329=4,"Proficiente",W1329=5,"Master")</f>
        <v>Competente</v>
      </c>
      <c r="Y1329" s="17">
        <v>3</v>
      </c>
      <c r="Z1329" s="17" t="str" cm="1">
        <f t="array" ref="Z1329">_xlfn.IFS(Y1329=0,"No evidenciado",Y1329=1,"Novato",Y1329=2,"Principiante avanzado",Y1329=3,"Competente",Y1329=4,"Proficiente",Y1329=5,"Master")</f>
        <v>Competente</v>
      </c>
      <c r="AA1329" s="17">
        <v>3</v>
      </c>
      <c r="AB1329" s="17" t="str" cm="1">
        <f t="array" ref="AB1329">_xlfn.IFS(AA1329=0,"No evidenciado",AA1329=1,"Novato",AA1329=2,"Principiante avanzado",AA1329=3,"Competente",AA1329=4,"Proficiente",AA1329=5,"Master")</f>
        <v>Competente</v>
      </c>
      <c r="AC1329" s="17">
        <v>3</v>
      </c>
      <c r="AD1329" s="17" t="str" cm="1">
        <f t="array" ref="AD1329">_xlfn.IFS(AC1329=0,"Prenovato",AC1329=1,"Novato",AC1329=2,"Principiante avanzado",AC1329=3,"Competente",AC1329=4,"Proficiente",AC1329=5,"Master")</f>
        <v>Competente</v>
      </c>
      <c r="AE1329" s="17" t="s">
        <v>332</v>
      </c>
    </row>
    <row r="1330" spans="1:31" x14ac:dyDescent="0.25">
      <c r="A1330" t="s">
        <v>255</v>
      </c>
      <c r="B1330" t="s">
        <v>256</v>
      </c>
      <c r="C1330" t="s">
        <v>206</v>
      </c>
      <c r="D1330" t="s">
        <v>207</v>
      </c>
      <c r="E1330" t="s">
        <v>276</v>
      </c>
      <c r="F1330" t="s">
        <v>277</v>
      </c>
      <c r="G1330" t="s">
        <v>278</v>
      </c>
      <c r="H1330" s="4"/>
      <c r="I1330" s="1">
        <f t="shared" ca="1" si="83"/>
        <v>1485</v>
      </c>
      <c r="J1330" s="1" t="str">
        <f t="shared" ca="1" si="84"/>
        <v>3. Mayor a 6 meses</v>
      </c>
      <c r="K1330" t="str">
        <f t="shared" si="85"/>
        <v>NO</v>
      </c>
      <c r="L1330" t="s">
        <v>217</v>
      </c>
      <c r="M1330" t="s">
        <v>320</v>
      </c>
      <c r="N1330" t="s">
        <v>317</v>
      </c>
      <c r="O1330" t="s">
        <v>314</v>
      </c>
      <c r="P1330" t="str">
        <f t="shared" si="86"/>
        <v>JESÚS MANUEL DIESTRA MATALLANAHuman InteractionEVALUACION</v>
      </c>
      <c r="Q1330" t="str">
        <f>BASE[[#This Row],[NombresCalificado]]&amp;BASE[[#This Row],[TipoEvaluacion]]</f>
        <v>JESÚS MANUEL DIESTRA MATALLANAEVALUACION</v>
      </c>
      <c r="R1330">
        <v>3</v>
      </c>
      <c r="S1330" t="s">
        <v>5</v>
      </c>
      <c r="T1330" t="s">
        <v>328</v>
      </c>
      <c r="U1330" s="17">
        <v>3</v>
      </c>
      <c r="V1330" s="17" t="str" cm="1">
        <f t="array" ref="V1330">_xlfn.IFS(U1330=0,"Prenovato",U1330=1,"Novato",U1330=2,"Principiante avanzado",U1330=3,"Competente",U1330=4,"Proficiente",U1330=5,"Master")</f>
        <v>Competente</v>
      </c>
      <c r="W1330" s="17">
        <v>3</v>
      </c>
      <c r="X1330" s="17" t="str" cm="1">
        <f t="array" ref="X1330">_xlfn.IFS(W1330=0,"No evidenciado",W1330=1,"Novato",W1330=2,"Principiante avanzado",W1330=3,"Competente",W1330=4,"Proficiente",W1330=5,"Master")</f>
        <v>Competente</v>
      </c>
      <c r="Y1330" s="17">
        <v>3</v>
      </c>
      <c r="Z1330" s="17" t="str" cm="1">
        <f t="array" ref="Z1330">_xlfn.IFS(Y1330=0,"No evidenciado",Y1330=1,"Novato",Y1330=2,"Principiante avanzado",Y1330=3,"Competente",Y1330=4,"Proficiente",Y1330=5,"Master")</f>
        <v>Competente</v>
      </c>
      <c r="AA1330" s="17">
        <v>3</v>
      </c>
      <c r="AB1330" s="17" t="str" cm="1">
        <f t="array" ref="AB1330">_xlfn.IFS(AA1330=0,"No evidenciado",AA1330=1,"Novato",AA1330=2,"Principiante avanzado",AA1330=3,"Competente",AA1330=4,"Proficiente",AA1330=5,"Master")</f>
        <v>Competente</v>
      </c>
      <c r="AC1330" s="17">
        <v>3</v>
      </c>
      <c r="AD1330" s="17" t="str" cm="1">
        <f t="array" ref="AD1330">_xlfn.IFS(AC1330=0,"Prenovato",AC1330=1,"Novato",AC1330=2,"Principiante avanzado",AC1330=3,"Competente",AC1330=4,"Proficiente",AC1330=5,"Master")</f>
        <v>Competente</v>
      </c>
      <c r="AE1330" s="17" t="s">
        <v>332</v>
      </c>
    </row>
    <row r="1331" spans="1:31" x14ac:dyDescent="0.25">
      <c r="A1331" t="s">
        <v>255</v>
      </c>
      <c r="B1331" t="s">
        <v>256</v>
      </c>
      <c r="C1331" t="s">
        <v>206</v>
      </c>
      <c r="D1331" t="s">
        <v>207</v>
      </c>
      <c r="E1331" t="s">
        <v>276</v>
      </c>
      <c r="F1331" t="s">
        <v>277</v>
      </c>
      <c r="G1331" t="s">
        <v>278</v>
      </c>
      <c r="H1331" s="4"/>
      <c r="I1331" s="1">
        <f t="shared" ca="1" si="83"/>
        <v>1485</v>
      </c>
      <c r="J1331" s="1" t="str">
        <f t="shared" ca="1" si="84"/>
        <v>3. Mayor a 6 meses</v>
      </c>
      <c r="K1331" t="str">
        <f t="shared" si="85"/>
        <v>NO</v>
      </c>
      <c r="L1331" t="s">
        <v>217</v>
      </c>
      <c r="M1331" t="s">
        <v>321</v>
      </c>
      <c r="N1331" t="s">
        <v>315</v>
      </c>
      <c r="O1331" t="s">
        <v>315</v>
      </c>
      <c r="P1331" t="str">
        <f t="shared" si="86"/>
        <v>JESÚS MANUEL DIESTRA MATALLANANativoEVALUACION</v>
      </c>
      <c r="Q1331" t="str">
        <f>BASE[[#This Row],[NombresCalificado]]&amp;BASE[[#This Row],[TipoEvaluacion]]</f>
        <v>JESÚS MANUEL DIESTRA MATALLANAEVALUACION</v>
      </c>
      <c r="R1331">
        <v>3</v>
      </c>
      <c r="S1331" t="s">
        <v>5</v>
      </c>
      <c r="T1331" t="s">
        <v>328</v>
      </c>
      <c r="U1331" s="17">
        <v>3</v>
      </c>
      <c r="V1331" s="17" t="str" cm="1">
        <f t="array" ref="V1331">_xlfn.IFS(U1331=0,"Prenovato",U1331=1,"Novato",U1331=2,"Principiante avanzado",U1331=3,"Competente",U1331=4,"Proficiente",U1331=5,"Master")</f>
        <v>Competente</v>
      </c>
      <c r="W1331" s="17">
        <v>3</v>
      </c>
      <c r="X1331" s="17" t="str" cm="1">
        <f t="array" ref="X1331">_xlfn.IFS(W1331=0,"No evidenciado",W1331=1,"Novato",W1331=2,"Principiante avanzado",W1331=3,"Competente",W1331=4,"Proficiente",W1331=5,"Master")</f>
        <v>Competente</v>
      </c>
      <c r="Y1331" s="17">
        <v>3</v>
      </c>
      <c r="Z1331" s="17" t="str" cm="1">
        <f t="array" ref="Z1331">_xlfn.IFS(Y1331=0,"No evidenciado",Y1331=1,"Novato",Y1331=2,"Principiante avanzado",Y1331=3,"Competente",Y1331=4,"Proficiente",Y1331=5,"Master")</f>
        <v>Competente</v>
      </c>
      <c r="AA1331" s="17">
        <v>3</v>
      </c>
      <c r="AB1331" s="17" t="str" cm="1">
        <f t="array" ref="AB1331">_xlfn.IFS(AA1331=0,"No evidenciado",AA1331=1,"Novato",AA1331=2,"Principiante avanzado",AA1331=3,"Competente",AA1331=4,"Proficiente",AA1331=5,"Master")</f>
        <v>Competente</v>
      </c>
      <c r="AC1331" s="17">
        <v>3</v>
      </c>
      <c r="AD1331" s="17" t="str" cm="1">
        <f t="array" ref="AD1331">_xlfn.IFS(AC1331=0,"Prenovato",AC1331=1,"Novato",AC1331=2,"Principiante avanzado",AC1331=3,"Competente",AC1331=4,"Proficiente",AC1331=5,"Master")</f>
        <v>Competente</v>
      </c>
      <c r="AE1331" s="17" t="s">
        <v>332</v>
      </c>
    </row>
    <row r="1332" spans="1:31" x14ac:dyDescent="0.25">
      <c r="A1332" t="s">
        <v>255</v>
      </c>
      <c r="B1332" t="s">
        <v>256</v>
      </c>
      <c r="C1332" t="s">
        <v>206</v>
      </c>
      <c r="D1332" t="s">
        <v>207</v>
      </c>
      <c r="E1332" t="s">
        <v>276</v>
      </c>
      <c r="F1332" t="s">
        <v>277</v>
      </c>
      <c r="G1332" t="s">
        <v>278</v>
      </c>
      <c r="H1332" s="4"/>
      <c r="I1332" s="1">
        <f t="shared" ca="1" si="83"/>
        <v>1485</v>
      </c>
      <c r="J1332" s="1" t="str">
        <f t="shared" ca="1" si="84"/>
        <v>3. Mayor a 6 meses</v>
      </c>
      <c r="K1332" t="str">
        <f t="shared" si="85"/>
        <v>NO</v>
      </c>
      <c r="L1332" t="s">
        <v>217</v>
      </c>
      <c r="M1332" t="s">
        <v>323</v>
      </c>
      <c r="N1332" t="s">
        <v>317</v>
      </c>
      <c r="O1332" t="s">
        <v>314</v>
      </c>
      <c r="P1332" t="str">
        <f t="shared" si="86"/>
        <v>JESÚS MANUEL DIESTRA MATALLANAGestión de datosEVALUACION</v>
      </c>
      <c r="Q1332" t="str">
        <f>BASE[[#This Row],[NombresCalificado]]&amp;BASE[[#This Row],[TipoEvaluacion]]</f>
        <v>JESÚS MANUEL DIESTRA MATALLANAEVALUACION</v>
      </c>
      <c r="R1332">
        <v>3</v>
      </c>
      <c r="S1332" t="s">
        <v>5</v>
      </c>
      <c r="T1332" t="s">
        <v>328</v>
      </c>
      <c r="U1332" s="17">
        <v>3</v>
      </c>
      <c r="V1332" s="17" t="str" cm="1">
        <f t="array" ref="V1332">_xlfn.IFS(U1332=0,"Prenovato",U1332=1,"Novato",U1332=2,"Principiante avanzado",U1332=3,"Competente",U1332=4,"Proficiente",U1332=5,"Master")</f>
        <v>Competente</v>
      </c>
      <c r="W1332" s="17">
        <v>3</v>
      </c>
      <c r="X1332" s="17" t="str" cm="1">
        <f t="array" ref="X1332">_xlfn.IFS(W1332=0,"No evidenciado",W1332=1,"Novato",W1332=2,"Principiante avanzado",W1332=3,"Competente",W1332=4,"Proficiente",W1332=5,"Master")</f>
        <v>Competente</v>
      </c>
      <c r="Y1332" s="17">
        <v>3</v>
      </c>
      <c r="Z1332" s="17" t="str" cm="1">
        <f t="array" ref="Z1332">_xlfn.IFS(Y1332=0,"No evidenciado",Y1332=1,"Novato",Y1332=2,"Principiante avanzado",Y1332=3,"Competente",Y1332=4,"Proficiente",Y1332=5,"Master")</f>
        <v>Competente</v>
      </c>
      <c r="AA1332" s="17">
        <v>3</v>
      </c>
      <c r="AB1332" s="17" t="str" cm="1">
        <f t="array" ref="AB1332">_xlfn.IFS(AA1332=0,"No evidenciado",AA1332=1,"Novato",AA1332=2,"Principiante avanzado",AA1332=3,"Competente",AA1332=4,"Proficiente",AA1332=5,"Master")</f>
        <v>Competente</v>
      </c>
      <c r="AC1332" s="17">
        <v>3</v>
      </c>
      <c r="AD1332" s="17" t="str" cm="1">
        <f t="array" ref="AD1332">_xlfn.IFS(AC1332=0,"Prenovato",AC1332=1,"Novato",AC1332=2,"Principiante avanzado",AC1332=3,"Competente",AC1332=4,"Proficiente",AC1332=5,"Master")</f>
        <v>Competente</v>
      </c>
      <c r="AE1332" s="17" t="s">
        <v>332</v>
      </c>
    </row>
    <row r="1333" spans="1:31" x14ac:dyDescent="0.25">
      <c r="A1333" t="s">
        <v>255</v>
      </c>
      <c r="B1333" t="s">
        <v>256</v>
      </c>
      <c r="C1333" t="s">
        <v>206</v>
      </c>
      <c r="D1333" t="s">
        <v>207</v>
      </c>
      <c r="E1333" t="s">
        <v>276</v>
      </c>
      <c r="F1333" t="s">
        <v>277</v>
      </c>
      <c r="G1333" t="s">
        <v>278</v>
      </c>
      <c r="H1333" s="4"/>
      <c r="I1333" s="1">
        <f t="shared" ca="1" si="83"/>
        <v>1485</v>
      </c>
      <c r="J1333" s="1" t="str">
        <f t="shared" ca="1" si="84"/>
        <v>3. Mayor a 6 meses</v>
      </c>
      <c r="K1333" t="str">
        <f t="shared" si="85"/>
        <v>NO</v>
      </c>
      <c r="L1333" t="s">
        <v>217</v>
      </c>
      <c r="M1333" t="s">
        <v>319</v>
      </c>
      <c r="N1333" t="s">
        <v>315</v>
      </c>
      <c r="O1333" t="s">
        <v>315</v>
      </c>
      <c r="P1333" t="str">
        <f t="shared" si="86"/>
        <v>JESÚS MANUEL DIESTRA MATALLANABCP Design SystemEVALUACION</v>
      </c>
      <c r="Q1333" t="str">
        <f>BASE[[#This Row],[NombresCalificado]]&amp;BASE[[#This Row],[TipoEvaluacion]]</f>
        <v>JESÚS MANUEL DIESTRA MATALLANAEVALUACION</v>
      </c>
      <c r="R1333">
        <v>3</v>
      </c>
      <c r="S1333" t="s">
        <v>5</v>
      </c>
      <c r="T1333" t="s">
        <v>328</v>
      </c>
      <c r="U1333" s="17">
        <v>3</v>
      </c>
      <c r="V1333" s="17" t="str" cm="1">
        <f t="array" ref="V1333">_xlfn.IFS(U1333=0,"Prenovato",U1333=1,"Novato",U1333=2,"Principiante avanzado",U1333=3,"Competente",U1333=4,"Proficiente",U1333=5,"Master")</f>
        <v>Competente</v>
      </c>
      <c r="W1333" s="17">
        <v>3</v>
      </c>
      <c r="X1333" s="17" t="str" cm="1">
        <f t="array" ref="X1333">_xlfn.IFS(W1333=0,"No evidenciado",W1333=1,"Novato",W1333=2,"Principiante avanzado",W1333=3,"Competente",W1333=4,"Proficiente",W1333=5,"Master")</f>
        <v>Competente</v>
      </c>
      <c r="Y1333" s="17">
        <v>3</v>
      </c>
      <c r="Z1333" s="17" t="str" cm="1">
        <f t="array" ref="Z1333">_xlfn.IFS(Y1333=0,"No evidenciado",Y1333=1,"Novato",Y1333=2,"Principiante avanzado",Y1333=3,"Competente",Y1333=4,"Proficiente",Y1333=5,"Master")</f>
        <v>Competente</v>
      </c>
      <c r="AA1333" s="17">
        <v>3</v>
      </c>
      <c r="AB1333" s="17" t="str" cm="1">
        <f t="array" ref="AB1333">_xlfn.IFS(AA1333=0,"No evidenciado",AA1333=1,"Novato",AA1333=2,"Principiante avanzado",AA1333=3,"Competente",AA1333=4,"Proficiente",AA1333=5,"Master")</f>
        <v>Competente</v>
      </c>
      <c r="AC1333" s="17">
        <v>3</v>
      </c>
      <c r="AD1333" s="17" t="str" cm="1">
        <f t="array" ref="AD1333">_xlfn.IFS(AC1333=0,"Prenovato",AC1333=1,"Novato",AC1333=2,"Principiante avanzado",AC1333=3,"Competente",AC1333=4,"Proficiente",AC1333=5,"Master")</f>
        <v>Competente</v>
      </c>
      <c r="AE1333" s="17" t="s">
        <v>332</v>
      </c>
    </row>
    <row r="1334" spans="1:31" x14ac:dyDescent="0.25">
      <c r="A1334" t="s">
        <v>255</v>
      </c>
      <c r="B1334" t="s">
        <v>256</v>
      </c>
      <c r="C1334" t="s">
        <v>206</v>
      </c>
      <c r="D1334" t="s">
        <v>207</v>
      </c>
      <c r="E1334" t="s">
        <v>276</v>
      </c>
      <c r="F1334" t="s">
        <v>277</v>
      </c>
      <c r="G1334" t="s">
        <v>278</v>
      </c>
      <c r="H1334" s="4"/>
      <c r="I1334" s="1">
        <f t="shared" ca="1" si="83"/>
        <v>1485</v>
      </c>
      <c r="J1334" s="1" t="str">
        <f t="shared" ca="1" si="84"/>
        <v>3. Mayor a 6 meses</v>
      </c>
      <c r="K1334" t="str">
        <f t="shared" si="85"/>
        <v>NO</v>
      </c>
      <c r="L1334" t="s">
        <v>217</v>
      </c>
      <c r="M1334" t="s">
        <v>318</v>
      </c>
      <c r="N1334" t="s">
        <v>314</v>
      </c>
      <c r="O1334" t="s">
        <v>314</v>
      </c>
      <c r="P1334" t="str">
        <f t="shared" si="86"/>
        <v>JESÚS MANUEL DIESTRA MATALLANADistribución a tiendasEVALUACION</v>
      </c>
      <c r="Q1334" t="str">
        <f>BASE[[#This Row],[NombresCalificado]]&amp;BASE[[#This Row],[TipoEvaluacion]]</f>
        <v>JESÚS MANUEL DIESTRA MATALLANAEVALUACION</v>
      </c>
      <c r="R1334">
        <v>0</v>
      </c>
      <c r="S1334" t="s">
        <v>188</v>
      </c>
      <c r="T1334" t="s">
        <v>329</v>
      </c>
      <c r="U1334" s="17">
        <v>3</v>
      </c>
      <c r="V1334" s="17" t="str" cm="1">
        <f t="array" ref="V1334">_xlfn.IFS(U1334=0,"Prenovato",U1334=1,"Novato",U1334=2,"Principiante avanzado",U1334=3,"Competente",U1334=4,"Proficiente",U1334=5,"Master")</f>
        <v>Competente</v>
      </c>
      <c r="W1334" s="17">
        <v>3</v>
      </c>
      <c r="X1334" s="17" t="str" cm="1">
        <f t="array" ref="X1334">_xlfn.IFS(W1334=0,"No evidenciado",W1334=1,"Novato",W1334=2,"Principiante avanzado",W1334=3,"Competente",W1334=4,"Proficiente",W1334=5,"Master")</f>
        <v>Competente</v>
      </c>
      <c r="Y1334" s="17">
        <v>3</v>
      </c>
      <c r="Z1334" s="17" t="str" cm="1">
        <f t="array" ref="Z1334">_xlfn.IFS(Y1334=0,"No evidenciado",Y1334=1,"Novato",Y1334=2,"Principiante avanzado",Y1334=3,"Competente",Y1334=4,"Proficiente",Y1334=5,"Master")</f>
        <v>Competente</v>
      </c>
      <c r="AA1334" s="17">
        <v>3</v>
      </c>
      <c r="AB1334" s="17" t="str" cm="1">
        <f t="array" ref="AB1334">_xlfn.IFS(AA1334=0,"No evidenciado",AA1334=1,"Novato",AA1334=2,"Principiante avanzado",AA1334=3,"Competente",AA1334=4,"Proficiente",AA1334=5,"Master")</f>
        <v>Competente</v>
      </c>
      <c r="AC1334" s="17">
        <v>3</v>
      </c>
      <c r="AD1334" s="17" t="str" cm="1">
        <f t="array" ref="AD1334">_xlfn.IFS(AC1334=0,"Prenovato",AC1334=1,"Novato",AC1334=2,"Principiante avanzado",AC1334=3,"Competente",AC1334=4,"Proficiente",AC1334=5,"Master")</f>
        <v>Competente</v>
      </c>
      <c r="AE1334" s="17" t="s">
        <v>332</v>
      </c>
    </row>
    <row r="1335" spans="1:31" x14ac:dyDescent="0.25">
      <c r="A1335" t="s">
        <v>255</v>
      </c>
      <c r="B1335" t="s">
        <v>256</v>
      </c>
      <c r="C1335" t="s">
        <v>206</v>
      </c>
      <c r="D1335" t="s">
        <v>207</v>
      </c>
      <c r="E1335" t="s">
        <v>276</v>
      </c>
      <c r="F1335" t="s">
        <v>277</v>
      </c>
      <c r="G1335" t="s">
        <v>278</v>
      </c>
      <c r="H1335" s="4"/>
      <c r="I1335" s="1">
        <f t="shared" ca="1" si="83"/>
        <v>1485</v>
      </c>
      <c r="J1335" s="1" t="str">
        <f t="shared" ca="1" si="84"/>
        <v>3. Mayor a 6 meses</v>
      </c>
      <c r="K1335" t="str">
        <f t="shared" si="85"/>
        <v>NO</v>
      </c>
      <c r="L1335" t="s">
        <v>217</v>
      </c>
      <c r="M1335" t="s">
        <v>316</v>
      </c>
      <c r="N1335" t="s">
        <v>315</v>
      </c>
      <c r="O1335" t="s">
        <v>315</v>
      </c>
      <c r="P1335" t="str">
        <f t="shared" si="86"/>
        <v>JESÚS MANUEL DIESTRA MATALLANARedes &amp; Integración de APIEVALUACION</v>
      </c>
      <c r="Q1335" t="str">
        <f>BASE[[#This Row],[NombresCalificado]]&amp;BASE[[#This Row],[TipoEvaluacion]]</f>
        <v>JESÚS MANUEL DIESTRA MATALLANAEVALUACION</v>
      </c>
      <c r="R1335">
        <v>3</v>
      </c>
      <c r="S1335" t="s">
        <v>5</v>
      </c>
      <c r="T1335" t="s">
        <v>328</v>
      </c>
      <c r="U1335" s="17">
        <v>3</v>
      </c>
      <c r="V1335" s="17" t="str" cm="1">
        <f t="array" ref="V1335">_xlfn.IFS(U1335=0,"Prenovato",U1335=1,"Novato",U1335=2,"Principiante avanzado",U1335=3,"Competente",U1335=4,"Proficiente",U1335=5,"Master")</f>
        <v>Competente</v>
      </c>
      <c r="W1335" s="17">
        <v>3</v>
      </c>
      <c r="X1335" s="17" t="str" cm="1">
        <f t="array" ref="X1335">_xlfn.IFS(W1335=0,"No evidenciado",W1335=1,"Novato",W1335=2,"Principiante avanzado",W1335=3,"Competente",W1335=4,"Proficiente",W1335=5,"Master")</f>
        <v>Competente</v>
      </c>
      <c r="Y1335" s="17">
        <v>3</v>
      </c>
      <c r="Z1335" s="17" t="str" cm="1">
        <f t="array" ref="Z1335">_xlfn.IFS(Y1335=0,"No evidenciado",Y1335=1,"Novato",Y1335=2,"Principiante avanzado",Y1335=3,"Competente",Y1335=4,"Proficiente",Y1335=5,"Master")</f>
        <v>Competente</v>
      </c>
      <c r="AA1335" s="17">
        <v>3</v>
      </c>
      <c r="AB1335" s="17" t="str" cm="1">
        <f t="array" ref="AB1335">_xlfn.IFS(AA1335=0,"No evidenciado",AA1335=1,"Novato",AA1335=2,"Principiante avanzado",AA1335=3,"Competente",AA1335=4,"Proficiente",AA1335=5,"Master")</f>
        <v>Competente</v>
      </c>
      <c r="AC1335" s="17">
        <v>3</v>
      </c>
      <c r="AD1335" s="17" t="str" cm="1">
        <f t="array" ref="AD1335">_xlfn.IFS(AC1335=0,"Prenovato",AC1335=1,"Novato",AC1335=2,"Principiante avanzado",AC1335=3,"Competente",AC1335=4,"Proficiente",AC1335=5,"Master")</f>
        <v>Competente</v>
      </c>
      <c r="AE1335" s="17" t="s">
        <v>332</v>
      </c>
    </row>
    <row r="1336" spans="1:31" x14ac:dyDescent="0.25">
      <c r="A1336" t="s">
        <v>255</v>
      </c>
      <c r="B1336" t="s">
        <v>256</v>
      </c>
      <c r="C1336" t="s">
        <v>206</v>
      </c>
      <c r="D1336" t="s">
        <v>207</v>
      </c>
      <c r="E1336" t="s">
        <v>276</v>
      </c>
      <c r="F1336" t="s">
        <v>277</v>
      </c>
      <c r="G1336" t="s">
        <v>278</v>
      </c>
      <c r="H1336" s="4"/>
      <c r="I1336" s="1">
        <f t="shared" ca="1" si="83"/>
        <v>1485</v>
      </c>
      <c r="J1336" s="1" t="str">
        <f t="shared" ca="1" si="84"/>
        <v>3. Mayor a 6 meses</v>
      </c>
      <c r="K1336" t="str">
        <f t="shared" si="85"/>
        <v>NO</v>
      </c>
      <c r="L1336" t="s">
        <v>217</v>
      </c>
      <c r="M1336" t="s">
        <v>326</v>
      </c>
      <c r="N1336" t="s">
        <v>317</v>
      </c>
      <c r="O1336" t="s">
        <v>314</v>
      </c>
      <c r="P1336" t="str">
        <f t="shared" si="86"/>
        <v>JESÚS MANUEL DIESTRA MATALLANADesign ThinkingEVALUACION</v>
      </c>
      <c r="Q1336" t="str">
        <f>BASE[[#This Row],[NombresCalificado]]&amp;BASE[[#This Row],[TipoEvaluacion]]</f>
        <v>JESÚS MANUEL DIESTRA MATALLANAEVALUACION</v>
      </c>
      <c r="R1336">
        <v>2</v>
      </c>
      <c r="S1336" t="s">
        <v>4</v>
      </c>
      <c r="T1336" t="s">
        <v>328</v>
      </c>
      <c r="U1336" s="17">
        <v>3</v>
      </c>
      <c r="V1336" s="17" t="str" cm="1">
        <f t="array" ref="V1336">_xlfn.IFS(U1336=0,"Prenovato",U1336=1,"Novato",U1336=2,"Principiante avanzado",U1336=3,"Competente",U1336=4,"Proficiente",U1336=5,"Master")</f>
        <v>Competente</v>
      </c>
      <c r="W1336" s="17">
        <v>3</v>
      </c>
      <c r="X1336" s="17" t="str" cm="1">
        <f t="array" ref="X1336">_xlfn.IFS(W1336=0,"No evidenciado",W1336=1,"Novato",W1336=2,"Principiante avanzado",W1336=3,"Competente",W1336=4,"Proficiente",W1336=5,"Master")</f>
        <v>Competente</v>
      </c>
      <c r="Y1336" s="17">
        <v>3</v>
      </c>
      <c r="Z1336" s="17" t="str" cm="1">
        <f t="array" ref="Z1336">_xlfn.IFS(Y1336=0,"No evidenciado",Y1336=1,"Novato",Y1336=2,"Principiante avanzado",Y1336=3,"Competente",Y1336=4,"Proficiente",Y1336=5,"Master")</f>
        <v>Competente</v>
      </c>
      <c r="AA1336" s="17">
        <v>3</v>
      </c>
      <c r="AB1336" s="17" t="str" cm="1">
        <f t="array" ref="AB1336">_xlfn.IFS(AA1336=0,"No evidenciado",AA1336=1,"Novato",AA1336=2,"Principiante avanzado",AA1336=3,"Competente",AA1336=4,"Proficiente",AA1336=5,"Master")</f>
        <v>Competente</v>
      </c>
      <c r="AC1336" s="17">
        <v>3</v>
      </c>
      <c r="AD1336" s="17" t="str" cm="1">
        <f t="array" ref="AD1336">_xlfn.IFS(AC1336=0,"Prenovato",AC1336=1,"Novato",AC1336=2,"Principiante avanzado",AC1336=3,"Competente",AC1336=4,"Proficiente",AC1336=5,"Master")</f>
        <v>Competente</v>
      </c>
      <c r="AE1336" s="17" t="s">
        <v>332</v>
      </c>
    </row>
    <row r="1337" spans="1:31" x14ac:dyDescent="0.25">
      <c r="A1337" t="s">
        <v>255</v>
      </c>
      <c r="B1337" t="s">
        <v>256</v>
      </c>
      <c r="C1337" t="s">
        <v>206</v>
      </c>
      <c r="D1337" t="s">
        <v>207</v>
      </c>
      <c r="E1337" t="s">
        <v>276</v>
      </c>
      <c r="F1337" t="s">
        <v>277</v>
      </c>
      <c r="G1337" t="s">
        <v>278</v>
      </c>
      <c r="H1337" s="4"/>
      <c r="I1337" s="1">
        <f t="shared" ca="1" si="83"/>
        <v>1485</v>
      </c>
      <c r="J1337" s="1" t="str">
        <f t="shared" ca="1" si="84"/>
        <v>3. Mayor a 6 meses</v>
      </c>
      <c r="K1337" t="str">
        <f t="shared" si="85"/>
        <v>NO</v>
      </c>
      <c r="L1337" t="s">
        <v>217</v>
      </c>
      <c r="M1337" t="s">
        <v>322</v>
      </c>
      <c r="N1337" t="s">
        <v>317</v>
      </c>
      <c r="O1337" t="s">
        <v>314</v>
      </c>
      <c r="P1337" t="str">
        <f t="shared" si="86"/>
        <v>JESÚS MANUEL DIESTRA MATALLANAPatrones de arquitecturaEVALUACION</v>
      </c>
      <c r="Q1337" t="str">
        <f>BASE[[#This Row],[NombresCalificado]]&amp;BASE[[#This Row],[TipoEvaluacion]]</f>
        <v>JESÚS MANUEL DIESTRA MATALLANAEVALUACION</v>
      </c>
      <c r="R1337">
        <v>3</v>
      </c>
      <c r="S1337" t="s">
        <v>5</v>
      </c>
      <c r="T1337" t="s">
        <v>328</v>
      </c>
      <c r="U1337" s="17">
        <v>3</v>
      </c>
      <c r="V1337" s="17" t="str" cm="1">
        <f t="array" ref="V1337">_xlfn.IFS(U1337=0,"Prenovato",U1337=1,"Novato",U1337=2,"Principiante avanzado",U1337=3,"Competente",U1337=4,"Proficiente",U1337=5,"Master")</f>
        <v>Competente</v>
      </c>
      <c r="W1337" s="17">
        <v>3</v>
      </c>
      <c r="X1337" s="17" t="str" cm="1">
        <f t="array" ref="X1337">_xlfn.IFS(W1337=0,"No evidenciado",W1337=1,"Novato",W1337=2,"Principiante avanzado",W1337=3,"Competente",W1337=4,"Proficiente",W1337=5,"Master")</f>
        <v>Competente</v>
      </c>
      <c r="Y1337" s="17">
        <v>3</v>
      </c>
      <c r="Z1337" s="17" t="str" cm="1">
        <f t="array" ref="Z1337">_xlfn.IFS(Y1337=0,"No evidenciado",Y1337=1,"Novato",Y1337=2,"Principiante avanzado",Y1337=3,"Competente",Y1337=4,"Proficiente",Y1337=5,"Master")</f>
        <v>Competente</v>
      </c>
      <c r="AA1337" s="17">
        <v>3</v>
      </c>
      <c r="AB1337" s="17" t="str" cm="1">
        <f t="array" ref="AB1337">_xlfn.IFS(AA1337=0,"No evidenciado",AA1337=1,"Novato",AA1337=2,"Principiante avanzado",AA1337=3,"Competente",AA1337=4,"Proficiente",AA1337=5,"Master")</f>
        <v>Competente</v>
      </c>
      <c r="AC1337" s="17">
        <v>3</v>
      </c>
      <c r="AD1337" s="17" t="str" cm="1">
        <f t="array" ref="AD1337">_xlfn.IFS(AC1337=0,"Prenovato",AC1337=1,"Novato",AC1337=2,"Principiante avanzado",AC1337=3,"Competente",AC1337=4,"Proficiente",AC1337=5,"Master")</f>
        <v>Competente</v>
      </c>
      <c r="AE1337" s="17" t="s">
        <v>332</v>
      </c>
    </row>
    <row r="1338" spans="1:31" x14ac:dyDescent="0.25">
      <c r="A1338" t="s">
        <v>255</v>
      </c>
      <c r="B1338" t="s">
        <v>256</v>
      </c>
      <c r="C1338" t="s">
        <v>206</v>
      </c>
      <c r="D1338" t="s">
        <v>207</v>
      </c>
      <c r="E1338" t="s">
        <v>276</v>
      </c>
      <c r="F1338" t="s">
        <v>277</v>
      </c>
      <c r="G1338" t="s">
        <v>278</v>
      </c>
      <c r="H1338" s="4"/>
      <c r="I1338" s="1">
        <f t="shared" ca="1" si="83"/>
        <v>1485</v>
      </c>
      <c r="J1338" s="1" t="str">
        <f t="shared" ca="1" si="84"/>
        <v>3. Mayor a 6 meses</v>
      </c>
      <c r="K1338" t="str">
        <f t="shared" si="85"/>
        <v>NO</v>
      </c>
      <c r="L1338" t="s">
        <v>217</v>
      </c>
      <c r="M1338" t="s">
        <v>313</v>
      </c>
      <c r="N1338" t="s">
        <v>314</v>
      </c>
      <c r="O1338" t="s">
        <v>314</v>
      </c>
      <c r="P1338" t="str">
        <f t="shared" si="86"/>
        <v>JESÚS MANUEL DIESTRA MATALLANAHíbridoEVALUACION</v>
      </c>
      <c r="Q1338" t="str">
        <f>BASE[[#This Row],[NombresCalificado]]&amp;BASE[[#This Row],[TipoEvaluacion]]</f>
        <v>JESÚS MANUEL DIESTRA MATALLANAEVALUACION</v>
      </c>
      <c r="R1338">
        <v>0</v>
      </c>
      <c r="S1338" t="s">
        <v>188</v>
      </c>
      <c r="T1338" t="s">
        <v>328</v>
      </c>
      <c r="U1338" s="17">
        <v>3</v>
      </c>
      <c r="V1338" s="17" t="str" cm="1">
        <f t="array" ref="V1338">_xlfn.IFS(U1338=0,"Prenovato",U1338=1,"Novato",U1338=2,"Principiante avanzado",U1338=3,"Competente",U1338=4,"Proficiente",U1338=5,"Master")</f>
        <v>Competente</v>
      </c>
      <c r="W1338" s="17">
        <v>3</v>
      </c>
      <c r="X1338" s="17" t="str" cm="1">
        <f t="array" ref="X1338">_xlfn.IFS(W1338=0,"No evidenciado",W1338=1,"Novato",W1338=2,"Principiante avanzado",W1338=3,"Competente",W1338=4,"Proficiente",W1338=5,"Master")</f>
        <v>Competente</v>
      </c>
      <c r="Y1338" s="17">
        <v>3</v>
      </c>
      <c r="Z1338" s="17" t="str" cm="1">
        <f t="array" ref="Z1338">_xlfn.IFS(Y1338=0,"No evidenciado",Y1338=1,"Novato",Y1338=2,"Principiante avanzado",Y1338=3,"Competente",Y1338=4,"Proficiente",Y1338=5,"Master")</f>
        <v>Competente</v>
      </c>
      <c r="AA1338" s="17">
        <v>3</v>
      </c>
      <c r="AB1338" s="17" t="str" cm="1">
        <f t="array" ref="AB1338">_xlfn.IFS(AA1338=0,"No evidenciado",AA1338=1,"Novato",AA1338=2,"Principiante avanzado",AA1338=3,"Competente",AA1338=4,"Proficiente",AA1338=5,"Master")</f>
        <v>Competente</v>
      </c>
      <c r="AC1338" s="17">
        <v>3</v>
      </c>
      <c r="AD1338" s="17" t="str" cm="1">
        <f t="array" ref="AD1338">_xlfn.IFS(AC1338=0,"Prenovato",AC1338=1,"Novato",AC1338=2,"Principiante avanzado",AC1338=3,"Competente",AC1338=4,"Proficiente",AC1338=5,"Master")</f>
        <v>Competente</v>
      </c>
      <c r="AE1338" s="17" t="s">
        <v>332</v>
      </c>
    </row>
    <row r="1339" spans="1:31" x14ac:dyDescent="0.25">
      <c r="A1339" t="s">
        <v>255</v>
      </c>
      <c r="B1339" t="s">
        <v>256</v>
      </c>
      <c r="C1339" t="s">
        <v>206</v>
      </c>
      <c r="D1339" t="s">
        <v>207</v>
      </c>
      <c r="E1339" t="s">
        <v>276</v>
      </c>
      <c r="F1339" t="s">
        <v>277</v>
      </c>
      <c r="G1339" t="s">
        <v>278</v>
      </c>
      <c r="H1339" s="4"/>
      <c r="I1339" s="1">
        <f t="shared" ca="1" si="83"/>
        <v>1485</v>
      </c>
      <c r="J1339" s="1" t="str">
        <f t="shared" ca="1" si="84"/>
        <v>3. Mayor a 6 meses</v>
      </c>
      <c r="K1339" t="str">
        <f t="shared" si="85"/>
        <v>NO</v>
      </c>
      <c r="L1339" t="s">
        <v>217</v>
      </c>
      <c r="M1339" t="s">
        <v>186</v>
      </c>
      <c r="N1339" t="s">
        <v>314</v>
      </c>
      <c r="O1339" t="s">
        <v>314</v>
      </c>
      <c r="P1339" t="str">
        <f t="shared" si="86"/>
        <v>JESÚS MANUEL DIESTRA MATALLANASREEVALUACION</v>
      </c>
      <c r="Q1339" t="str">
        <f>BASE[[#This Row],[NombresCalificado]]&amp;BASE[[#This Row],[TipoEvaluacion]]</f>
        <v>JESÚS MANUEL DIESTRA MATALLANAEVALUACION</v>
      </c>
      <c r="R1339">
        <v>2</v>
      </c>
      <c r="S1339" t="s">
        <v>4</v>
      </c>
      <c r="T1339" t="s">
        <v>328</v>
      </c>
      <c r="U1339" s="17">
        <v>3</v>
      </c>
      <c r="V1339" s="17" t="str" cm="1">
        <f t="array" ref="V1339">_xlfn.IFS(U1339=0,"Prenovato",U1339=1,"Novato",U1339=2,"Principiante avanzado",U1339=3,"Competente",U1339=4,"Proficiente",U1339=5,"Master")</f>
        <v>Competente</v>
      </c>
      <c r="W1339" s="17">
        <v>3</v>
      </c>
      <c r="X1339" s="17" t="str" cm="1">
        <f t="array" ref="X1339">_xlfn.IFS(W1339=0,"No evidenciado",W1339=1,"Novato",W1339=2,"Principiante avanzado",W1339=3,"Competente",W1339=4,"Proficiente",W1339=5,"Master")</f>
        <v>Competente</v>
      </c>
      <c r="Y1339" s="17">
        <v>3</v>
      </c>
      <c r="Z1339" s="17" t="str" cm="1">
        <f t="array" ref="Z1339">_xlfn.IFS(Y1339=0,"No evidenciado",Y1339=1,"Novato",Y1339=2,"Principiante avanzado",Y1339=3,"Competente",Y1339=4,"Proficiente",Y1339=5,"Master")</f>
        <v>Competente</v>
      </c>
      <c r="AA1339" s="17">
        <v>3</v>
      </c>
      <c r="AB1339" s="17" t="str" cm="1">
        <f t="array" ref="AB1339">_xlfn.IFS(AA1339=0,"No evidenciado",AA1339=1,"Novato",AA1339=2,"Principiante avanzado",AA1339=3,"Competente",AA1339=4,"Proficiente",AA1339=5,"Master")</f>
        <v>Competente</v>
      </c>
      <c r="AC1339" s="17">
        <v>3</v>
      </c>
      <c r="AD1339" s="17" t="str" cm="1">
        <f t="array" ref="AD1339">_xlfn.IFS(AC1339=0,"Prenovato",AC1339=1,"Novato",AC1339=2,"Principiante avanzado",AC1339=3,"Competente",AC1339=4,"Proficiente",AC1339=5,"Master")</f>
        <v>Competente</v>
      </c>
      <c r="AE1339" s="17" t="s">
        <v>332</v>
      </c>
    </row>
    <row r="1340" spans="1:31" x14ac:dyDescent="0.25">
      <c r="A1340" t="s">
        <v>255</v>
      </c>
      <c r="B1340" t="s">
        <v>256</v>
      </c>
      <c r="C1340" t="s">
        <v>206</v>
      </c>
      <c r="D1340" t="s">
        <v>207</v>
      </c>
      <c r="E1340" t="s">
        <v>276</v>
      </c>
      <c r="F1340" t="s">
        <v>277</v>
      </c>
      <c r="G1340" t="s">
        <v>278</v>
      </c>
      <c r="H1340" s="4"/>
      <c r="I1340" s="1">
        <f t="shared" ca="1" si="83"/>
        <v>1485</v>
      </c>
      <c r="J1340" s="1" t="str">
        <f t="shared" ca="1" si="84"/>
        <v>3. Mayor a 6 meses</v>
      </c>
      <c r="K1340" t="str">
        <f t="shared" si="85"/>
        <v>NO</v>
      </c>
      <c r="L1340" t="s">
        <v>217</v>
      </c>
      <c r="M1340" t="s">
        <v>325</v>
      </c>
      <c r="N1340" t="s">
        <v>317</v>
      </c>
      <c r="O1340" t="s">
        <v>314</v>
      </c>
      <c r="P1340" t="str">
        <f t="shared" si="86"/>
        <v>JESÚS MANUEL DIESTRA MATALLANAFundamentos de diseño UXEVALUACION</v>
      </c>
      <c r="Q1340" t="str">
        <f>BASE[[#This Row],[NombresCalificado]]&amp;BASE[[#This Row],[TipoEvaluacion]]</f>
        <v>JESÚS MANUEL DIESTRA MATALLANAEVALUACION</v>
      </c>
      <c r="R1340">
        <v>3</v>
      </c>
      <c r="S1340" t="s">
        <v>5</v>
      </c>
      <c r="T1340" t="s">
        <v>328</v>
      </c>
      <c r="U1340" s="17">
        <v>3</v>
      </c>
      <c r="V1340" s="17" t="str" cm="1">
        <f t="array" ref="V1340">_xlfn.IFS(U1340=0,"Prenovato",U1340=1,"Novato",U1340=2,"Principiante avanzado",U1340=3,"Competente",U1340=4,"Proficiente",U1340=5,"Master")</f>
        <v>Competente</v>
      </c>
      <c r="W1340" s="17">
        <v>3</v>
      </c>
      <c r="X1340" s="17" t="str" cm="1">
        <f t="array" ref="X1340">_xlfn.IFS(W1340=0,"No evidenciado",W1340=1,"Novato",W1340=2,"Principiante avanzado",W1340=3,"Competente",W1340=4,"Proficiente",W1340=5,"Master")</f>
        <v>Competente</v>
      </c>
      <c r="Y1340" s="17">
        <v>3</v>
      </c>
      <c r="Z1340" s="17" t="str" cm="1">
        <f t="array" ref="Z1340">_xlfn.IFS(Y1340=0,"No evidenciado",Y1340=1,"Novato",Y1340=2,"Principiante avanzado",Y1340=3,"Competente",Y1340=4,"Proficiente",Y1340=5,"Master")</f>
        <v>Competente</v>
      </c>
      <c r="AA1340" s="17">
        <v>3</v>
      </c>
      <c r="AB1340" s="17" t="str" cm="1">
        <f t="array" ref="AB1340">_xlfn.IFS(AA1340=0,"No evidenciado",AA1340=1,"Novato",AA1340=2,"Principiante avanzado",AA1340=3,"Competente",AA1340=4,"Proficiente",AA1340=5,"Master")</f>
        <v>Competente</v>
      </c>
      <c r="AC1340" s="17">
        <v>3</v>
      </c>
      <c r="AD1340" s="17" t="str" cm="1">
        <f t="array" ref="AD1340">_xlfn.IFS(AC1340=0,"Prenovato",AC1340=1,"Novato",AC1340=2,"Principiante avanzado",AC1340=3,"Competente",AC1340=4,"Proficiente",AC1340=5,"Master")</f>
        <v>Competente</v>
      </c>
      <c r="AE1340" s="17" t="s">
        <v>332</v>
      </c>
    </row>
    <row r="1341" spans="1:31" x14ac:dyDescent="0.25">
      <c r="A1341" t="s">
        <v>255</v>
      </c>
      <c r="B1341" t="s">
        <v>256</v>
      </c>
      <c r="C1341" t="s">
        <v>206</v>
      </c>
      <c r="D1341" t="s">
        <v>207</v>
      </c>
      <c r="E1341" t="s">
        <v>276</v>
      </c>
      <c r="F1341" t="s">
        <v>277</v>
      </c>
      <c r="G1341" t="s">
        <v>278</v>
      </c>
      <c r="H1341" s="4"/>
      <c r="I1341" s="1">
        <f t="shared" ca="1" si="83"/>
        <v>1485</v>
      </c>
      <c r="J1341" s="1" t="str">
        <f t="shared" ca="1" si="84"/>
        <v>3. Mayor a 6 meses</v>
      </c>
      <c r="K1341" t="str">
        <f t="shared" si="85"/>
        <v>NO</v>
      </c>
      <c r="L1341" t="s">
        <v>217</v>
      </c>
      <c r="M1341" t="s">
        <v>187</v>
      </c>
      <c r="N1341" t="s">
        <v>315</v>
      </c>
      <c r="O1341" t="s">
        <v>315</v>
      </c>
      <c r="P1341" t="str">
        <f t="shared" si="86"/>
        <v>JESÚS MANUEL DIESTRA MATALLANAPruebas para desarrolladoresEVALUACION</v>
      </c>
      <c r="Q1341" t="str">
        <f>BASE[[#This Row],[NombresCalificado]]&amp;BASE[[#This Row],[TipoEvaluacion]]</f>
        <v>JESÚS MANUEL DIESTRA MATALLANAEVALUACION</v>
      </c>
      <c r="R1341">
        <v>3</v>
      </c>
      <c r="S1341" t="s">
        <v>5</v>
      </c>
      <c r="T1341" t="s">
        <v>328</v>
      </c>
      <c r="U1341" s="17">
        <v>3</v>
      </c>
      <c r="V1341" s="17" t="str" cm="1">
        <f t="array" ref="V1341">_xlfn.IFS(U1341=0,"Prenovato",U1341=1,"Novato",U1341=2,"Principiante avanzado",U1341=3,"Competente",U1341=4,"Proficiente",U1341=5,"Master")</f>
        <v>Competente</v>
      </c>
      <c r="W1341" s="17">
        <v>3</v>
      </c>
      <c r="X1341" s="17" t="str" cm="1">
        <f t="array" ref="X1341">_xlfn.IFS(W1341=0,"No evidenciado",W1341=1,"Novato",W1341=2,"Principiante avanzado",W1341=3,"Competente",W1341=4,"Proficiente",W1341=5,"Master")</f>
        <v>Competente</v>
      </c>
      <c r="Y1341" s="17">
        <v>3</v>
      </c>
      <c r="Z1341" s="17" t="str" cm="1">
        <f t="array" ref="Z1341">_xlfn.IFS(Y1341=0,"No evidenciado",Y1341=1,"Novato",Y1341=2,"Principiante avanzado",Y1341=3,"Competente",Y1341=4,"Proficiente",Y1341=5,"Master")</f>
        <v>Competente</v>
      </c>
      <c r="AA1341" s="17">
        <v>3</v>
      </c>
      <c r="AB1341" s="17" t="str" cm="1">
        <f t="array" ref="AB1341">_xlfn.IFS(AA1341=0,"No evidenciado",AA1341=1,"Novato",AA1341=2,"Principiante avanzado",AA1341=3,"Competente",AA1341=4,"Proficiente",AA1341=5,"Master")</f>
        <v>Competente</v>
      </c>
      <c r="AC1341" s="17">
        <v>3</v>
      </c>
      <c r="AD1341" s="17" t="str" cm="1">
        <f t="array" ref="AD1341">_xlfn.IFS(AC1341=0,"Prenovato",AC1341=1,"Novato",AC1341=2,"Principiante avanzado",AC1341=3,"Competente",AC1341=4,"Proficiente",AC1341=5,"Master")</f>
        <v>Competente</v>
      </c>
      <c r="AE1341" s="17" t="s">
        <v>332</v>
      </c>
    </row>
    <row r="1342" spans="1:31" x14ac:dyDescent="0.25">
      <c r="A1342" t="s">
        <v>255</v>
      </c>
      <c r="B1342" t="s">
        <v>256</v>
      </c>
      <c r="C1342" t="s">
        <v>206</v>
      </c>
      <c r="D1342" t="s">
        <v>207</v>
      </c>
      <c r="E1342" t="s">
        <v>276</v>
      </c>
      <c r="F1342" t="s">
        <v>277</v>
      </c>
      <c r="G1342" t="s">
        <v>278</v>
      </c>
      <c r="H1342" s="4"/>
      <c r="I1342" s="1">
        <f t="shared" ca="1" si="83"/>
        <v>1485</v>
      </c>
      <c r="J1342" s="1" t="str">
        <f t="shared" ca="1" si="84"/>
        <v>3. Mayor a 6 meses</v>
      </c>
      <c r="K1342" t="str">
        <f t="shared" si="85"/>
        <v>NO</v>
      </c>
      <c r="L1342" t="s">
        <v>217</v>
      </c>
      <c r="M1342" t="s">
        <v>324</v>
      </c>
      <c r="N1342" t="s">
        <v>317</v>
      </c>
      <c r="O1342" t="s">
        <v>314</v>
      </c>
      <c r="P1342" t="str">
        <f t="shared" si="86"/>
        <v>JESÚS MANUEL DIESTRA MATALLANAAccesibilidadEVALUACION</v>
      </c>
      <c r="Q1342" t="str">
        <f>BASE[[#This Row],[NombresCalificado]]&amp;BASE[[#This Row],[TipoEvaluacion]]</f>
        <v>JESÚS MANUEL DIESTRA MATALLANAEVALUACION</v>
      </c>
      <c r="R1342">
        <v>3</v>
      </c>
      <c r="S1342" t="s">
        <v>5</v>
      </c>
      <c r="T1342" t="s">
        <v>328</v>
      </c>
      <c r="U1342" s="17">
        <v>3</v>
      </c>
      <c r="V1342" s="17" t="str" cm="1">
        <f t="array" ref="V1342">_xlfn.IFS(U1342=0,"Prenovato",U1342=1,"Novato",U1342=2,"Principiante avanzado",U1342=3,"Competente",U1342=4,"Proficiente",U1342=5,"Master")</f>
        <v>Competente</v>
      </c>
      <c r="W1342" s="17">
        <v>3</v>
      </c>
      <c r="X1342" s="17" t="str" cm="1">
        <f t="array" ref="X1342">_xlfn.IFS(W1342=0,"No evidenciado",W1342=1,"Novato",W1342=2,"Principiante avanzado",W1342=3,"Competente",W1342=4,"Proficiente",W1342=5,"Master")</f>
        <v>Competente</v>
      </c>
      <c r="Y1342" s="17">
        <v>3</v>
      </c>
      <c r="Z1342" s="17" t="str" cm="1">
        <f t="array" ref="Z1342">_xlfn.IFS(Y1342=0,"No evidenciado",Y1342=1,"Novato",Y1342=2,"Principiante avanzado",Y1342=3,"Competente",Y1342=4,"Proficiente",Y1342=5,"Master")</f>
        <v>Competente</v>
      </c>
      <c r="AA1342" s="17">
        <v>3</v>
      </c>
      <c r="AB1342" s="17" t="str" cm="1">
        <f t="array" ref="AB1342">_xlfn.IFS(AA1342=0,"No evidenciado",AA1342=1,"Novato",AA1342=2,"Principiante avanzado",AA1342=3,"Competente",AA1342=4,"Proficiente",AA1342=5,"Master")</f>
        <v>Competente</v>
      </c>
      <c r="AC1342" s="17">
        <v>3</v>
      </c>
      <c r="AD1342" s="17" t="str" cm="1">
        <f t="array" ref="AD1342">_xlfn.IFS(AC1342=0,"Prenovato",AC1342=1,"Novato",AC1342=2,"Principiante avanzado",AC1342=3,"Competente",AC1342=4,"Proficiente",AC1342=5,"Master")</f>
        <v>Competente</v>
      </c>
      <c r="AE1342" s="17" t="s">
        <v>332</v>
      </c>
    </row>
    <row r="1343" spans="1:31" x14ac:dyDescent="0.25">
      <c r="A1343" t="s">
        <v>255</v>
      </c>
      <c r="B1343" t="s">
        <v>256</v>
      </c>
      <c r="C1343" t="s">
        <v>206</v>
      </c>
      <c r="D1343" t="s">
        <v>207</v>
      </c>
      <c r="E1343" t="s">
        <v>276</v>
      </c>
      <c r="F1343" t="s">
        <v>277</v>
      </c>
      <c r="G1343" t="s">
        <v>278</v>
      </c>
      <c r="H1343" s="4"/>
      <c r="I1343" s="1">
        <f t="shared" ca="1" si="83"/>
        <v>1485</v>
      </c>
      <c r="J1343" s="1" t="str">
        <f t="shared" ca="1" si="84"/>
        <v>3. Mayor a 6 meses</v>
      </c>
      <c r="K1343" t="str">
        <f t="shared" si="85"/>
        <v>NO</v>
      </c>
      <c r="L1343" t="s">
        <v>217</v>
      </c>
      <c r="M1343" t="s">
        <v>56</v>
      </c>
      <c r="N1343" t="s">
        <v>315</v>
      </c>
      <c r="O1343" t="s">
        <v>315</v>
      </c>
      <c r="P1343" t="str">
        <f t="shared" si="86"/>
        <v>JESÚS MANUEL DIESTRA MATALLANAControl de versionesEVALUACION</v>
      </c>
      <c r="Q1343" t="str">
        <f>BASE[[#This Row],[NombresCalificado]]&amp;BASE[[#This Row],[TipoEvaluacion]]</f>
        <v>JESÚS MANUEL DIESTRA MATALLANAEVALUACION</v>
      </c>
      <c r="R1343">
        <v>3</v>
      </c>
      <c r="S1343" t="s">
        <v>5</v>
      </c>
      <c r="T1343" t="s">
        <v>328</v>
      </c>
      <c r="U1343" s="17">
        <v>3</v>
      </c>
      <c r="V1343" s="17" t="str" cm="1">
        <f t="array" ref="V1343">_xlfn.IFS(U1343=0,"Prenovato",U1343=1,"Novato",U1343=2,"Principiante avanzado",U1343=3,"Competente",U1343=4,"Proficiente",U1343=5,"Master")</f>
        <v>Competente</v>
      </c>
      <c r="W1343" s="17">
        <v>3</v>
      </c>
      <c r="X1343" s="17" t="str" cm="1">
        <f t="array" ref="X1343">_xlfn.IFS(W1343=0,"No evidenciado",W1343=1,"Novato",W1343=2,"Principiante avanzado",W1343=3,"Competente",W1343=4,"Proficiente",W1343=5,"Master")</f>
        <v>Competente</v>
      </c>
      <c r="Y1343" s="17">
        <v>3</v>
      </c>
      <c r="Z1343" s="17" t="str" cm="1">
        <f t="array" ref="Z1343">_xlfn.IFS(Y1343=0,"No evidenciado",Y1343=1,"Novato",Y1343=2,"Principiante avanzado",Y1343=3,"Competente",Y1343=4,"Proficiente",Y1343=5,"Master")</f>
        <v>Competente</v>
      </c>
      <c r="AA1343" s="17">
        <v>3</v>
      </c>
      <c r="AB1343" s="17" t="str" cm="1">
        <f t="array" ref="AB1343">_xlfn.IFS(AA1343=0,"No evidenciado",AA1343=1,"Novato",AA1343=2,"Principiante avanzado",AA1343=3,"Competente",AA1343=4,"Proficiente",AA1343=5,"Master")</f>
        <v>Competente</v>
      </c>
      <c r="AC1343" s="17">
        <v>3</v>
      </c>
      <c r="AD1343" s="17" t="str" cm="1">
        <f t="array" ref="AD1343">_xlfn.IFS(AC1343=0,"Prenovato",AC1343=1,"Novato",AC1343=2,"Principiante avanzado",AC1343=3,"Competente",AC1343=4,"Proficiente",AC1343=5,"Master")</f>
        <v>Competente</v>
      </c>
      <c r="AE1343" s="17" t="s">
        <v>332</v>
      </c>
    </row>
    <row r="1344" spans="1:31" x14ac:dyDescent="0.25">
      <c r="A1344" t="s">
        <v>255</v>
      </c>
      <c r="B1344" t="s">
        <v>256</v>
      </c>
      <c r="C1344" t="s">
        <v>206</v>
      </c>
      <c r="D1344" t="s">
        <v>207</v>
      </c>
      <c r="E1344" t="s">
        <v>276</v>
      </c>
      <c r="F1344" t="s">
        <v>277</v>
      </c>
      <c r="G1344" t="s">
        <v>278</v>
      </c>
      <c r="H1344" s="4"/>
      <c r="I1344" s="1">
        <f t="shared" ca="1" si="83"/>
        <v>1485</v>
      </c>
      <c r="J1344" s="1" t="str">
        <f t="shared" ca="1" si="84"/>
        <v>3. Mayor a 6 meses</v>
      </c>
      <c r="K1344" t="str">
        <f t="shared" si="85"/>
        <v>NO</v>
      </c>
      <c r="L1344" t="s">
        <v>217</v>
      </c>
      <c r="M1344" t="s">
        <v>185</v>
      </c>
      <c r="N1344" t="s">
        <v>317</v>
      </c>
      <c r="O1344" t="s">
        <v>314</v>
      </c>
      <c r="P1344" t="str">
        <f t="shared" si="86"/>
        <v>JESÚS MANUEL DIESTRA MATALLANASeguridadEVALUACION</v>
      </c>
      <c r="Q1344" t="str">
        <f>BASE[[#This Row],[NombresCalificado]]&amp;BASE[[#This Row],[TipoEvaluacion]]</f>
        <v>JESÚS MANUEL DIESTRA MATALLANAEVALUACION</v>
      </c>
      <c r="R1344">
        <v>3</v>
      </c>
      <c r="S1344" t="s">
        <v>5</v>
      </c>
      <c r="T1344" t="s">
        <v>328</v>
      </c>
      <c r="U1344" s="17">
        <v>3</v>
      </c>
      <c r="V1344" s="17" t="str" cm="1">
        <f t="array" ref="V1344">_xlfn.IFS(U1344=0,"Prenovato",U1344=1,"Novato",U1344=2,"Principiante avanzado",U1344=3,"Competente",U1344=4,"Proficiente",U1344=5,"Master")</f>
        <v>Competente</v>
      </c>
      <c r="W1344" s="17">
        <v>3</v>
      </c>
      <c r="X1344" s="17" t="str" cm="1">
        <f t="array" ref="X1344">_xlfn.IFS(W1344=0,"No evidenciado",W1344=1,"Novato",W1344=2,"Principiante avanzado",W1344=3,"Competente",W1344=4,"Proficiente",W1344=5,"Master")</f>
        <v>Competente</v>
      </c>
      <c r="Y1344" s="17">
        <v>3</v>
      </c>
      <c r="Z1344" s="17" t="str" cm="1">
        <f t="array" ref="Z1344">_xlfn.IFS(Y1344=0,"No evidenciado",Y1344=1,"Novato",Y1344=2,"Principiante avanzado",Y1344=3,"Competente",Y1344=4,"Proficiente",Y1344=5,"Master")</f>
        <v>Competente</v>
      </c>
      <c r="AA1344" s="17">
        <v>3</v>
      </c>
      <c r="AB1344" s="17" t="str" cm="1">
        <f t="array" ref="AB1344">_xlfn.IFS(AA1344=0,"No evidenciado",AA1344=1,"Novato",AA1344=2,"Principiante avanzado",AA1344=3,"Competente",AA1344=4,"Proficiente",AA1344=5,"Master")</f>
        <v>Competente</v>
      </c>
      <c r="AC1344" s="17">
        <v>3</v>
      </c>
      <c r="AD1344" s="17" t="str" cm="1">
        <f t="array" ref="AD1344">_xlfn.IFS(AC1344=0,"Prenovato",AC1344=1,"Novato",AC1344=2,"Principiante avanzado",AC1344=3,"Competente",AC1344=4,"Proficiente",AC1344=5,"Master")</f>
        <v>Competente</v>
      </c>
      <c r="AE1344" s="17" t="s">
        <v>332</v>
      </c>
    </row>
    <row r="1345" spans="1:31" x14ac:dyDescent="0.25">
      <c r="A1345" t="s">
        <v>255</v>
      </c>
      <c r="B1345" t="s">
        <v>256</v>
      </c>
      <c r="C1345" t="s">
        <v>206</v>
      </c>
      <c r="D1345" t="s">
        <v>207</v>
      </c>
      <c r="E1345" t="s">
        <v>276</v>
      </c>
      <c r="F1345" t="s">
        <v>277</v>
      </c>
      <c r="G1345" t="s">
        <v>278</v>
      </c>
      <c r="H1345" s="4"/>
      <c r="I1345" s="1">
        <f t="shared" ca="1" si="83"/>
        <v>1485</v>
      </c>
      <c r="J1345" s="1" t="str">
        <f t="shared" ca="1" si="84"/>
        <v>3. Mayor a 6 meses</v>
      </c>
      <c r="K1345" t="str">
        <f t="shared" si="85"/>
        <v>NO</v>
      </c>
      <c r="L1345" t="s">
        <v>217</v>
      </c>
      <c r="M1345" t="s">
        <v>55</v>
      </c>
      <c r="N1345" t="s">
        <v>315</v>
      </c>
      <c r="O1345" t="s">
        <v>315</v>
      </c>
      <c r="P1345" t="str">
        <f t="shared" si="86"/>
        <v>JESÚS MANUEL DIESTRA MATALLANAProgramaciónEVALUACION</v>
      </c>
      <c r="Q1345" t="str">
        <f>BASE[[#This Row],[NombresCalificado]]&amp;BASE[[#This Row],[TipoEvaluacion]]</f>
        <v>JESÚS MANUEL DIESTRA MATALLANAEVALUACION</v>
      </c>
      <c r="R1345">
        <v>3</v>
      </c>
      <c r="S1345" t="s">
        <v>5</v>
      </c>
      <c r="T1345" t="s">
        <v>328</v>
      </c>
      <c r="U1345" s="17">
        <v>3</v>
      </c>
      <c r="V1345" s="17" t="str" cm="1">
        <f t="array" ref="V1345">_xlfn.IFS(U1345=0,"Prenovato",U1345=1,"Novato",U1345=2,"Principiante avanzado",U1345=3,"Competente",U1345=4,"Proficiente",U1345=5,"Master")</f>
        <v>Competente</v>
      </c>
      <c r="W1345" s="17">
        <v>3</v>
      </c>
      <c r="X1345" s="17" t="str" cm="1">
        <f t="array" ref="X1345">_xlfn.IFS(W1345=0,"No evidenciado",W1345=1,"Novato",W1345=2,"Principiante avanzado",W1345=3,"Competente",W1345=4,"Proficiente",W1345=5,"Master")</f>
        <v>Competente</v>
      </c>
      <c r="Y1345" s="17">
        <v>3</v>
      </c>
      <c r="Z1345" s="17" t="str" cm="1">
        <f t="array" ref="Z1345">_xlfn.IFS(Y1345=0,"No evidenciado",Y1345=1,"Novato",Y1345=2,"Principiante avanzado",Y1345=3,"Competente",Y1345=4,"Proficiente",Y1345=5,"Master")</f>
        <v>Competente</v>
      </c>
      <c r="AA1345" s="17">
        <v>3</v>
      </c>
      <c r="AB1345" s="17" t="str" cm="1">
        <f t="array" ref="AB1345">_xlfn.IFS(AA1345=0,"No evidenciado",AA1345=1,"Novato",AA1345=2,"Principiante avanzado",AA1345=3,"Competente",AA1345=4,"Proficiente",AA1345=5,"Master")</f>
        <v>Competente</v>
      </c>
      <c r="AC1345" s="17">
        <v>3</v>
      </c>
      <c r="AD1345" s="17" t="str" cm="1">
        <f t="array" ref="AD1345">_xlfn.IFS(AC1345=0,"Prenovato",AC1345=1,"Novato",AC1345=2,"Principiante avanzado",AC1345=3,"Competente",AC1345=4,"Proficiente",AC1345=5,"Master")</f>
        <v>Competente</v>
      </c>
      <c r="AE1345" s="17" t="s">
        <v>332</v>
      </c>
    </row>
    <row r="1346" spans="1:31" x14ac:dyDescent="0.25">
      <c r="A1346" t="s">
        <v>228</v>
      </c>
      <c r="B1346" t="s">
        <v>229</v>
      </c>
      <c r="C1346" t="s">
        <v>206</v>
      </c>
      <c r="D1346" t="s">
        <v>207</v>
      </c>
      <c r="E1346" t="s">
        <v>282</v>
      </c>
      <c r="F1346" t="s">
        <v>283</v>
      </c>
      <c r="G1346" t="s">
        <v>284</v>
      </c>
      <c r="H1346" s="4"/>
      <c r="I1346" s="1">
        <f t="shared" ca="1" si="83"/>
        <v>1485</v>
      </c>
      <c r="J1346" s="1" t="str">
        <f t="shared" ca="1" si="84"/>
        <v>3. Mayor a 6 meses</v>
      </c>
      <c r="K1346" t="str">
        <f t="shared" si="85"/>
        <v>NO</v>
      </c>
      <c r="L1346" t="s">
        <v>217</v>
      </c>
      <c r="M1346" t="s">
        <v>319</v>
      </c>
      <c r="N1346" t="s">
        <v>315</v>
      </c>
      <c r="O1346" t="s">
        <v>315</v>
      </c>
      <c r="P1346" t="str">
        <f t="shared" si="86"/>
        <v>PAMELA JEANETTE CASTILLO MARTÍNEZBCP Design SystemEVALUACION</v>
      </c>
      <c r="Q1346" t="str">
        <f>BASE[[#This Row],[NombresCalificado]]&amp;BASE[[#This Row],[TipoEvaluacion]]</f>
        <v>PAMELA JEANETTE CASTILLO MARTÍNEZEVALUACION</v>
      </c>
      <c r="R1346">
        <v>3</v>
      </c>
      <c r="S1346" t="s">
        <v>5</v>
      </c>
      <c r="T1346" t="s">
        <v>328</v>
      </c>
      <c r="U1346" s="17">
        <v>3</v>
      </c>
      <c r="V1346" s="17" t="str" cm="1">
        <f t="array" ref="V1346">_xlfn.IFS(U1346=0,"Prenovato",U1346=1,"Novato",U1346=2,"Principiante avanzado",U1346=3,"Competente",U1346=4,"Proficiente",U1346=5,"Master")</f>
        <v>Competente</v>
      </c>
      <c r="W1346" s="17">
        <v>3</v>
      </c>
      <c r="X1346" s="17" t="str" cm="1">
        <f t="array" ref="X1346">_xlfn.IFS(W1346=0,"No evidenciado",W1346=1,"Novato",W1346=2,"Principiante avanzado",W1346=3,"Competente",W1346=4,"Proficiente",W1346=5,"Master")</f>
        <v>Competente</v>
      </c>
      <c r="Y1346" s="17">
        <v>2</v>
      </c>
      <c r="Z1346" s="17" t="str" cm="1">
        <f t="array" ref="Z1346">_xlfn.IFS(Y1346=0,"No evidenciado",Y1346=1,"Novato",Y1346=2,"Principiante avanzado",Y1346=3,"Competente",Y1346=4,"Proficiente",Y1346=5,"Master")</f>
        <v>Principiante avanzado</v>
      </c>
      <c r="AA1346" s="17">
        <v>3</v>
      </c>
      <c r="AB1346" s="17" t="str" cm="1">
        <f t="array" ref="AB1346">_xlfn.IFS(AA1346=0,"No evidenciado",AA1346=1,"Novato",AA1346=2,"Principiante avanzado",AA1346=3,"Competente",AA1346=4,"Proficiente",AA1346=5,"Master")</f>
        <v>Competente</v>
      </c>
      <c r="AC1346" s="17">
        <v>2</v>
      </c>
      <c r="AD1346" s="17" t="str" cm="1">
        <f t="array" ref="AD1346">_xlfn.IFS(AC1346=0,"Prenovato",AC1346=1,"Novato",AC1346=2,"Principiante avanzado",AC1346=3,"Competente",AC1346=4,"Proficiente",AC1346=5,"Master")</f>
        <v>Principiante avanzado</v>
      </c>
      <c r="AE1346" s="17" t="s">
        <v>332</v>
      </c>
    </row>
    <row r="1347" spans="1:31" x14ac:dyDescent="0.25">
      <c r="A1347" t="s">
        <v>228</v>
      </c>
      <c r="B1347" t="s">
        <v>229</v>
      </c>
      <c r="C1347" t="s">
        <v>206</v>
      </c>
      <c r="D1347" t="s">
        <v>207</v>
      </c>
      <c r="E1347" t="s">
        <v>282</v>
      </c>
      <c r="F1347" t="s">
        <v>283</v>
      </c>
      <c r="G1347" t="s">
        <v>284</v>
      </c>
      <c r="H1347" s="4"/>
      <c r="I1347" s="1">
        <f t="shared" ref="I1347:I1410" ca="1" si="87">DATEDIF(H1347,TODAY(),"m")</f>
        <v>1485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IF(COUNTIFS($E$2:$E$1566,E1347,$O$2:$O$1566,"PRINCIPAL",$R$2:$R$1566,0)&gt;0,"SI","NO")</f>
        <v>NO</v>
      </c>
      <c r="L1347" t="s">
        <v>217</v>
      </c>
      <c r="M1347" t="s">
        <v>55</v>
      </c>
      <c r="N1347" t="s">
        <v>315</v>
      </c>
      <c r="O1347" t="s">
        <v>315</v>
      </c>
      <c r="P1347" t="str">
        <f t="shared" ref="P1347:P1410" si="90">F1347&amp;M1347&amp;AE1347</f>
        <v>PAMELA JEANETTE CASTILLO MARTÍNEZProgramaciónEVALUACION</v>
      </c>
      <c r="Q1347" t="str">
        <f>BASE[[#This Row],[NombresCalificado]]&amp;BASE[[#This Row],[TipoEvaluacion]]</f>
        <v>PAMELA JEANETTE CASTILLO MARTÍNEZEVALUACION</v>
      </c>
      <c r="R1347">
        <v>4</v>
      </c>
      <c r="S1347" t="s">
        <v>7</v>
      </c>
      <c r="T1347" t="s">
        <v>328</v>
      </c>
      <c r="U1347" s="17">
        <v>3</v>
      </c>
      <c r="V1347" s="17" t="str" cm="1">
        <f t="array" ref="V1347">_xlfn.IFS(U1347=0,"Prenovato",U1347=1,"Novato",U1347=2,"Principiante avanzado",U1347=3,"Competente",U1347=4,"Proficiente",U1347=5,"Master")</f>
        <v>Competente</v>
      </c>
      <c r="W1347" s="17">
        <v>3</v>
      </c>
      <c r="X1347" s="17" t="str" cm="1">
        <f t="array" ref="X1347">_xlfn.IFS(W1347=0,"No evidenciado",W1347=1,"Novato",W1347=2,"Principiante avanzado",W1347=3,"Competente",W1347=4,"Proficiente",W1347=5,"Master")</f>
        <v>Competente</v>
      </c>
      <c r="Y1347" s="17">
        <v>2</v>
      </c>
      <c r="Z1347" s="17" t="str" cm="1">
        <f t="array" ref="Z1347">_xlfn.IFS(Y1347=0,"No evidenciado",Y1347=1,"Novato",Y1347=2,"Principiante avanzado",Y1347=3,"Competente",Y1347=4,"Proficiente",Y1347=5,"Master")</f>
        <v>Principiante avanzado</v>
      </c>
      <c r="AA1347" s="17">
        <v>3</v>
      </c>
      <c r="AB1347" s="17" t="str" cm="1">
        <f t="array" ref="AB1347">_xlfn.IFS(AA1347=0,"No evidenciado",AA1347=1,"Novato",AA1347=2,"Principiante avanzado",AA1347=3,"Competente",AA1347=4,"Proficiente",AA1347=5,"Master")</f>
        <v>Competente</v>
      </c>
      <c r="AC1347" s="17">
        <v>2</v>
      </c>
      <c r="AD1347" s="17" t="str" cm="1">
        <f t="array" ref="AD1347">_xlfn.IFS(AC1347=0,"Prenovato",AC1347=1,"Novato",AC1347=2,"Principiante avanzado",AC1347=3,"Competente",AC1347=4,"Proficiente",AC1347=5,"Master")</f>
        <v>Principiante avanzado</v>
      </c>
      <c r="AE1347" s="17" t="s">
        <v>332</v>
      </c>
    </row>
    <row r="1348" spans="1:31" x14ac:dyDescent="0.25">
      <c r="A1348" t="s">
        <v>228</v>
      </c>
      <c r="B1348" t="s">
        <v>229</v>
      </c>
      <c r="C1348" t="s">
        <v>206</v>
      </c>
      <c r="D1348" t="s">
        <v>207</v>
      </c>
      <c r="E1348" t="s">
        <v>282</v>
      </c>
      <c r="F1348" t="s">
        <v>283</v>
      </c>
      <c r="G1348" t="s">
        <v>284</v>
      </c>
      <c r="H1348" s="4"/>
      <c r="I1348" s="1">
        <f t="shared" ca="1" si="87"/>
        <v>1485</v>
      </c>
      <c r="J1348" s="1" t="str">
        <f t="shared" ca="1" si="88"/>
        <v>3. Mayor a 6 meses</v>
      </c>
      <c r="K1348" t="str">
        <f t="shared" si="89"/>
        <v>NO</v>
      </c>
      <c r="L1348" t="s">
        <v>217</v>
      </c>
      <c r="M1348" t="s">
        <v>326</v>
      </c>
      <c r="N1348" t="s">
        <v>317</v>
      </c>
      <c r="O1348" t="s">
        <v>314</v>
      </c>
      <c r="P1348" t="str">
        <f t="shared" si="90"/>
        <v>PAMELA JEANETTE CASTILLO MARTÍNEZDesign ThinkingEVALUACION</v>
      </c>
      <c r="Q1348" t="str">
        <f>BASE[[#This Row],[NombresCalificado]]&amp;BASE[[#This Row],[TipoEvaluacion]]</f>
        <v>PAMELA JEANETTE CASTILLO MARTÍNEZEVALUACION</v>
      </c>
      <c r="R1348">
        <v>2</v>
      </c>
      <c r="S1348" t="s">
        <v>4</v>
      </c>
      <c r="T1348" t="s">
        <v>328</v>
      </c>
      <c r="U1348" s="17">
        <v>3</v>
      </c>
      <c r="V1348" s="17" t="str" cm="1">
        <f t="array" ref="V1348">_xlfn.IFS(U1348=0,"Prenovato",U1348=1,"Novato",U1348=2,"Principiante avanzado",U1348=3,"Competente",U1348=4,"Proficiente",U1348=5,"Master")</f>
        <v>Competente</v>
      </c>
      <c r="W1348" s="17">
        <v>3</v>
      </c>
      <c r="X1348" s="17" t="str" cm="1">
        <f t="array" ref="X1348">_xlfn.IFS(W1348=0,"No evidenciado",W1348=1,"Novato",W1348=2,"Principiante avanzado",W1348=3,"Competente",W1348=4,"Proficiente",W1348=5,"Master")</f>
        <v>Competente</v>
      </c>
      <c r="Y1348" s="17">
        <v>2</v>
      </c>
      <c r="Z1348" s="17" t="str" cm="1">
        <f t="array" ref="Z1348">_xlfn.IFS(Y1348=0,"No evidenciado",Y1348=1,"Novato",Y1348=2,"Principiante avanzado",Y1348=3,"Competente",Y1348=4,"Proficiente",Y1348=5,"Master")</f>
        <v>Principiante avanzado</v>
      </c>
      <c r="AA1348" s="17">
        <v>3</v>
      </c>
      <c r="AB1348" s="17" t="str" cm="1">
        <f t="array" ref="AB1348">_xlfn.IFS(AA1348=0,"No evidenciado",AA1348=1,"Novato",AA1348=2,"Principiante avanzado",AA1348=3,"Competente",AA1348=4,"Proficiente",AA1348=5,"Master")</f>
        <v>Competente</v>
      </c>
      <c r="AC1348" s="17">
        <v>2</v>
      </c>
      <c r="AD1348" s="17" t="str" cm="1">
        <f t="array" ref="AD1348">_xlfn.IFS(AC1348=0,"Prenovato",AC1348=1,"Novato",AC1348=2,"Principiante avanzado",AC1348=3,"Competente",AC1348=4,"Proficiente",AC1348=5,"Master")</f>
        <v>Principiante avanzado</v>
      </c>
      <c r="AE1348" s="17" t="s">
        <v>332</v>
      </c>
    </row>
    <row r="1349" spans="1:31" x14ac:dyDescent="0.25">
      <c r="A1349" t="s">
        <v>228</v>
      </c>
      <c r="B1349" t="s">
        <v>229</v>
      </c>
      <c r="C1349" t="s">
        <v>206</v>
      </c>
      <c r="D1349" t="s">
        <v>207</v>
      </c>
      <c r="E1349" t="s">
        <v>282</v>
      </c>
      <c r="F1349" t="s">
        <v>283</v>
      </c>
      <c r="G1349" t="s">
        <v>284</v>
      </c>
      <c r="H1349" s="4"/>
      <c r="I1349" s="1">
        <f t="shared" ca="1" si="87"/>
        <v>1485</v>
      </c>
      <c r="J1349" s="1" t="str">
        <f t="shared" ca="1" si="88"/>
        <v>3. Mayor a 6 meses</v>
      </c>
      <c r="K1349" t="str">
        <f t="shared" si="89"/>
        <v>NO</v>
      </c>
      <c r="L1349" t="s">
        <v>217</v>
      </c>
      <c r="M1349" t="s">
        <v>316</v>
      </c>
      <c r="N1349" t="s">
        <v>315</v>
      </c>
      <c r="O1349" t="s">
        <v>315</v>
      </c>
      <c r="P1349" t="str">
        <f t="shared" si="90"/>
        <v>PAMELA JEANETTE CASTILLO MARTÍNEZRedes &amp; Integración de APIEVALUACION</v>
      </c>
      <c r="Q1349" t="str">
        <f>BASE[[#This Row],[NombresCalificado]]&amp;BASE[[#This Row],[TipoEvaluacion]]</f>
        <v>PAMELA JEANETTE CASTILLO MARTÍNEZEVALUACION</v>
      </c>
      <c r="R1349">
        <v>3</v>
      </c>
      <c r="S1349" t="s">
        <v>5</v>
      </c>
      <c r="T1349" t="s">
        <v>328</v>
      </c>
      <c r="U1349" s="17">
        <v>3</v>
      </c>
      <c r="V1349" s="17" t="str" cm="1">
        <f t="array" ref="V1349">_xlfn.IFS(U1349=0,"Prenovato",U1349=1,"Novato",U1349=2,"Principiante avanzado",U1349=3,"Competente",U1349=4,"Proficiente",U1349=5,"Master")</f>
        <v>Competente</v>
      </c>
      <c r="W1349" s="17">
        <v>3</v>
      </c>
      <c r="X1349" s="17" t="str" cm="1">
        <f t="array" ref="X1349">_xlfn.IFS(W1349=0,"No evidenciado",W1349=1,"Novato",W1349=2,"Principiante avanzado",W1349=3,"Competente",W1349=4,"Proficiente",W1349=5,"Master")</f>
        <v>Competente</v>
      </c>
      <c r="Y1349" s="17">
        <v>2</v>
      </c>
      <c r="Z1349" s="17" t="str" cm="1">
        <f t="array" ref="Z1349">_xlfn.IFS(Y1349=0,"No evidenciado",Y1349=1,"Novato",Y1349=2,"Principiante avanzado",Y1349=3,"Competente",Y1349=4,"Proficiente",Y1349=5,"Master")</f>
        <v>Principiante avanzado</v>
      </c>
      <c r="AA1349" s="17">
        <v>3</v>
      </c>
      <c r="AB1349" s="17" t="str" cm="1">
        <f t="array" ref="AB1349">_xlfn.IFS(AA1349=0,"No evidenciado",AA1349=1,"Novato",AA1349=2,"Principiante avanzado",AA1349=3,"Competente",AA1349=4,"Proficiente",AA1349=5,"Master")</f>
        <v>Competente</v>
      </c>
      <c r="AC1349" s="17">
        <v>2</v>
      </c>
      <c r="AD1349" s="17" t="str" cm="1">
        <f t="array" ref="AD1349">_xlfn.IFS(AC1349=0,"Prenovato",AC1349=1,"Novato",AC1349=2,"Principiante avanzado",AC1349=3,"Competente",AC1349=4,"Proficiente",AC1349=5,"Master")</f>
        <v>Principiante avanzado</v>
      </c>
      <c r="AE1349" s="17" t="s">
        <v>332</v>
      </c>
    </row>
    <row r="1350" spans="1:31" x14ac:dyDescent="0.25">
      <c r="A1350" t="s">
        <v>228</v>
      </c>
      <c r="B1350" t="s">
        <v>229</v>
      </c>
      <c r="C1350" t="s">
        <v>206</v>
      </c>
      <c r="D1350" t="s">
        <v>207</v>
      </c>
      <c r="E1350" t="s">
        <v>282</v>
      </c>
      <c r="F1350" t="s">
        <v>283</v>
      </c>
      <c r="G1350" t="s">
        <v>284</v>
      </c>
      <c r="H1350" s="4"/>
      <c r="I1350" s="1">
        <f t="shared" ca="1" si="87"/>
        <v>1485</v>
      </c>
      <c r="J1350" s="1" t="str">
        <f t="shared" ca="1" si="88"/>
        <v>3. Mayor a 6 meses</v>
      </c>
      <c r="K1350" t="str">
        <f t="shared" si="89"/>
        <v>NO</v>
      </c>
      <c r="L1350" t="s">
        <v>217</v>
      </c>
      <c r="M1350" t="s">
        <v>56</v>
      </c>
      <c r="N1350" t="s">
        <v>315</v>
      </c>
      <c r="O1350" t="s">
        <v>315</v>
      </c>
      <c r="P1350" t="str">
        <f t="shared" si="90"/>
        <v>PAMELA JEANETTE CASTILLO MARTÍNEZControl de versionesEVALUACION</v>
      </c>
      <c r="Q1350" t="str">
        <f>BASE[[#This Row],[NombresCalificado]]&amp;BASE[[#This Row],[TipoEvaluacion]]</f>
        <v>PAMELA JEANETTE CASTILLO MARTÍNEZEVALUACION</v>
      </c>
      <c r="R1350">
        <v>3</v>
      </c>
      <c r="S1350" t="s">
        <v>5</v>
      </c>
      <c r="T1350" t="s">
        <v>328</v>
      </c>
      <c r="U1350" s="17">
        <v>3</v>
      </c>
      <c r="V1350" s="17" t="str" cm="1">
        <f t="array" ref="V1350">_xlfn.IFS(U1350=0,"Prenovato",U1350=1,"Novato",U1350=2,"Principiante avanzado",U1350=3,"Competente",U1350=4,"Proficiente",U1350=5,"Master")</f>
        <v>Competente</v>
      </c>
      <c r="W1350" s="17">
        <v>3</v>
      </c>
      <c r="X1350" s="17" t="str" cm="1">
        <f t="array" ref="X1350">_xlfn.IFS(W1350=0,"No evidenciado",W1350=1,"Novato",W1350=2,"Principiante avanzado",W1350=3,"Competente",W1350=4,"Proficiente",W1350=5,"Master")</f>
        <v>Competente</v>
      </c>
      <c r="Y1350" s="17">
        <v>2</v>
      </c>
      <c r="Z1350" s="17" t="str" cm="1">
        <f t="array" ref="Z1350">_xlfn.IFS(Y1350=0,"No evidenciado",Y1350=1,"Novato",Y1350=2,"Principiante avanzado",Y1350=3,"Competente",Y1350=4,"Proficiente",Y1350=5,"Master")</f>
        <v>Principiante avanzado</v>
      </c>
      <c r="AA1350" s="17">
        <v>3</v>
      </c>
      <c r="AB1350" s="17" t="str" cm="1">
        <f t="array" ref="AB1350">_xlfn.IFS(AA1350=0,"No evidenciado",AA1350=1,"Novato",AA1350=2,"Principiante avanzado",AA1350=3,"Competente",AA1350=4,"Proficiente",AA1350=5,"Master")</f>
        <v>Competente</v>
      </c>
      <c r="AC1350" s="17">
        <v>2</v>
      </c>
      <c r="AD1350" s="17" t="str" cm="1">
        <f t="array" ref="AD1350">_xlfn.IFS(AC1350=0,"Prenovato",AC1350=1,"Novato",AC1350=2,"Principiante avanzado",AC1350=3,"Competente",AC1350=4,"Proficiente",AC1350=5,"Master")</f>
        <v>Principiante avanzado</v>
      </c>
      <c r="AE1350" s="17" t="s">
        <v>332</v>
      </c>
    </row>
    <row r="1351" spans="1:31" x14ac:dyDescent="0.25">
      <c r="A1351" t="s">
        <v>228</v>
      </c>
      <c r="B1351" t="s">
        <v>229</v>
      </c>
      <c r="C1351" t="s">
        <v>206</v>
      </c>
      <c r="D1351" t="s">
        <v>207</v>
      </c>
      <c r="E1351" t="s">
        <v>282</v>
      </c>
      <c r="F1351" t="s">
        <v>283</v>
      </c>
      <c r="G1351" t="s">
        <v>284</v>
      </c>
      <c r="H1351" s="4"/>
      <c r="I1351" s="1">
        <f t="shared" ca="1" si="87"/>
        <v>1485</v>
      </c>
      <c r="J1351" s="1" t="str">
        <f t="shared" ca="1" si="88"/>
        <v>3. Mayor a 6 meses</v>
      </c>
      <c r="K1351" t="str">
        <f t="shared" si="89"/>
        <v>NO</v>
      </c>
      <c r="L1351" t="s">
        <v>217</v>
      </c>
      <c r="M1351" t="s">
        <v>321</v>
      </c>
      <c r="N1351" t="s">
        <v>315</v>
      </c>
      <c r="O1351" t="s">
        <v>315</v>
      </c>
      <c r="P1351" t="str">
        <f t="shared" si="90"/>
        <v>PAMELA JEANETTE CASTILLO MARTÍNEZNativoEVALUACION</v>
      </c>
      <c r="Q1351" t="str">
        <f>BASE[[#This Row],[NombresCalificado]]&amp;BASE[[#This Row],[TipoEvaluacion]]</f>
        <v>PAMELA JEANETTE CASTILLO MARTÍNEZEVALUACION</v>
      </c>
      <c r="R1351">
        <v>4</v>
      </c>
      <c r="S1351" t="s">
        <v>7</v>
      </c>
      <c r="T1351" t="s">
        <v>328</v>
      </c>
      <c r="U1351" s="17">
        <v>3</v>
      </c>
      <c r="V1351" s="17" t="str" cm="1">
        <f t="array" ref="V1351">_xlfn.IFS(U1351=0,"Prenovato",U1351=1,"Novato",U1351=2,"Principiante avanzado",U1351=3,"Competente",U1351=4,"Proficiente",U1351=5,"Master")</f>
        <v>Competente</v>
      </c>
      <c r="W1351" s="17">
        <v>3</v>
      </c>
      <c r="X1351" s="17" t="str" cm="1">
        <f t="array" ref="X1351">_xlfn.IFS(W1351=0,"No evidenciado",W1351=1,"Novato",W1351=2,"Principiante avanzado",W1351=3,"Competente",W1351=4,"Proficiente",W1351=5,"Master")</f>
        <v>Competente</v>
      </c>
      <c r="Y1351" s="17">
        <v>2</v>
      </c>
      <c r="Z1351" s="17" t="str" cm="1">
        <f t="array" ref="Z1351">_xlfn.IFS(Y1351=0,"No evidenciado",Y1351=1,"Novato",Y1351=2,"Principiante avanzado",Y1351=3,"Competente",Y1351=4,"Proficiente",Y1351=5,"Master")</f>
        <v>Principiante avanzado</v>
      </c>
      <c r="AA1351" s="17">
        <v>3</v>
      </c>
      <c r="AB1351" s="17" t="str" cm="1">
        <f t="array" ref="AB1351">_xlfn.IFS(AA1351=0,"No evidenciado",AA1351=1,"Novato",AA1351=2,"Principiante avanzado",AA1351=3,"Competente",AA1351=4,"Proficiente",AA1351=5,"Master")</f>
        <v>Competente</v>
      </c>
      <c r="AC1351" s="17">
        <v>2</v>
      </c>
      <c r="AD1351" s="17" t="str" cm="1">
        <f t="array" ref="AD1351">_xlfn.IFS(AC1351=0,"Prenovato",AC1351=1,"Novato",AC1351=2,"Principiante avanzado",AC1351=3,"Competente",AC1351=4,"Proficiente",AC1351=5,"Master")</f>
        <v>Principiante avanzado</v>
      </c>
      <c r="AE1351" s="17" t="s">
        <v>332</v>
      </c>
    </row>
    <row r="1352" spans="1:31" x14ac:dyDescent="0.25">
      <c r="A1352" t="s">
        <v>228</v>
      </c>
      <c r="B1352" t="s">
        <v>229</v>
      </c>
      <c r="C1352" t="s">
        <v>206</v>
      </c>
      <c r="D1352" t="s">
        <v>207</v>
      </c>
      <c r="E1352" t="s">
        <v>282</v>
      </c>
      <c r="F1352" t="s">
        <v>283</v>
      </c>
      <c r="G1352" t="s">
        <v>284</v>
      </c>
      <c r="H1352" s="4"/>
      <c r="I1352" s="1">
        <f t="shared" ca="1" si="87"/>
        <v>1485</v>
      </c>
      <c r="J1352" s="1" t="str">
        <f t="shared" ca="1" si="88"/>
        <v>3. Mayor a 6 meses</v>
      </c>
      <c r="K1352" t="str">
        <f t="shared" si="89"/>
        <v>NO</v>
      </c>
      <c r="L1352" t="s">
        <v>217</v>
      </c>
      <c r="M1352" t="s">
        <v>187</v>
      </c>
      <c r="N1352" t="s">
        <v>315</v>
      </c>
      <c r="O1352" t="s">
        <v>315</v>
      </c>
      <c r="P1352" t="str">
        <f t="shared" si="90"/>
        <v>PAMELA JEANETTE CASTILLO MARTÍNEZPruebas para desarrolladoresEVALUACION</v>
      </c>
      <c r="Q1352" t="str">
        <f>BASE[[#This Row],[NombresCalificado]]&amp;BASE[[#This Row],[TipoEvaluacion]]</f>
        <v>PAMELA JEANETTE CASTILLO MARTÍNEZEVALUACION</v>
      </c>
      <c r="R1352">
        <v>3</v>
      </c>
      <c r="S1352" t="s">
        <v>5</v>
      </c>
      <c r="T1352" t="s">
        <v>328</v>
      </c>
      <c r="U1352" s="17">
        <v>3</v>
      </c>
      <c r="V1352" s="17" t="str" cm="1">
        <f t="array" ref="V1352">_xlfn.IFS(U1352=0,"Prenovato",U1352=1,"Novato",U1352=2,"Principiante avanzado",U1352=3,"Competente",U1352=4,"Proficiente",U1352=5,"Master")</f>
        <v>Competente</v>
      </c>
      <c r="W1352" s="17">
        <v>3</v>
      </c>
      <c r="X1352" s="17" t="str" cm="1">
        <f t="array" ref="X1352">_xlfn.IFS(W1352=0,"No evidenciado",W1352=1,"Novato",W1352=2,"Principiante avanzado",W1352=3,"Competente",W1352=4,"Proficiente",W1352=5,"Master")</f>
        <v>Competente</v>
      </c>
      <c r="Y1352" s="17">
        <v>2</v>
      </c>
      <c r="Z1352" s="17" t="str" cm="1">
        <f t="array" ref="Z1352">_xlfn.IFS(Y1352=0,"No evidenciado",Y1352=1,"Novato",Y1352=2,"Principiante avanzado",Y1352=3,"Competente",Y1352=4,"Proficiente",Y1352=5,"Master")</f>
        <v>Principiante avanzado</v>
      </c>
      <c r="AA1352" s="17">
        <v>3</v>
      </c>
      <c r="AB1352" s="17" t="str" cm="1">
        <f t="array" ref="AB1352">_xlfn.IFS(AA1352=0,"No evidenciado",AA1352=1,"Novato",AA1352=2,"Principiante avanzado",AA1352=3,"Competente",AA1352=4,"Proficiente",AA1352=5,"Master")</f>
        <v>Competente</v>
      </c>
      <c r="AC1352" s="17">
        <v>2</v>
      </c>
      <c r="AD1352" s="17" t="str" cm="1">
        <f t="array" ref="AD1352">_xlfn.IFS(AC1352=0,"Prenovato",AC1352=1,"Novato",AC1352=2,"Principiante avanzado",AC1352=3,"Competente",AC1352=4,"Proficiente",AC1352=5,"Master")</f>
        <v>Principiante avanzado</v>
      </c>
      <c r="AE1352" s="17" t="s">
        <v>332</v>
      </c>
    </row>
    <row r="1353" spans="1:31" x14ac:dyDescent="0.25">
      <c r="A1353" t="s">
        <v>228</v>
      </c>
      <c r="B1353" t="s">
        <v>229</v>
      </c>
      <c r="C1353" t="s">
        <v>206</v>
      </c>
      <c r="D1353" t="s">
        <v>207</v>
      </c>
      <c r="E1353" t="s">
        <v>282</v>
      </c>
      <c r="F1353" t="s">
        <v>283</v>
      </c>
      <c r="G1353" t="s">
        <v>284</v>
      </c>
      <c r="H1353" s="4"/>
      <c r="I1353" s="1">
        <f t="shared" ca="1" si="87"/>
        <v>1485</v>
      </c>
      <c r="J1353" s="1" t="str">
        <f t="shared" ca="1" si="88"/>
        <v>3. Mayor a 6 meses</v>
      </c>
      <c r="K1353" t="str">
        <f t="shared" si="89"/>
        <v>NO</v>
      </c>
      <c r="L1353" t="s">
        <v>217</v>
      </c>
      <c r="M1353" t="s">
        <v>324</v>
      </c>
      <c r="N1353" t="s">
        <v>317</v>
      </c>
      <c r="O1353" t="s">
        <v>314</v>
      </c>
      <c r="P1353" t="str">
        <f t="shared" si="90"/>
        <v>PAMELA JEANETTE CASTILLO MARTÍNEZAccesibilidadEVALUACION</v>
      </c>
      <c r="Q1353" t="str">
        <f>BASE[[#This Row],[NombresCalificado]]&amp;BASE[[#This Row],[TipoEvaluacion]]</f>
        <v>PAMELA JEANETTE CASTILLO MARTÍNEZEVALUACION</v>
      </c>
      <c r="R1353">
        <v>2</v>
      </c>
      <c r="S1353" t="s">
        <v>4</v>
      </c>
      <c r="T1353" t="s">
        <v>328</v>
      </c>
      <c r="U1353" s="17">
        <v>3</v>
      </c>
      <c r="V1353" s="17" t="str" cm="1">
        <f t="array" ref="V1353">_xlfn.IFS(U1353=0,"Prenovato",U1353=1,"Novato",U1353=2,"Principiante avanzado",U1353=3,"Competente",U1353=4,"Proficiente",U1353=5,"Master")</f>
        <v>Competente</v>
      </c>
      <c r="W1353" s="17">
        <v>3</v>
      </c>
      <c r="X1353" s="17" t="str" cm="1">
        <f t="array" ref="X1353">_xlfn.IFS(W1353=0,"No evidenciado",W1353=1,"Novato",W1353=2,"Principiante avanzado",W1353=3,"Competente",W1353=4,"Proficiente",W1353=5,"Master")</f>
        <v>Competente</v>
      </c>
      <c r="Y1353" s="17">
        <v>2</v>
      </c>
      <c r="Z1353" s="17" t="str" cm="1">
        <f t="array" ref="Z1353">_xlfn.IFS(Y1353=0,"No evidenciado",Y1353=1,"Novato",Y1353=2,"Principiante avanzado",Y1353=3,"Competente",Y1353=4,"Proficiente",Y1353=5,"Master")</f>
        <v>Principiante avanzado</v>
      </c>
      <c r="AA1353" s="17">
        <v>3</v>
      </c>
      <c r="AB1353" s="17" t="str" cm="1">
        <f t="array" ref="AB1353">_xlfn.IFS(AA1353=0,"No evidenciado",AA1353=1,"Novato",AA1353=2,"Principiante avanzado",AA1353=3,"Competente",AA1353=4,"Proficiente",AA1353=5,"Master")</f>
        <v>Competente</v>
      </c>
      <c r="AC1353" s="17">
        <v>2</v>
      </c>
      <c r="AD1353" s="17" t="str" cm="1">
        <f t="array" ref="AD1353">_xlfn.IFS(AC1353=0,"Prenovato",AC1353=1,"Novato",AC1353=2,"Principiante avanzado",AC1353=3,"Competente",AC1353=4,"Proficiente",AC1353=5,"Master")</f>
        <v>Principiante avanzado</v>
      </c>
      <c r="AE1353" s="17" t="s">
        <v>332</v>
      </c>
    </row>
    <row r="1354" spans="1:31" x14ac:dyDescent="0.25">
      <c r="A1354" t="s">
        <v>228</v>
      </c>
      <c r="B1354" t="s">
        <v>229</v>
      </c>
      <c r="C1354" t="s">
        <v>206</v>
      </c>
      <c r="D1354" t="s">
        <v>207</v>
      </c>
      <c r="E1354" t="s">
        <v>282</v>
      </c>
      <c r="F1354" t="s">
        <v>283</v>
      </c>
      <c r="G1354" t="s">
        <v>284</v>
      </c>
      <c r="H1354" s="4"/>
      <c r="I1354" s="1">
        <f t="shared" ca="1" si="87"/>
        <v>1485</v>
      </c>
      <c r="J1354" s="1" t="str">
        <f t="shared" ca="1" si="88"/>
        <v>3. Mayor a 6 meses</v>
      </c>
      <c r="K1354" t="str">
        <f t="shared" si="89"/>
        <v>NO</v>
      </c>
      <c r="L1354" t="s">
        <v>217</v>
      </c>
      <c r="M1354" t="s">
        <v>323</v>
      </c>
      <c r="N1354" t="s">
        <v>317</v>
      </c>
      <c r="O1354" t="s">
        <v>314</v>
      </c>
      <c r="P1354" t="str">
        <f t="shared" si="90"/>
        <v>PAMELA JEANETTE CASTILLO MARTÍNEZGestión de datosEVALUACION</v>
      </c>
      <c r="Q1354" t="str">
        <f>BASE[[#This Row],[NombresCalificado]]&amp;BASE[[#This Row],[TipoEvaluacion]]</f>
        <v>PAMELA JEANETTE CASTILLO MARTÍNEZEVALUACION</v>
      </c>
      <c r="R1354">
        <v>3</v>
      </c>
      <c r="S1354" t="s">
        <v>5</v>
      </c>
      <c r="T1354" t="s">
        <v>328</v>
      </c>
      <c r="U1354" s="17">
        <v>3</v>
      </c>
      <c r="V1354" s="17" t="str" cm="1">
        <f t="array" ref="V1354">_xlfn.IFS(U1354=0,"Prenovato",U1354=1,"Novato",U1354=2,"Principiante avanzado",U1354=3,"Competente",U1354=4,"Proficiente",U1354=5,"Master")</f>
        <v>Competente</v>
      </c>
      <c r="W1354" s="17">
        <v>3</v>
      </c>
      <c r="X1354" s="17" t="str" cm="1">
        <f t="array" ref="X1354">_xlfn.IFS(W1354=0,"No evidenciado",W1354=1,"Novato",W1354=2,"Principiante avanzado",W1354=3,"Competente",W1354=4,"Proficiente",W1354=5,"Master")</f>
        <v>Competente</v>
      </c>
      <c r="Y1354" s="17">
        <v>2</v>
      </c>
      <c r="Z1354" s="17" t="str" cm="1">
        <f t="array" ref="Z1354">_xlfn.IFS(Y1354=0,"No evidenciado",Y1354=1,"Novato",Y1354=2,"Principiante avanzado",Y1354=3,"Competente",Y1354=4,"Proficiente",Y1354=5,"Master")</f>
        <v>Principiante avanzado</v>
      </c>
      <c r="AA1354" s="17">
        <v>3</v>
      </c>
      <c r="AB1354" s="17" t="str" cm="1">
        <f t="array" ref="AB1354">_xlfn.IFS(AA1354=0,"No evidenciado",AA1354=1,"Novato",AA1354=2,"Principiante avanzado",AA1354=3,"Competente",AA1354=4,"Proficiente",AA1354=5,"Master")</f>
        <v>Competente</v>
      </c>
      <c r="AC1354" s="17">
        <v>2</v>
      </c>
      <c r="AD1354" s="17" t="str" cm="1">
        <f t="array" ref="AD1354">_xlfn.IFS(AC1354=0,"Prenovato",AC1354=1,"Novato",AC1354=2,"Principiante avanzado",AC1354=3,"Competente",AC1354=4,"Proficiente",AC1354=5,"Master")</f>
        <v>Principiante avanzado</v>
      </c>
      <c r="AE1354" s="17" t="s">
        <v>332</v>
      </c>
    </row>
    <row r="1355" spans="1:31" x14ac:dyDescent="0.25">
      <c r="A1355" t="s">
        <v>228</v>
      </c>
      <c r="B1355" t="s">
        <v>229</v>
      </c>
      <c r="C1355" t="s">
        <v>206</v>
      </c>
      <c r="D1355" t="s">
        <v>207</v>
      </c>
      <c r="E1355" t="s">
        <v>282</v>
      </c>
      <c r="F1355" t="s">
        <v>283</v>
      </c>
      <c r="G1355" t="s">
        <v>284</v>
      </c>
      <c r="H1355" s="4"/>
      <c r="I1355" s="1">
        <f t="shared" ca="1" si="87"/>
        <v>1485</v>
      </c>
      <c r="J1355" s="1" t="str">
        <f t="shared" ca="1" si="88"/>
        <v>3. Mayor a 6 meses</v>
      </c>
      <c r="K1355" t="str">
        <f t="shared" si="89"/>
        <v>NO</v>
      </c>
      <c r="L1355" t="s">
        <v>217</v>
      </c>
      <c r="M1355" t="s">
        <v>185</v>
      </c>
      <c r="N1355" t="s">
        <v>317</v>
      </c>
      <c r="O1355" t="s">
        <v>314</v>
      </c>
      <c r="P1355" t="str">
        <f t="shared" si="90"/>
        <v>PAMELA JEANETTE CASTILLO MARTÍNEZSeguridadEVALUACION</v>
      </c>
      <c r="Q1355" t="str">
        <f>BASE[[#This Row],[NombresCalificado]]&amp;BASE[[#This Row],[TipoEvaluacion]]</f>
        <v>PAMELA JEANETTE CASTILLO MARTÍNEZEVALUACION</v>
      </c>
      <c r="R1355">
        <v>2</v>
      </c>
      <c r="S1355" t="s">
        <v>4</v>
      </c>
      <c r="T1355" t="s">
        <v>328</v>
      </c>
      <c r="U1355" s="17">
        <v>3</v>
      </c>
      <c r="V1355" s="17" t="str" cm="1">
        <f t="array" ref="V1355">_xlfn.IFS(U1355=0,"Prenovato",U1355=1,"Novato",U1355=2,"Principiante avanzado",U1355=3,"Competente",U1355=4,"Proficiente",U1355=5,"Master")</f>
        <v>Competente</v>
      </c>
      <c r="W1355" s="17">
        <v>3</v>
      </c>
      <c r="X1355" s="17" t="str" cm="1">
        <f t="array" ref="X1355">_xlfn.IFS(W1355=0,"No evidenciado",W1355=1,"Novato",W1355=2,"Principiante avanzado",W1355=3,"Competente",W1355=4,"Proficiente",W1355=5,"Master")</f>
        <v>Competente</v>
      </c>
      <c r="Y1355" s="17">
        <v>2</v>
      </c>
      <c r="Z1355" s="17" t="str" cm="1">
        <f t="array" ref="Z1355">_xlfn.IFS(Y1355=0,"No evidenciado",Y1355=1,"Novato",Y1355=2,"Principiante avanzado",Y1355=3,"Competente",Y1355=4,"Proficiente",Y1355=5,"Master")</f>
        <v>Principiante avanzado</v>
      </c>
      <c r="AA1355" s="17">
        <v>3</v>
      </c>
      <c r="AB1355" s="17" t="str" cm="1">
        <f t="array" ref="AB1355">_xlfn.IFS(AA1355=0,"No evidenciado",AA1355=1,"Novato",AA1355=2,"Principiante avanzado",AA1355=3,"Competente",AA1355=4,"Proficiente",AA1355=5,"Master")</f>
        <v>Competente</v>
      </c>
      <c r="AC1355" s="17">
        <v>2</v>
      </c>
      <c r="AD1355" s="17" t="str" cm="1">
        <f t="array" ref="AD1355">_xlfn.IFS(AC1355=0,"Prenovato",AC1355=1,"Novato",AC1355=2,"Principiante avanzado",AC1355=3,"Competente",AC1355=4,"Proficiente",AC1355=5,"Master")</f>
        <v>Principiante avanzado</v>
      </c>
      <c r="AE1355" s="17" t="s">
        <v>332</v>
      </c>
    </row>
    <row r="1356" spans="1:31" x14ac:dyDescent="0.25">
      <c r="A1356" t="s">
        <v>228</v>
      </c>
      <c r="B1356" t="s">
        <v>229</v>
      </c>
      <c r="C1356" t="s">
        <v>206</v>
      </c>
      <c r="D1356" t="s">
        <v>207</v>
      </c>
      <c r="E1356" t="s">
        <v>282</v>
      </c>
      <c r="F1356" t="s">
        <v>283</v>
      </c>
      <c r="G1356" t="s">
        <v>284</v>
      </c>
      <c r="H1356" s="4"/>
      <c r="I1356" s="1">
        <f t="shared" ca="1" si="87"/>
        <v>1485</v>
      </c>
      <c r="J1356" s="1" t="str">
        <f t="shared" ca="1" si="88"/>
        <v>3. Mayor a 6 meses</v>
      </c>
      <c r="K1356" t="str">
        <f t="shared" si="89"/>
        <v>NO</v>
      </c>
      <c r="L1356" t="s">
        <v>217</v>
      </c>
      <c r="M1356" t="s">
        <v>322</v>
      </c>
      <c r="N1356" t="s">
        <v>317</v>
      </c>
      <c r="O1356" t="s">
        <v>314</v>
      </c>
      <c r="P1356" t="str">
        <f t="shared" si="90"/>
        <v>PAMELA JEANETTE CASTILLO MARTÍNEZPatrones de arquitecturaEVALUACION</v>
      </c>
      <c r="Q1356" t="str">
        <f>BASE[[#This Row],[NombresCalificado]]&amp;BASE[[#This Row],[TipoEvaluacion]]</f>
        <v>PAMELA JEANETTE CASTILLO MARTÍNEZEVALUACION</v>
      </c>
      <c r="R1356">
        <v>3</v>
      </c>
      <c r="S1356" t="s">
        <v>5</v>
      </c>
      <c r="T1356" t="s">
        <v>328</v>
      </c>
      <c r="U1356" s="17">
        <v>3</v>
      </c>
      <c r="V1356" s="17" t="str" cm="1">
        <f t="array" ref="V1356">_xlfn.IFS(U1356=0,"Prenovato",U1356=1,"Novato",U1356=2,"Principiante avanzado",U1356=3,"Competente",U1356=4,"Proficiente",U1356=5,"Master")</f>
        <v>Competente</v>
      </c>
      <c r="W1356" s="17">
        <v>3</v>
      </c>
      <c r="X1356" s="17" t="str" cm="1">
        <f t="array" ref="X1356">_xlfn.IFS(W1356=0,"No evidenciado",W1356=1,"Novato",W1356=2,"Principiante avanzado",W1356=3,"Competente",W1356=4,"Proficiente",W1356=5,"Master")</f>
        <v>Competente</v>
      </c>
      <c r="Y1356" s="17">
        <v>2</v>
      </c>
      <c r="Z1356" s="17" t="str" cm="1">
        <f t="array" ref="Z1356">_xlfn.IFS(Y1356=0,"No evidenciado",Y1356=1,"Novato",Y1356=2,"Principiante avanzado",Y1356=3,"Competente",Y1356=4,"Proficiente",Y1356=5,"Master")</f>
        <v>Principiante avanzado</v>
      </c>
      <c r="AA1356" s="17">
        <v>3</v>
      </c>
      <c r="AB1356" s="17" t="str" cm="1">
        <f t="array" ref="AB1356">_xlfn.IFS(AA1356=0,"No evidenciado",AA1356=1,"Novato",AA1356=2,"Principiante avanzado",AA1356=3,"Competente",AA1356=4,"Proficiente",AA1356=5,"Master")</f>
        <v>Competente</v>
      </c>
      <c r="AC1356" s="17">
        <v>2</v>
      </c>
      <c r="AD1356" s="17" t="str" cm="1">
        <f t="array" ref="AD1356">_xlfn.IFS(AC1356=0,"Prenovato",AC1356=1,"Novato",AC1356=2,"Principiante avanzado",AC1356=3,"Competente",AC1356=4,"Proficiente",AC1356=5,"Master")</f>
        <v>Principiante avanzado</v>
      </c>
      <c r="AE1356" s="17" t="s">
        <v>332</v>
      </c>
    </row>
    <row r="1357" spans="1:31" x14ac:dyDescent="0.25">
      <c r="A1357" t="s">
        <v>228</v>
      </c>
      <c r="B1357" t="s">
        <v>229</v>
      </c>
      <c r="C1357" t="s">
        <v>206</v>
      </c>
      <c r="D1357" t="s">
        <v>207</v>
      </c>
      <c r="E1357" t="s">
        <v>282</v>
      </c>
      <c r="F1357" t="s">
        <v>283</v>
      </c>
      <c r="G1357" t="s">
        <v>284</v>
      </c>
      <c r="H1357" s="4"/>
      <c r="I1357" s="1">
        <f t="shared" ca="1" si="87"/>
        <v>1485</v>
      </c>
      <c r="J1357" s="1" t="str">
        <f t="shared" ca="1" si="88"/>
        <v>3. Mayor a 6 meses</v>
      </c>
      <c r="K1357" t="str">
        <f t="shared" si="89"/>
        <v>NO</v>
      </c>
      <c r="L1357" t="s">
        <v>217</v>
      </c>
      <c r="M1357" t="s">
        <v>313</v>
      </c>
      <c r="N1357" t="s">
        <v>314</v>
      </c>
      <c r="O1357" t="s">
        <v>314</v>
      </c>
      <c r="P1357" t="str">
        <f t="shared" si="90"/>
        <v>PAMELA JEANETTE CASTILLO MARTÍNEZHíbridoEVALUACION</v>
      </c>
      <c r="Q1357" t="str">
        <f>BASE[[#This Row],[NombresCalificado]]&amp;BASE[[#This Row],[TipoEvaluacion]]</f>
        <v>PAMELA JEANETTE CASTILLO MARTÍNEZEVALUACION</v>
      </c>
      <c r="R1357">
        <v>1</v>
      </c>
      <c r="S1357" t="s">
        <v>6</v>
      </c>
      <c r="T1357" t="s">
        <v>328</v>
      </c>
      <c r="U1357" s="17">
        <v>3</v>
      </c>
      <c r="V1357" s="17" t="str" cm="1">
        <f t="array" ref="V1357">_xlfn.IFS(U1357=0,"Prenovato",U1357=1,"Novato",U1357=2,"Principiante avanzado",U1357=3,"Competente",U1357=4,"Proficiente",U1357=5,"Master")</f>
        <v>Competente</v>
      </c>
      <c r="W1357" s="17">
        <v>3</v>
      </c>
      <c r="X1357" s="17" t="str" cm="1">
        <f t="array" ref="X1357">_xlfn.IFS(W1357=0,"No evidenciado",W1357=1,"Novato",W1357=2,"Principiante avanzado",W1357=3,"Competente",W1357=4,"Proficiente",W1357=5,"Master")</f>
        <v>Competente</v>
      </c>
      <c r="Y1357" s="17">
        <v>2</v>
      </c>
      <c r="Z1357" s="17" t="str" cm="1">
        <f t="array" ref="Z1357">_xlfn.IFS(Y1357=0,"No evidenciado",Y1357=1,"Novato",Y1357=2,"Principiante avanzado",Y1357=3,"Competente",Y1357=4,"Proficiente",Y1357=5,"Master")</f>
        <v>Principiante avanzado</v>
      </c>
      <c r="AA1357" s="17">
        <v>3</v>
      </c>
      <c r="AB1357" s="17" t="str" cm="1">
        <f t="array" ref="AB1357">_xlfn.IFS(AA1357=0,"No evidenciado",AA1357=1,"Novato",AA1357=2,"Principiante avanzado",AA1357=3,"Competente",AA1357=4,"Proficiente",AA1357=5,"Master")</f>
        <v>Competente</v>
      </c>
      <c r="AC1357" s="17">
        <v>2</v>
      </c>
      <c r="AD1357" s="17" t="str" cm="1">
        <f t="array" ref="AD1357">_xlfn.IFS(AC1357=0,"Prenovato",AC1357=1,"Novato",AC1357=2,"Principiante avanzado",AC1357=3,"Competente",AC1357=4,"Proficiente",AC1357=5,"Master")</f>
        <v>Principiante avanzado</v>
      </c>
      <c r="AE1357" s="17" t="s">
        <v>332</v>
      </c>
    </row>
    <row r="1358" spans="1:31" x14ac:dyDescent="0.25">
      <c r="A1358" t="s">
        <v>228</v>
      </c>
      <c r="B1358" t="s">
        <v>229</v>
      </c>
      <c r="C1358" t="s">
        <v>206</v>
      </c>
      <c r="D1358" t="s">
        <v>207</v>
      </c>
      <c r="E1358" t="s">
        <v>282</v>
      </c>
      <c r="F1358" t="s">
        <v>283</v>
      </c>
      <c r="G1358" t="s">
        <v>284</v>
      </c>
      <c r="H1358" s="4"/>
      <c r="I1358" s="1">
        <f t="shared" ca="1" si="87"/>
        <v>1485</v>
      </c>
      <c r="J1358" s="1" t="str">
        <f t="shared" ca="1" si="88"/>
        <v>3. Mayor a 6 meses</v>
      </c>
      <c r="K1358" t="str">
        <f t="shared" si="89"/>
        <v>NO</v>
      </c>
      <c r="L1358" t="s">
        <v>217</v>
      </c>
      <c r="M1358" t="s">
        <v>325</v>
      </c>
      <c r="N1358" t="s">
        <v>317</v>
      </c>
      <c r="O1358" t="s">
        <v>314</v>
      </c>
      <c r="P1358" t="str">
        <f t="shared" si="90"/>
        <v>PAMELA JEANETTE CASTILLO MARTÍNEZFundamentos de diseño UXEVALUACION</v>
      </c>
      <c r="Q1358" t="str">
        <f>BASE[[#This Row],[NombresCalificado]]&amp;BASE[[#This Row],[TipoEvaluacion]]</f>
        <v>PAMELA JEANETTE CASTILLO MARTÍNEZEVALUACION</v>
      </c>
      <c r="R1358">
        <v>2</v>
      </c>
      <c r="S1358" t="s">
        <v>4</v>
      </c>
      <c r="T1358" t="s">
        <v>328</v>
      </c>
      <c r="U1358" s="17">
        <v>3</v>
      </c>
      <c r="V1358" s="17" t="str" cm="1">
        <f t="array" ref="V1358">_xlfn.IFS(U1358=0,"Prenovato",U1358=1,"Novato",U1358=2,"Principiante avanzado",U1358=3,"Competente",U1358=4,"Proficiente",U1358=5,"Master")</f>
        <v>Competente</v>
      </c>
      <c r="W1358" s="17">
        <v>3</v>
      </c>
      <c r="X1358" s="17" t="str" cm="1">
        <f t="array" ref="X1358">_xlfn.IFS(W1358=0,"No evidenciado",W1358=1,"Novato",W1358=2,"Principiante avanzado",W1358=3,"Competente",W1358=4,"Proficiente",W1358=5,"Master")</f>
        <v>Competente</v>
      </c>
      <c r="Y1358" s="17">
        <v>2</v>
      </c>
      <c r="Z1358" s="17" t="str" cm="1">
        <f t="array" ref="Z1358">_xlfn.IFS(Y1358=0,"No evidenciado",Y1358=1,"Novato",Y1358=2,"Principiante avanzado",Y1358=3,"Competente",Y1358=4,"Proficiente",Y1358=5,"Master")</f>
        <v>Principiante avanzado</v>
      </c>
      <c r="AA1358" s="17">
        <v>3</v>
      </c>
      <c r="AB1358" s="17" t="str" cm="1">
        <f t="array" ref="AB1358">_xlfn.IFS(AA1358=0,"No evidenciado",AA1358=1,"Novato",AA1358=2,"Principiante avanzado",AA1358=3,"Competente",AA1358=4,"Proficiente",AA1358=5,"Master")</f>
        <v>Competente</v>
      </c>
      <c r="AC1358" s="17">
        <v>2</v>
      </c>
      <c r="AD1358" s="17" t="str" cm="1">
        <f t="array" ref="AD1358">_xlfn.IFS(AC1358=0,"Prenovato",AC1358=1,"Novato",AC1358=2,"Principiante avanzado",AC1358=3,"Competente",AC1358=4,"Proficiente",AC1358=5,"Master")</f>
        <v>Principiante avanzado</v>
      </c>
      <c r="AE1358" s="17" t="s">
        <v>332</v>
      </c>
    </row>
    <row r="1359" spans="1:31" x14ac:dyDescent="0.25">
      <c r="A1359" t="s">
        <v>228</v>
      </c>
      <c r="B1359" t="s">
        <v>229</v>
      </c>
      <c r="C1359" t="s">
        <v>206</v>
      </c>
      <c r="D1359" t="s">
        <v>207</v>
      </c>
      <c r="E1359" t="s">
        <v>282</v>
      </c>
      <c r="F1359" t="s">
        <v>283</v>
      </c>
      <c r="G1359" t="s">
        <v>284</v>
      </c>
      <c r="H1359" s="4"/>
      <c r="I1359" s="1">
        <f t="shared" ca="1" si="87"/>
        <v>1485</v>
      </c>
      <c r="J1359" s="1" t="str">
        <f t="shared" ca="1" si="88"/>
        <v>3. Mayor a 6 meses</v>
      </c>
      <c r="K1359" t="str">
        <f t="shared" si="89"/>
        <v>NO</v>
      </c>
      <c r="L1359" t="s">
        <v>217</v>
      </c>
      <c r="M1359" t="s">
        <v>318</v>
      </c>
      <c r="N1359" t="s">
        <v>314</v>
      </c>
      <c r="O1359" t="s">
        <v>314</v>
      </c>
      <c r="P1359" t="str">
        <f t="shared" si="90"/>
        <v>PAMELA JEANETTE CASTILLO MARTÍNEZDistribución a tiendasEVALUACION</v>
      </c>
      <c r="Q1359" t="str">
        <f>BASE[[#This Row],[NombresCalificado]]&amp;BASE[[#This Row],[TipoEvaluacion]]</f>
        <v>PAMELA JEANETTE CASTILLO MARTÍNEZEVALUACION</v>
      </c>
      <c r="R1359">
        <v>3</v>
      </c>
      <c r="S1359" t="s">
        <v>5</v>
      </c>
      <c r="T1359" t="s">
        <v>328</v>
      </c>
      <c r="U1359" s="17">
        <v>3</v>
      </c>
      <c r="V1359" s="17" t="str" cm="1">
        <f t="array" ref="V1359">_xlfn.IFS(U1359=0,"Prenovato",U1359=1,"Novato",U1359=2,"Principiante avanzado",U1359=3,"Competente",U1359=4,"Proficiente",U1359=5,"Master")</f>
        <v>Competente</v>
      </c>
      <c r="W1359" s="17">
        <v>3</v>
      </c>
      <c r="X1359" s="17" t="str" cm="1">
        <f t="array" ref="X1359">_xlfn.IFS(W1359=0,"No evidenciado",W1359=1,"Novato",W1359=2,"Principiante avanzado",W1359=3,"Competente",W1359=4,"Proficiente",W1359=5,"Master")</f>
        <v>Competente</v>
      </c>
      <c r="Y1359" s="17">
        <v>2</v>
      </c>
      <c r="Z1359" s="17" t="str" cm="1">
        <f t="array" ref="Z1359">_xlfn.IFS(Y1359=0,"No evidenciado",Y1359=1,"Novato",Y1359=2,"Principiante avanzado",Y1359=3,"Competente",Y1359=4,"Proficiente",Y1359=5,"Master")</f>
        <v>Principiante avanzado</v>
      </c>
      <c r="AA1359" s="17">
        <v>3</v>
      </c>
      <c r="AB1359" s="17" t="str" cm="1">
        <f t="array" ref="AB1359">_xlfn.IFS(AA1359=0,"No evidenciado",AA1359=1,"Novato",AA1359=2,"Principiante avanzado",AA1359=3,"Competente",AA1359=4,"Proficiente",AA1359=5,"Master")</f>
        <v>Competente</v>
      </c>
      <c r="AC1359" s="17">
        <v>2</v>
      </c>
      <c r="AD1359" s="17" t="str" cm="1">
        <f t="array" ref="AD1359">_xlfn.IFS(AC1359=0,"Prenovato",AC1359=1,"Novato",AC1359=2,"Principiante avanzado",AC1359=3,"Competente",AC1359=4,"Proficiente",AC1359=5,"Master")</f>
        <v>Principiante avanzado</v>
      </c>
      <c r="AE1359" s="17" t="s">
        <v>332</v>
      </c>
    </row>
    <row r="1360" spans="1:31" x14ac:dyDescent="0.25">
      <c r="A1360" t="s">
        <v>228</v>
      </c>
      <c r="B1360" t="s">
        <v>229</v>
      </c>
      <c r="C1360" t="s">
        <v>206</v>
      </c>
      <c r="D1360" t="s">
        <v>207</v>
      </c>
      <c r="E1360" t="s">
        <v>282</v>
      </c>
      <c r="F1360" t="s">
        <v>283</v>
      </c>
      <c r="G1360" t="s">
        <v>284</v>
      </c>
      <c r="H1360" s="4"/>
      <c r="I1360" s="1">
        <f t="shared" ca="1" si="87"/>
        <v>1485</v>
      </c>
      <c r="J1360" s="1" t="str">
        <f t="shared" ca="1" si="88"/>
        <v>3. Mayor a 6 meses</v>
      </c>
      <c r="K1360" t="str">
        <f t="shared" si="89"/>
        <v>NO</v>
      </c>
      <c r="L1360" t="s">
        <v>217</v>
      </c>
      <c r="M1360" t="s">
        <v>320</v>
      </c>
      <c r="N1360" t="s">
        <v>317</v>
      </c>
      <c r="O1360" t="s">
        <v>314</v>
      </c>
      <c r="P1360" t="str">
        <f t="shared" si="90"/>
        <v>PAMELA JEANETTE CASTILLO MARTÍNEZHuman InteractionEVALUACION</v>
      </c>
      <c r="Q1360" t="str">
        <f>BASE[[#This Row],[NombresCalificado]]&amp;BASE[[#This Row],[TipoEvaluacion]]</f>
        <v>PAMELA JEANETTE CASTILLO MARTÍNEZEVALUACION</v>
      </c>
      <c r="R1360">
        <v>3</v>
      </c>
      <c r="S1360" t="s">
        <v>5</v>
      </c>
      <c r="T1360" t="s">
        <v>328</v>
      </c>
      <c r="U1360" s="17">
        <v>3</v>
      </c>
      <c r="V1360" s="17" t="str" cm="1">
        <f t="array" ref="V1360">_xlfn.IFS(U1360=0,"Prenovato",U1360=1,"Novato",U1360=2,"Principiante avanzado",U1360=3,"Competente",U1360=4,"Proficiente",U1360=5,"Master")</f>
        <v>Competente</v>
      </c>
      <c r="W1360" s="17">
        <v>3</v>
      </c>
      <c r="X1360" s="17" t="str" cm="1">
        <f t="array" ref="X1360">_xlfn.IFS(W1360=0,"No evidenciado",W1360=1,"Novato",W1360=2,"Principiante avanzado",W1360=3,"Competente",W1360=4,"Proficiente",W1360=5,"Master")</f>
        <v>Competente</v>
      </c>
      <c r="Y1360" s="17">
        <v>2</v>
      </c>
      <c r="Z1360" s="17" t="str" cm="1">
        <f t="array" ref="Z1360">_xlfn.IFS(Y1360=0,"No evidenciado",Y1360=1,"Novato",Y1360=2,"Principiante avanzado",Y1360=3,"Competente",Y1360=4,"Proficiente",Y1360=5,"Master")</f>
        <v>Principiante avanzado</v>
      </c>
      <c r="AA1360" s="17">
        <v>3</v>
      </c>
      <c r="AB1360" s="17" t="str" cm="1">
        <f t="array" ref="AB1360">_xlfn.IFS(AA1360=0,"No evidenciado",AA1360=1,"Novato",AA1360=2,"Principiante avanzado",AA1360=3,"Competente",AA1360=4,"Proficiente",AA1360=5,"Master")</f>
        <v>Competente</v>
      </c>
      <c r="AC1360" s="17">
        <v>2</v>
      </c>
      <c r="AD1360" s="17" t="str" cm="1">
        <f t="array" ref="AD1360">_xlfn.IFS(AC1360=0,"Prenovato",AC1360=1,"Novato",AC1360=2,"Principiante avanzado",AC1360=3,"Competente",AC1360=4,"Proficiente",AC1360=5,"Master")</f>
        <v>Principiante avanzado</v>
      </c>
      <c r="AE1360" s="17" t="s">
        <v>332</v>
      </c>
    </row>
    <row r="1361" spans="1:31" x14ac:dyDescent="0.25">
      <c r="A1361" t="s">
        <v>228</v>
      </c>
      <c r="B1361" t="s">
        <v>229</v>
      </c>
      <c r="C1361" t="s">
        <v>206</v>
      </c>
      <c r="D1361" t="s">
        <v>207</v>
      </c>
      <c r="E1361" t="s">
        <v>282</v>
      </c>
      <c r="F1361" t="s">
        <v>283</v>
      </c>
      <c r="G1361" t="s">
        <v>284</v>
      </c>
      <c r="H1361" s="4"/>
      <c r="I1361" s="1">
        <f t="shared" ca="1" si="87"/>
        <v>1485</v>
      </c>
      <c r="J1361" s="1" t="str">
        <f t="shared" ca="1" si="88"/>
        <v>3. Mayor a 6 meses</v>
      </c>
      <c r="K1361" t="str">
        <f t="shared" si="89"/>
        <v>NO</v>
      </c>
      <c r="L1361" t="s">
        <v>217</v>
      </c>
      <c r="M1361" t="s">
        <v>186</v>
      </c>
      <c r="N1361" t="s">
        <v>314</v>
      </c>
      <c r="O1361" t="s">
        <v>314</v>
      </c>
      <c r="P1361" t="str">
        <f t="shared" si="90"/>
        <v>PAMELA JEANETTE CASTILLO MARTÍNEZSREEVALUACION</v>
      </c>
      <c r="Q1361" t="str">
        <f>BASE[[#This Row],[NombresCalificado]]&amp;BASE[[#This Row],[TipoEvaluacion]]</f>
        <v>PAMELA JEANETTE CASTILLO MARTÍNEZEVALUACION</v>
      </c>
      <c r="R1361">
        <v>2</v>
      </c>
      <c r="S1361" t="s">
        <v>4</v>
      </c>
      <c r="T1361" t="s">
        <v>328</v>
      </c>
      <c r="U1361" s="17">
        <v>3</v>
      </c>
      <c r="V1361" s="17" t="str" cm="1">
        <f t="array" ref="V1361">_xlfn.IFS(U1361=0,"Prenovato",U1361=1,"Novato",U1361=2,"Principiante avanzado",U1361=3,"Competente",U1361=4,"Proficiente",U1361=5,"Master")</f>
        <v>Competente</v>
      </c>
      <c r="W1361" s="17">
        <v>3</v>
      </c>
      <c r="X1361" s="17" t="str" cm="1">
        <f t="array" ref="X1361">_xlfn.IFS(W1361=0,"No evidenciado",W1361=1,"Novato",W1361=2,"Principiante avanzado",W1361=3,"Competente",W1361=4,"Proficiente",W1361=5,"Master")</f>
        <v>Competente</v>
      </c>
      <c r="Y1361" s="17">
        <v>2</v>
      </c>
      <c r="Z1361" s="17" t="str" cm="1">
        <f t="array" ref="Z1361">_xlfn.IFS(Y1361=0,"No evidenciado",Y1361=1,"Novato",Y1361=2,"Principiante avanzado",Y1361=3,"Competente",Y1361=4,"Proficiente",Y1361=5,"Master")</f>
        <v>Principiante avanzado</v>
      </c>
      <c r="AA1361" s="17">
        <v>3</v>
      </c>
      <c r="AB1361" s="17" t="str" cm="1">
        <f t="array" ref="AB1361">_xlfn.IFS(AA1361=0,"No evidenciado",AA1361=1,"Novato",AA1361=2,"Principiante avanzado",AA1361=3,"Competente",AA1361=4,"Proficiente",AA1361=5,"Master")</f>
        <v>Competente</v>
      </c>
      <c r="AC1361" s="17">
        <v>2</v>
      </c>
      <c r="AD1361" s="17" t="str" cm="1">
        <f t="array" ref="AD1361">_xlfn.IFS(AC1361=0,"Prenovato",AC1361=1,"Novato",AC1361=2,"Principiante avanzado",AC1361=3,"Competente",AC1361=4,"Proficiente",AC1361=5,"Master")</f>
        <v>Principiante avanzado</v>
      </c>
      <c r="AE1361" s="17" t="s">
        <v>332</v>
      </c>
    </row>
    <row r="1362" spans="1:31" x14ac:dyDescent="0.25">
      <c r="A1362" t="s">
        <v>228</v>
      </c>
      <c r="B1362" t="s">
        <v>229</v>
      </c>
      <c r="C1362" t="s">
        <v>206</v>
      </c>
      <c r="D1362" t="s">
        <v>207</v>
      </c>
      <c r="E1362" t="s">
        <v>282</v>
      </c>
      <c r="F1362" t="s">
        <v>283</v>
      </c>
      <c r="G1362" t="s">
        <v>284</v>
      </c>
      <c r="H1362" s="4"/>
      <c r="I1362" s="1">
        <f t="shared" ca="1" si="87"/>
        <v>1485</v>
      </c>
      <c r="J1362" s="1" t="str">
        <f t="shared" ca="1" si="88"/>
        <v>3. Mayor a 6 meses</v>
      </c>
      <c r="K1362" t="str">
        <f t="shared" si="89"/>
        <v>NO</v>
      </c>
      <c r="L1362" t="s">
        <v>217</v>
      </c>
      <c r="M1362" t="s">
        <v>167</v>
      </c>
      <c r="N1362" t="s">
        <v>317</v>
      </c>
      <c r="O1362" t="s">
        <v>314</v>
      </c>
      <c r="P1362" t="str">
        <f t="shared" si="90"/>
        <v>PAMELA JEANETTE CASTILLO MARTÍNEZCI-CDEVALUACION</v>
      </c>
      <c r="Q1362" t="str">
        <f>BASE[[#This Row],[NombresCalificado]]&amp;BASE[[#This Row],[TipoEvaluacion]]</f>
        <v>PAMELA JEANETTE CASTILLO MARTÍNEZEVALUACION</v>
      </c>
      <c r="R1362">
        <v>2</v>
      </c>
      <c r="S1362" t="s">
        <v>4</v>
      </c>
      <c r="T1362" t="s">
        <v>328</v>
      </c>
      <c r="U1362" s="17">
        <v>3</v>
      </c>
      <c r="V1362" s="17" t="str" cm="1">
        <f t="array" ref="V1362">_xlfn.IFS(U1362=0,"Prenovato",U1362=1,"Novato",U1362=2,"Principiante avanzado",U1362=3,"Competente",U1362=4,"Proficiente",U1362=5,"Master")</f>
        <v>Competente</v>
      </c>
      <c r="W1362" s="17">
        <v>3</v>
      </c>
      <c r="X1362" s="17" t="str" cm="1">
        <f t="array" ref="X1362">_xlfn.IFS(W1362=0,"No evidenciado",W1362=1,"Novato",W1362=2,"Principiante avanzado",W1362=3,"Competente",W1362=4,"Proficiente",W1362=5,"Master")</f>
        <v>Competente</v>
      </c>
      <c r="Y1362" s="17">
        <v>2</v>
      </c>
      <c r="Z1362" s="17" t="str" cm="1">
        <f t="array" ref="Z1362">_xlfn.IFS(Y1362=0,"No evidenciado",Y1362=1,"Novato",Y1362=2,"Principiante avanzado",Y1362=3,"Competente",Y1362=4,"Proficiente",Y1362=5,"Master")</f>
        <v>Principiante avanzado</v>
      </c>
      <c r="AA1362" s="17">
        <v>3</v>
      </c>
      <c r="AB1362" s="17" t="str" cm="1">
        <f t="array" ref="AB1362">_xlfn.IFS(AA1362=0,"No evidenciado",AA1362=1,"Novato",AA1362=2,"Principiante avanzado",AA1362=3,"Competente",AA1362=4,"Proficiente",AA1362=5,"Master")</f>
        <v>Competente</v>
      </c>
      <c r="AC1362" s="17">
        <v>2</v>
      </c>
      <c r="AD1362" s="17" t="str" cm="1">
        <f t="array" ref="AD1362">_xlfn.IFS(AC1362=0,"Prenovato",AC1362=1,"Novato",AC1362=2,"Principiante avanzado",AC1362=3,"Competente",AC1362=4,"Proficiente",AC1362=5,"Master")</f>
        <v>Principiante avanzado</v>
      </c>
      <c r="AE1362" s="17" t="s">
        <v>332</v>
      </c>
    </row>
    <row r="1363" spans="1:31" x14ac:dyDescent="0.25">
      <c r="A1363" t="s">
        <v>238</v>
      </c>
      <c r="B1363" t="s">
        <v>239</v>
      </c>
      <c r="C1363" t="s">
        <v>206</v>
      </c>
      <c r="D1363" t="s">
        <v>207</v>
      </c>
      <c r="E1363" t="s">
        <v>285</v>
      </c>
      <c r="F1363" t="s">
        <v>286</v>
      </c>
      <c r="G1363" t="s">
        <v>287</v>
      </c>
      <c r="H1363" s="4"/>
      <c r="I1363" s="1">
        <f t="shared" ca="1" si="87"/>
        <v>1485</v>
      </c>
      <c r="J1363" s="1" t="str">
        <f t="shared" ca="1" si="88"/>
        <v>3. Mayor a 6 meses</v>
      </c>
      <c r="K1363" t="str">
        <f t="shared" si="89"/>
        <v>NO</v>
      </c>
      <c r="L1363" t="s">
        <v>217</v>
      </c>
      <c r="M1363" t="s">
        <v>319</v>
      </c>
      <c r="N1363" t="s">
        <v>315</v>
      </c>
      <c r="O1363" t="s">
        <v>315</v>
      </c>
      <c r="P1363" t="str">
        <f t="shared" si="90"/>
        <v>NICOLÁS ALEXANDER MADRID TELLOBCP Design SystemEVALUACION</v>
      </c>
      <c r="Q1363" t="str">
        <f>BASE[[#This Row],[NombresCalificado]]&amp;BASE[[#This Row],[TipoEvaluacion]]</f>
        <v>NICOLÁS ALEXANDER MADRID TELLOEVALUACION</v>
      </c>
      <c r="R1363">
        <v>2</v>
      </c>
      <c r="S1363" t="s">
        <v>4</v>
      </c>
      <c r="T1363" t="s">
        <v>328</v>
      </c>
      <c r="U1363" s="17">
        <v>2</v>
      </c>
      <c r="V1363" s="17" t="str" cm="1">
        <f t="array" ref="V1363">_xlfn.IFS(U1363=0,"Prenovato",U1363=1,"Novato",U1363=2,"Principiante avanzado",U1363=3,"Competente",U1363=4,"Proficiente",U1363=5,"Master")</f>
        <v>Principiante avanzado</v>
      </c>
      <c r="W1363" s="17">
        <v>3</v>
      </c>
      <c r="X1363" s="17" t="str" cm="1">
        <f t="array" ref="X1363">_xlfn.IFS(W1363=0,"No evidenciado",W1363=1,"Novato",W1363=2,"Principiante avanzado",W1363=3,"Competente",W1363=4,"Proficiente",W1363=5,"Master")</f>
        <v>Competente</v>
      </c>
      <c r="Y1363" s="17">
        <v>1</v>
      </c>
      <c r="Z1363" s="17" t="str" cm="1">
        <f t="array" ref="Z1363">_xlfn.IFS(Y1363=0,"No evidenciado",Y1363=1,"Novato",Y1363=2,"Principiante avanzado",Y1363=3,"Competente",Y1363=4,"Proficiente",Y1363=5,"Master")</f>
        <v>Novato</v>
      </c>
      <c r="AA1363" s="17">
        <v>3</v>
      </c>
      <c r="AB1363" s="17" t="str" cm="1">
        <f t="array" ref="AB1363">_xlfn.IFS(AA1363=0,"No evidenciado",AA1363=1,"Novato",AA1363=2,"Principiante avanzado",AA1363=3,"Competente",AA1363=4,"Proficiente",AA1363=5,"Master")</f>
        <v>Competente</v>
      </c>
      <c r="AC1363" s="17">
        <v>1</v>
      </c>
      <c r="AD1363" s="17" t="str" cm="1">
        <f t="array" ref="AD1363">_xlfn.IFS(AC1363=0,"Prenovato",AC1363=1,"Novato",AC1363=2,"Principiante avanzado",AC1363=3,"Competente",AC1363=4,"Proficiente",AC1363=5,"Master")</f>
        <v>Novato</v>
      </c>
      <c r="AE1363" s="17" t="s">
        <v>332</v>
      </c>
    </row>
    <row r="1364" spans="1:31" x14ac:dyDescent="0.25">
      <c r="A1364" t="s">
        <v>238</v>
      </c>
      <c r="B1364" t="s">
        <v>239</v>
      </c>
      <c r="C1364" t="s">
        <v>206</v>
      </c>
      <c r="D1364" t="s">
        <v>207</v>
      </c>
      <c r="E1364" t="s">
        <v>285</v>
      </c>
      <c r="F1364" t="s">
        <v>286</v>
      </c>
      <c r="G1364" t="s">
        <v>287</v>
      </c>
      <c r="H1364" s="4"/>
      <c r="I1364" s="1">
        <f t="shared" ca="1" si="87"/>
        <v>1485</v>
      </c>
      <c r="J1364" s="1" t="str">
        <f t="shared" ca="1" si="88"/>
        <v>3. Mayor a 6 meses</v>
      </c>
      <c r="K1364" t="str">
        <f t="shared" si="89"/>
        <v>NO</v>
      </c>
      <c r="L1364" t="s">
        <v>217</v>
      </c>
      <c r="M1364" t="s">
        <v>316</v>
      </c>
      <c r="N1364" t="s">
        <v>315</v>
      </c>
      <c r="O1364" t="s">
        <v>315</v>
      </c>
      <c r="P1364" t="str">
        <f t="shared" si="90"/>
        <v>NICOLÁS ALEXANDER MADRID TELLORedes &amp; Integración de APIEVALUACION</v>
      </c>
      <c r="Q1364" t="str">
        <f>BASE[[#This Row],[NombresCalificado]]&amp;BASE[[#This Row],[TipoEvaluacion]]</f>
        <v>NICOLÁS ALEXANDER MADRID TELLOEVALUACION</v>
      </c>
      <c r="R1364">
        <v>2</v>
      </c>
      <c r="S1364" t="s">
        <v>4</v>
      </c>
      <c r="T1364" t="s">
        <v>328</v>
      </c>
      <c r="U1364" s="17">
        <v>2</v>
      </c>
      <c r="V1364" s="17" t="str" cm="1">
        <f t="array" ref="V1364">_xlfn.IFS(U1364=0,"Prenovato",U1364=1,"Novato",U1364=2,"Principiante avanzado",U1364=3,"Competente",U1364=4,"Proficiente",U1364=5,"Master")</f>
        <v>Principiante avanzado</v>
      </c>
      <c r="W1364" s="17">
        <v>3</v>
      </c>
      <c r="X1364" s="17" t="str" cm="1">
        <f t="array" ref="X1364">_xlfn.IFS(W1364=0,"No evidenciado",W1364=1,"Novato",W1364=2,"Principiante avanzado",W1364=3,"Competente",W1364=4,"Proficiente",W1364=5,"Master")</f>
        <v>Competente</v>
      </c>
      <c r="Y1364" s="17">
        <v>1</v>
      </c>
      <c r="Z1364" s="17" t="str" cm="1">
        <f t="array" ref="Z1364">_xlfn.IFS(Y1364=0,"No evidenciado",Y1364=1,"Novato",Y1364=2,"Principiante avanzado",Y1364=3,"Competente",Y1364=4,"Proficiente",Y1364=5,"Master")</f>
        <v>Novato</v>
      </c>
      <c r="AA1364" s="17">
        <v>3</v>
      </c>
      <c r="AB1364" s="17" t="str" cm="1">
        <f t="array" ref="AB1364">_xlfn.IFS(AA1364=0,"No evidenciado",AA1364=1,"Novato",AA1364=2,"Principiante avanzado",AA1364=3,"Competente",AA1364=4,"Proficiente",AA1364=5,"Master")</f>
        <v>Competente</v>
      </c>
      <c r="AC1364" s="17">
        <v>1</v>
      </c>
      <c r="AD1364" s="17" t="str" cm="1">
        <f t="array" ref="AD1364">_xlfn.IFS(AC1364=0,"Prenovato",AC1364=1,"Novato",AC1364=2,"Principiante avanzado",AC1364=3,"Competente",AC1364=4,"Proficiente",AC1364=5,"Master")</f>
        <v>Novato</v>
      </c>
      <c r="AE1364" s="17" t="s">
        <v>332</v>
      </c>
    </row>
    <row r="1365" spans="1:31" x14ac:dyDescent="0.25">
      <c r="A1365" t="s">
        <v>238</v>
      </c>
      <c r="B1365" t="s">
        <v>239</v>
      </c>
      <c r="C1365" t="s">
        <v>206</v>
      </c>
      <c r="D1365" t="s">
        <v>207</v>
      </c>
      <c r="E1365" t="s">
        <v>285</v>
      </c>
      <c r="F1365" t="s">
        <v>286</v>
      </c>
      <c r="G1365" t="s">
        <v>287</v>
      </c>
      <c r="H1365" s="4"/>
      <c r="I1365" s="1">
        <f t="shared" ca="1" si="87"/>
        <v>1485</v>
      </c>
      <c r="J1365" s="1" t="str">
        <f t="shared" ca="1" si="88"/>
        <v>3. Mayor a 6 meses</v>
      </c>
      <c r="K1365" t="str">
        <f t="shared" si="89"/>
        <v>NO</v>
      </c>
      <c r="L1365" t="s">
        <v>217</v>
      </c>
      <c r="M1365" t="s">
        <v>326</v>
      </c>
      <c r="N1365" t="s">
        <v>317</v>
      </c>
      <c r="O1365" t="s">
        <v>314</v>
      </c>
      <c r="P1365" t="str">
        <f t="shared" si="90"/>
        <v>NICOLÁS ALEXANDER MADRID TELLODesign ThinkingEVALUACION</v>
      </c>
      <c r="Q1365" t="str">
        <f>BASE[[#This Row],[NombresCalificado]]&amp;BASE[[#This Row],[TipoEvaluacion]]</f>
        <v>NICOLÁS ALEXANDER MADRID TELLOEVALUACION</v>
      </c>
      <c r="R1365">
        <v>2</v>
      </c>
      <c r="S1365" t="s">
        <v>4</v>
      </c>
      <c r="T1365" t="s">
        <v>328</v>
      </c>
      <c r="U1365" s="17">
        <v>2</v>
      </c>
      <c r="V1365" s="17" t="str" cm="1">
        <f t="array" ref="V1365">_xlfn.IFS(U1365=0,"Prenovato",U1365=1,"Novato",U1365=2,"Principiante avanzado",U1365=3,"Competente",U1365=4,"Proficiente",U1365=5,"Master")</f>
        <v>Principiante avanzado</v>
      </c>
      <c r="W1365" s="17">
        <v>3</v>
      </c>
      <c r="X1365" s="17" t="str" cm="1">
        <f t="array" ref="X1365">_xlfn.IFS(W1365=0,"No evidenciado",W1365=1,"Novato",W1365=2,"Principiante avanzado",W1365=3,"Competente",W1365=4,"Proficiente",W1365=5,"Master")</f>
        <v>Competente</v>
      </c>
      <c r="Y1365" s="17">
        <v>1</v>
      </c>
      <c r="Z1365" s="17" t="str" cm="1">
        <f t="array" ref="Z1365">_xlfn.IFS(Y1365=0,"No evidenciado",Y1365=1,"Novato",Y1365=2,"Principiante avanzado",Y1365=3,"Competente",Y1365=4,"Proficiente",Y1365=5,"Master")</f>
        <v>Novato</v>
      </c>
      <c r="AA1365" s="17">
        <v>3</v>
      </c>
      <c r="AB1365" s="17" t="str" cm="1">
        <f t="array" ref="AB1365">_xlfn.IFS(AA1365=0,"No evidenciado",AA1365=1,"Novato",AA1365=2,"Principiante avanzado",AA1365=3,"Competente",AA1365=4,"Proficiente",AA1365=5,"Master")</f>
        <v>Competente</v>
      </c>
      <c r="AC1365" s="17">
        <v>1</v>
      </c>
      <c r="AD1365" s="17" t="str" cm="1">
        <f t="array" ref="AD1365">_xlfn.IFS(AC1365=0,"Prenovato",AC1365=1,"Novato",AC1365=2,"Principiante avanzado",AC1365=3,"Competente",AC1365=4,"Proficiente",AC1365=5,"Master")</f>
        <v>Novato</v>
      </c>
      <c r="AE1365" s="17" t="s">
        <v>332</v>
      </c>
    </row>
    <row r="1366" spans="1:31" x14ac:dyDescent="0.25">
      <c r="A1366" t="s">
        <v>238</v>
      </c>
      <c r="B1366" t="s">
        <v>239</v>
      </c>
      <c r="C1366" t="s">
        <v>206</v>
      </c>
      <c r="D1366" t="s">
        <v>207</v>
      </c>
      <c r="E1366" t="s">
        <v>285</v>
      </c>
      <c r="F1366" t="s">
        <v>286</v>
      </c>
      <c r="G1366" t="s">
        <v>287</v>
      </c>
      <c r="H1366" s="4"/>
      <c r="I1366" s="1">
        <f t="shared" ca="1" si="87"/>
        <v>1485</v>
      </c>
      <c r="J1366" s="1" t="str">
        <f t="shared" ca="1" si="88"/>
        <v>3. Mayor a 6 meses</v>
      </c>
      <c r="K1366" t="str">
        <f t="shared" si="89"/>
        <v>NO</v>
      </c>
      <c r="L1366" t="s">
        <v>217</v>
      </c>
      <c r="M1366" t="s">
        <v>56</v>
      </c>
      <c r="N1366" t="s">
        <v>315</v>
      </c>
      <c r="O1366" t="s">
        <v>315</v>
      </c>
      <c r="P1366" t="str">
        <f t="shared" si="90"/>
        <v>NICOLÁS ALEXANDER MADRID TELLOControl de versionesEVALUACION</v>
      </c>
      <c r="Q1366" t="str">
        <f>BASE[[#This Row],[NombresCalificado]]&amp;BASE[[#This Row],[TipoEvaluacion]]</f>
        <v>NICOLÁS ALEXANDER MADRID TELLOEVALUACION</v>
      </c>
      <c r="R1366">
        <v>3</v>
      </c>
      <c r="S1366" t="s">
        <v>5</v>
      </c>
      <c r="T1366" t="s">
        <v>328</v>
      </c>
      <c r="U1366" s="17">
        <v>2</v>
      </c>
      <c r="V1366" s="17" t="str" cm="1">
        <f t="array" ref="V1366">_xlfn.IFS(U1366=0,"Prenovato",U1366=1,"Novato",U1366=2,"Principiante avanzado",U1366=3,"Competente",U1366=4,"Proficiente",U1366=5,"Master")</f>
        <v>Principiante avanzado</v>
      </c>
      <c r="W1366" s="17">
        <v>3</v>
      </c>
      <c r="X1366" s="17" t="str" cm="1">
        <f t="array" ref="X1366">_xlfn.IFS(W1366=0,"No evidenciado",W1366=1,"Novato",W1366=2,"Principiante avanzado",W1366=3,"Competente",W1366=4,"Proficiente",W1366=5,"Master")</f>
        <v>Competente</v>
      </c>
      <c r="Y1366" s="17">
        <v>1</v>
      </c>
      <c r="Z1366" s="17" t="str" cm="1">
        <f t="array" ref="Z1366">_xlfn.IFS(Y1366=0,"No evidenciado",Y1366=1,"Novato",Y1366=2,"Principiante avanzado",Y1366=3,"Competente",Y1366=4,"Proficiente",Y1366=5,"Master")</f>
        <v>Novato</v>
      </c>
      <c r="AA1366" s="17">
        <v>3</v>
      </c>
      <c r="AB1366" s="17" t="str" cm="1">
        <f t="array" ref="AB1366">_xlfn.IFS(AA1366=0,"No evidenciado",AA1366=1,"Novato",AA1366=2,"Principiante avanzado",AA1366=3,"Competente",AA1366=4,"Proficiente",AA1366=5,"Master")</f>
        <v>Competente</v>
      </c>
      <c r="AC1366" s="17">
        <v>1</v>
      </c>
      <c r="AD1366" s="17" t="str" cm="1">
        <f t="array" ref="AD1366">_xlfn.IFS(AC1366=0,"Prenovato",AC1366=1,"Novato",AC1366=2,"Principiante avanzado",AC1366=3,"Competente",AC1366=4,"Proficiente",AC1366=5,"Master")</f>
        <v>Novato</v>
      </c>
      <c r="AE1366" s="17" t="s">
        <v>332</v>
      </c>
    </row>
    <row r="1367" spans="1:31" x14ac:dyDescent="0.25">
      <c r="A1367" t="s">
        <v>238</v>
      </c>
      <c r="B1367" t="s">
        <v>239</v>
      </c>
      <c r="C1367" t="s">
        <v>206</v>
      </c>
      <c r="D1367" t="s">
        <v>207</v>
      </c>
      <c r="E1367" t="s">
        <v>285</v>
      </c>
      <c r="F1367" t="s">
        <v>286</v>
      </c>
      <c r="G1367" t="s">
        <v>287</v>
      </c>
      <c r="H1367" s="4"/>
      <c r="I1367" s="1">
        <f t="shared" ca="1" si="87"/>
        <v>1485</v>
      </c>
      <c r="J1367" s="1" t="str">
        <f t="shared" ca="1" si="88"/>
        <v>3. Mayor a 6 meses</v>
      </c>
      <c r="K1367" t="str">
        <f t="shared" si="89"/>
        <v>NO</v>
      </c>
      <c r="L1367" t="s">
        <v>217</v>
      </c>
      <c r="M1367" t="s">
        <v>321</v>
      </c>
      <c r="N1367" t="s">
        <v>315</v>
      </c>
      <c r="O1367" t="s">
        <v>315</v>
      </c>
      <c r="P1367" t="str">
        <f t="shared" si="90"/>
        <v>NICOLÁS ALEXANDER MADRID TELLONativoEVALUACION</v>
      </c>
      <c r="Q1367" t="str">
        <f>BASE[[#This Row],[NombresCalificado]]&amp;BASE[[#This Row],[TipoEvaluacion]]</f>
        <v>NICOLÁS ALEXANDER MADRID TELLOEVALUACION</v>
      </c>
      <c r="R1367">
        <v>3</v>
      </c>
      <c r="S1367" t="s">
        <v>5</v>
      </c>
      <c r="T1367" t="s">
        <v>328</v>
      </c>
      <c r="U1367" s="17">
        <v>2</v>
      </c>
      <c r="V1367" s="17" t="str" cm="1">
        <f t="array" ref="V1367">_xlfn.IFS(U1367=0,"Prenovato",U1367=1,"Novato",U1367=2,"Principiante avanzado",U1367=3,"Competente",U1367=4,"Proficiente",U1367=5,"Master")</f>
        <v>Principiante avanzado</v>
      </c>
      <c r="W1367" s="17">
        <v>3</v>
      </c>
      <c r="X1367" s="17" t="str" cm="1">
        <f t="array" ref="X1367">_xlfn.IFS(W1367=0,"No evidenciado",W1367=1,"Novato",W1367=2,"Principiante avanzado",W1367=3,"Competente",W1367=4,"Proficiente",W1367=5,"Master")</f>
        <v>Competente</v>
      </c>
      <c r="Y1367" s="17">
        <v>1</v>
      </c>
      <c r="Z1367" s="17" t="str" cm="1">
        <f t="array" ref="Z1367">_xlfn.IFS(Y1367=0,"No evidenciado",Y1367=1,"Novato",Y1367=2,"Principiante avanzado",Y1367=3,"Competente",Y1367=4,"Proficiente",Y1367=5,"Master")</f>
        <v>Novato</v>
      </c>
      <c r="AA1367" s="17">
        <v>3</v>
      </c>
      <c r="AB1367" s="17" t="str" cm="1">
        <f t="array" ref="AB1367">_xlfn.IFS(AA1367=0,"No evidenciado",AA1367=1,"Novato",AA1367=2,"Principiante avanzado",AA1367=3,"Competente",AA1367=4,"Proficiente",AA1367=5,"Master")</f>
        <v>Competente</v>
      </c>
      <c r="AC1367" s="17">
        <v>1</v>
      </c>
      <c r="AD1367" s="17" t="str" cm="1">
        <f t="array" ref="AD1367">_xlfn.IFS(AC1367=0,"Prenovato",AC1367=1,"Novato",AC1367=2,"Principiante avanzado",AC1367=3,"Competente",AC1367=4,"Proficiente",AC1367=5,"Master")</f>
        <v>Novato</v>
      </c>
      <c r="AE1367" s="17" t="s">
        <v>332</v>
      </c>
    </row>
    <row r="1368" spans="1:31" x14ac:dyDescent="0.25">
      <c r="A1368" t="s">
        <v>238</v>
      </c>
      <c r="B1368" t="s">
        <v>239</v>
      </c>
      <c r="C1368" t="s">
        <v>206</v>
      </c>
      <c r="D1368" t="s">
        <v>207</v>
      </c>
      <c r="E1368" t="s">
        <v>285</v>
      </c>
      <c r="F1368" t="s">
        <v>286</v>
      </c>
      <c r="G1368" t="s">
        <v>287</v>
      </c>
      <c r="H1368" s="4"/>
      <c r="I1368" s="1">
        <f t="shared" ca="1" si="87"/>
        <v>1485</v>
      </c>
      <c r="J1368" s="1" t="str">
        <f t="shared" ca="1" si="88"/>
        <v>3. Mayor a 6 meses</v>
      </c>
      <c r="K1368" t="str">
        <f t="shared" si="89"/>
        <v>NO</v>
      </c>
      <c r="L1368" t="s">
        <v>217</v>
      </c>
      <c r="M1368" t="s">
        <v>187</v>
      </c>
      <c r="N1368" t="s">
        <v>315</v>
      </c>
      <c r="O1368" t="s">
        <v>315</v>
      </c>
      <c r="P1368" t="str">
        <f t="shared" si="90"/>
        <v>NICOLÁS ALEXANDER MADRID TELLOPruebas para desarrolladoresEVALUACION</v>
      </c>
      <c r="Q1368" t="str">
        <f>BASE[[#This Row],[NombresCalificado]]&amp;BASE[[#This Row],[TipoEvaluacion]]</f>
        <v>NICOLÁS ALEXANDER MADRID TELLOEVALUACION</v>
      </c>
      <c r="R1368">
        <v>2</v>
      </c>
      <c r="S1368" t="s">
        <v>4</v>
      </c>
      <c r="T1368" t="s">
        <v>328</v>
      </c>
      <c r="U1368" s="17">
        <v>2</v>
      </c>
      <c r="V1368" s="17" t="str" cm="1">
        <f t="array" ref="V1368">_xlfn.IFS(U1368=0,"Prenovato",U1368=1,"Novato",U1368=2,"Principiante avanzado",U1368=3,"Competente",U1368=4,"Proficiente",U1368=5,"Master")</f>
        <v>Principiante avanzado</v>
      </c>
      <c r="W1368" s="17">
        <v>3</v>
      </c>
      <c r="X1368" s="17" t="str" cm="1">
        <f t="array" ref="X1368">_xlfn.IFS(W1368=0,"No evidenciado",W1368=1,"Novato",W1368=2,"Principiante avanzado",W1368=3,"Competente",W1368=4,"Proficiente",W1368=5,"Master")</f>
        <v>Competente</v>
      </c>
      <c r="Y1368" s="17">
        <v>1</v>
      </c>
      <c r="Z1368" s="17" t="str" cm="1">
        <f t="array" ref="Z1368">_xlfn.IFS(Y1368=0,"No evidenciado",Y1368=1,"Novato",Y1368=2,"Principiante avanzado",Y1368=3,"Competente",Y1368=4,"Proficiente",Y1368=5,"Master")</f>
        <v>Novato</v>
      </c>
      <c r="AA1368" s="17">
        <v>3</v>
      </c>
      <c r="AB1368" s="17" t="str" cm="1">
        <f t="array" ref="AB1368">_xlfn.IFS(AA1368=0,"No evidenciado",AA1368=1,"Novato",AA1368=2,"Principiante avanzado",AA1368=3,"Competente",AA1368=4,"Proficiente",AA1368=5,"Master")</f>
        <v>Competente</v>
      </c>
      <c r="AC1368" s="17">
        <v>1</v>
      </c>
      <c r="AD1368" s="17" t="str" cm="1">
        <f t="array" ref="AD1368">_xlfn.IFS(AC1368=0,"Prenovato",AC1368=1,"Novato",AC1368=2,"Principiante avanzado",AC1368=3,"Competente",AC1368=4,"Proficiente",AC1368=5,"Master")</f>
        <v>Novato</v>
      </c>
      <c r="AE1368" s="17" t="s">
        <v>332</v>
      </c>
    </row>
    <row r="1369" spans="1:31" x14ac:dyDescent="0.25">
      <c r="A1369" t="s">
        <v>238</v>
      </c>
      <c r="B1369" t="s">
        <v>239</v>
      </c>
      <c r="C1369" t="s">
        <v>206</v>
      </c>
      <c r="D1369" t="s">
        <v>207</v>
      </c>
      <c r="E1369" t="s">
        <v>285</v>
      </c>
      <c r="F1369" t="s">
        <v>286</v>
      </c>
      <c r="G1369" t="s">
        <v>287</v>
      </c>
      <c r="H1369" s="4"/>
      <c r="I1369" s="1">
        <f t="shared" ca="1" si="87"/>
        <v>1485</v>
      </c>
      <c r="J1369" s="1" t="str">
        <f t="shared" ca="1" si="88"/>
        <v>3. Mayor a 6 meses</v>
      </c>
      <c r="K1369" t="str">
        <f t="shared" si="89"/>
        <v>NO</v>
      </c>
      <c r="L1369" t="s">
        <v>217</v>
      </c>
      <c r="M1369" t="s">
        <v>55</v>
      </c>
      <c r="N1369" t="s">
        <v>315</v>
      </c>
      <c r="O1369" t="s">
        <v>315</v>
      </c>
      <c r="P1369" t="str">
        <f t="shared" si="90"/>
        <v>NICOLÁS ALEXANDER MADRID TELLOProgramaciónEVALUACION</v>
      </c>
      <c r="Q1369" t="str">
        <f>BASE[[#This Row],[NombresCalificado]]&amp;BASE[[#This Row],[TipoEvaluacion]]</f>
        <v>NICOLÁS ALEXANDER MADRID TELLOEVALUACION</v>
      </c>
      <c r="R1369">
        <v>3</v>
      </c>
      <c r="S1369" t="s">
        <v>5</v>
      </c>
      <c r="T1369" t="s">
        <v>328</v>
      </c>
      <c r="U1369" s="17">
        <v>2</v>
      </c>
      <c r="V1369" s="17" t="str" cm="1">
        <f t="array" ref="V1369">_xlfn.IFS(U1369=0,"Prenovato",U1369=1,"Novato",U1369=2,"Principiante avanzado",U1369=3,"Competente",U1369=4,"Proficiente",U1369=5,"Master")</f>
        <v>Principiante avanzado</v>
      </c>
      <c r="W1369" s="17">
        <v>3</v>
      </c>
      <c r="X1369" s="17" t="str" cm="1">
        <f t="array" ref="X1369">_xlfn.IFS(W1369=0,"No evidenciado",W1369=1,"Novato",W1369=2,"Principiante avanzado",W1369=3,"Competente",W1369=4,"Proficiente",W1369=5,"Master")</f>
        <v>Competente</v>
      </c>
      <c r="Y1369" s="17">
        <v>1</v>
      </c>
      <c r="Z1369" s="17" t="str" cm="1">
        <f t="array" ref="Z1369">_xlfn.IFS(Y1369=0,"No evidenciado",Y1369=1,"Novato",Y1369=2,"Principiante avanzado",Y1369=3,"Competente",Y1369=4,"Proficiente",Y1369=5,"Master")</f>
        <v>Novato</v>
      </c>
      <c r="AA1369" s="17">
        <v>3</v>
      </c>
      <c r="AB1369" s="17" t="str" cm="1">
        <f t="array" ref="AB1369">_xlfn.IFS(AA1369=0,"No evidenciado",AA1369=1,"Novato",AA1369=2,"Principiante avanzado",AA1369=3,"Competente",AA1369=4,"Proficiente",AA1369=5,"Master")</f>
        <v>Competente</v>
      </c>
      <c r="AC1369" s="17">
        <v>1</v>
      </c>
      <c r="AD1369" s="17" t="str" cm="1">
        <f t="array" ref="AD1369">_xlfn.IFS(AC1369=0,"Prenovato",AC1369=1,"Novato",AC1369=2,"Principiante avanzado",AC1369=3,"Competente",AC1369=4,"Proficiente",AC1369=5,"Master")</f>
        <v>Novato</v>
      </c>
      <c r="AE1369" s="17" t="s">
        <v>332</v>
      </c>
    </row>
    <row r="1370" spans="1:31" x14ac:dyDescent="0.25">
      <c r="A1370" t="s">
        <v>238</v>
      </c>
      <c r="B1370" t="s">
        <v>239</v>
      </c>
      <c r="C1370" t="s">
        <v>206</v>
      </c>
      <c r="D1370" t="s">
        <v>207</v>
      </c>
      <c r="E1370" t="s">
        <v>285</v>
      </c>
      <c r="F1370" t="s">
        <v>286</v>
      </c>
      <c r="G1370" t="s">
        <v>287</v>
      </c>
      <c r="H1370" s="4"/>
      <c r="I1370" s="1">
        <f t="shared" ca="1" si="87"/>
        <v>1485</v>
      </c>
      <c r="J1370" s="1" t="str">
        <f t="shared" ca="1" si="88"/>
        <v>3. Mayor a 6 meses</v>
      </c>
      <c r="K1370" t="str">
        <f t="shared" si="89"/>
        <v>NO</v>
      </c>
      <c r="L1370" t="s">
        <v>217</v>
      </c>
      <c r="M1370" t="s">
        <v>325</v>
      </c>
      <c r="N1370" t="s">
        <v>317</v>
      </c>
      <c r="O1370" t="s">
        <v>314</v>
      </c>
      <c r="P1370" t="str">
        <f t="shared" si="90"/>
        <v>NICOLÁS ALEXANDER MADRID TELLOFundamentos de diseño UXEVALUACION</v>
      </c>
      <c r="Q1370" t="str">
        <f>BASE[[#This Row],[NombresCalificado]]&amp;BASE[[#This Row],[TipoEvaluacion]]</f>
        <v>NICOLÁS ALEXANDER MADRID TELLOEVALUACION</v>
      </c>
      <c r="R1370">
        <v>2</v>
      </c>
      <c r="S1370" t="s">
        <v>4</v>
      </c>
      <c r="T1370" t="s">
        <v>328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3</v>
      </c>
      <c r="X1370" s="17" t="str" cm="1">
        <f t="array" ref="X1370">_xlfn.IFS(W1370=0,"No evidenciado",W1370=1,"Novato",W1370=2,"Principiante avanzado",W1370=3,"Competente",W1370=4,"Proficiente",W1370=5,"Master")</f>
        <v>Competente</v>
      </c>
      <c r="Y1370" s="17">
        <v>1</v>
      </c>
      <c r="Z1370" s="17" t="str" cm="1">
        <f t="array" ref="Z1370">_xlfn.IFS(Y1370=0,"No evidenciado",Y1370=1,"Novato",Y1370=2,"Principiante avanzado",Y1370=3,"Competente",Y1370=4,"Proficiente",Y1370=5,"Master")</f>
        <v>Novato</v>
      </c>
      <c r="AA1370" s="17">
        <v>3</v>
      </c>
      <c r="AB1370" s="17" t="str" cm="1">
        <f t="array" ref="AB1370">_xlfn.IFS(AA1370=0,"No evidenciado",AA1370=1,"Novato",AA1370=2,"Principiante avanzado",AA1370=3,"Competente",AA1370=4,"Proficiente",AA1370=5,"Master")</f>
        <v>Competente</v>
      </c>
      <c r="AC1370" s="17">
        <v>1</v>
      </c>
      <c r="AD1370" s="17" t="str" cm="1">
        <f t="array" ref="AD1370">_xlfn.IFS(AC1370=0,"Prenovato",AC1370=1,"Novato",AC1370=2,"Principiante avanzado",AC1370=3,"Competente",AC1370=4,"Proficiente",AC1370=5,"Master")</f>
        <v>Novato</v>
      </c>
      <c r="AE1370" s="17" t="s">
        <v>332</v>
      </c>
    </row>
    <row r="1371" spans="1:31" x14ac:dyDescent="0.25">
      <c r="A1371" t="s">
        <v>238</v>
      </c>
      <c r="B1371" t="s">
        <v>239</v>
      </c>
      <c r="C1371" t="s">
        <v>206</v>
      </c>
      <c r="D1371" t="s">
        <v>207</v>
      </c>
      <c r="E1371" t="s">
        <v>285</v>
      </c>
      <c r="F1371" t="s">
        <v>286</v>
      </c>
      <c r="G1371" t="s">
        <v>287</v>
      </c>
      <c r="H1371" s="4"/>
      <c r="I1371" s="1">
        <f t="shared" ca="1" si="87"/>
        <v>1485</v>
      </c>
      <c r="J1371" s="1" t="str">
        <f t="shared" ca="1" si="88"/>
        <v>3. Mayor a 6 meses</v>
      </c>
      <c r="K1371" t="str">
        <f t="shared" si="89"/>
        <v>NO</v>
      </c>
      <c r="L1371" t="s">
        <v>217</v>
      </c>
      <c r="M1371" t="s">
        <v>320</v>
      </c>
      <c r="N1371" t="s">
        <v>317</v>
      </c>
      <c r="O1371" t="s">
        <v>314</v>
      </c>
      <c r="P1371" t="str">
        <f t="shared" si="90"/>
        <v>NICOLÁS ALEXANDER MADRID TELLOHuman InteractionEVALUACION</v>
      </c>
      <c r="Q1371" t="str">
        <f>BASE[[#This Row],[NombresCalificado]]&amp;BASE[[#This Row],[TipoEvaluacion]]</f>
        <v>NICOLÁS ALEXANDER MADRID TELLOEVALUACION</v>
      </c>
      <c r="R1371">
        <v>2</v>
      </c>
      <c r="S1371" t="s">
        <v>4</v>
      </c>
      <c r="T1371" t="s">
        <v>328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3</v>
      </c>
      <c r="X1371" s="17" t="str" cm="1">
        <f t="array" ref="X1371">_xlfn.IFS(W1371=0,"No evidenciado",W1371=1,"Novato",W1371=2,"Principiante avanzado",W1371=3,"Competente",W1371=4,"Proficiente",W1371=5,"Master")</f>
        <v>Competente</v>
      </c>
      <c r="Y1371" s="17">
        <v>1</v>
      </c>
      <c r="Z1371" s="17" t="str" cm="1">
        <f t="array" ref="Z1371">_xlfn.IFS(Y1371=0,"No evidenciado",Y1371=1,"Novato",Y1371=2,"Principiante avanzado",Y1371=3,"Competente",Y1371=4,"Proficiente",Y1371=5,"Master")</f>
        <v>Novato</v>
      </c>
      <c r="AA1371" s="17">
        <v>3</v>
      </c>
      <c r="AB1371" s="17" t="str" cm="1">
        <f t="array" ref="AB1371">_xlfn.IFS(AA1371=0,"No evidenciado",AA1371=1,"Novato",AA1371=2,"Principiante avanzado",AA1371=3,"Competente",AA1371=4,"Proficiente",AA1371=5,"Master")</f>
        <v>Competente</v>
      </c>
      <c r="AC1371" s="17">
        <v>1</v>
      </c>
      <c r="AD1371" s="17" t="str" cm="1">
        <f t="array" ref="AD1371">_xlfn.IFS(AC1371=0,"Prenovato",AC1371=1,"Novato",AC1371=2,"Principiante avanzado",AC1371=3,"Competente",AC1371=4,"Proficiente",AC1371=5,"Master")</f>
        <v>Novato</v>
      </c>
      <c r="AE1371" s="17" t="s">
        <v>332</v>
      </c>
    </row>
    <row r="1372" spans="1:31" x14ac:dyDescent="0.25">
      <c r="A1372" t="s">
        <v>238</v>
      </c>
      <c r="B1372" t="s">
        <v>239</v>
      </c>
      <c r="C1372" t="s">
        <v>206</v>
      </c>
      <c r="D1372" t="s">
        <v>207</v>
      </c>
      <c r="E1372" t="s">
        <v>285</v>
      </c>
      <c r="F1372" t="s">
        <v>286</v>
      </c>
      <c r="G1372" t="s">
        <v>287</v>
      </c>
      <c r="H1372" s="4"/>
      <c r="I1372" s="1">
        <f t="shared" ca="1" si="87"/>
        <v>1485</v>
      </c>
      <c r="J1372" s="1" t="str">
        <f t="shared" ca="1" si="88"/>
        <v>3. Mayor a 6 meses</v>
      </c>
      <c r="K1372" t="str">
        <f t="shared" si="89"/>
        <v>NO</v>
      </c>
      <c r="L1372" t="s">
        <v>217</v>
      </c>
      <c r="M1372" t="s">
        <v>186</v>
      </c>
      <c r="N1372" t="s">
        <v>314</v>
      </c>
      <c r="O1372" t="s">
        <v>314</v>
      </c>
      <c r="P1372" t="str">
        <f t="shared" si="90"/>
        <v>NICOLÁS ALEXANDER MADRID TELLOSREEVALUACION</v>
      </c>
      <c r="Q1372" t="str">
        <f>BASE[[#This Row],[NombresCalificado]]&amp;BASE[[#This Row],[TipoEvaluacion]]</f>
        <v>NICOLÁS ALEXANDER MADRID TELLOEVALUACION</v>
      </c>
      <c r="R1372">
        <v>3</v>
      </c>
      <c r="S1372" t="s">
        <v>5</v>
      </c>
      <c r="T1372" t="s">
        <v>328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3</v>
      </c>
      <c r="X1372" s="17" t="str" cm="1">
        <f t="array" ref="X1372">_xlfn.IFS(W1372=0,"No evidenciado",W1372=1,"Novato",W1372=2,"Principiante avanzado",W1372=3,"Competente",W1372=4,"Proficiente",W1372=5,"Master")</f>
        <v>Competente</v>
      </c>
      <c r="Y1372" s="17">
        <v>1</v>
      </c>
      <c r="Z1372" s="17" t="str" cm="1">
        <f t="array" ref="Z1372">_xlfn.IFS(Y1372=0,"No evidenciado",Y1372=1,"Novato",Y1372=2,"Principiante avanzado",Y1372=3,"Competente",Y1372=4,"Proficiente",Y1372=5,"Master")</f>
        <v>Novato</v>
      </c>
      <c r="AA1372" s="17">
        <v>3</v>
      </c>
      <c r="AB1372" s="17" t="str" cm="1">
        <f t="array" ref="AB1372">_xlfn.IFS(AA1372=0,"No evidenciado",AA1372=1,"Novato",AA1372=2,"Principiante avanzado",AA1372=3,"Competente",AA1372=4,"Proficiente",AA1372=5,"Master")</f>
        <v>Competente</v>
      </c>
      <c r="AC1372" s="17">
        <v>1</v>
      </c>
      <c r="AD1372" s="17" t="str" cm="1">
        <f t="array" ref="AD1372">_xlfn.IFS(AC1372=0,"Prenovato",AC1372=1,"Novato",AC1372=2,"Principiante avanzado",AC1372=3,"Competente",AC1372=4,"Proficiente",AC1372=5,"Master")</f>
        <v>Novato</v>
      </c>
      <c r="AE1372" s="17" t="s">
        <v>332</v>
      </c>
    </row>
    <row r="1373" spans="1:31" x14ac:dyDescent="0.25">
      <c r="A1373" t="s">
        <v>238</v>
      </c>
      <c r="B1373" t="s">
        <v>239</v>
      </c>
      <c r="C1373" t="s">
        <v>206</v>
      </c>
      <c r="D1373" t="s">
        <v>207</v>
      </c>
      <c r="E1373" t="s">
        <v>285</v>
      </c>
      <c r="F1373" t="s">
        <v>286</v>
      </c>
      <c r="G1373" t="s">
        <v>287</v>
      </c>
      <c r="H1373" s="4"/>
      <c r="I1373" s="1">
        <f t="shared" ca="1" si="87"/>
        <v>1485</v>
      </c>
      <c r="J1373" s="1" t="str">
        <f t="shared" ca="1" si="88"/>
        <v>3. Mayor a 6 meses</v>
      </c>
      <c r="K1373" t="str">
        <f t="shared" si="89"/>
        <v>NO</v>
      </c>
      <c r="L1373" t="s">
        <v>217</v>
      </c>
      <c r="M1373" t="s">
        <v>313</v>
      </c>
      <c r="N1373" t="s">
        <v>314</v>
      </c>
      <c r="O1373" t="s">
        <v>314</v>
      </c>
      <c r="P1373" t="str">
        <f t="shared" si="90"/>
        <v>NICOLÁS ALEXANDER MADRID TELLOHíbridoEVALUACION</v>
      </c>
      <c r="Q1373" t="str">
        <f>BASE[[#This Row],[NombresCalificado]]&amp;BASE[[#This Row],[TipoEvaluacion]]</f>
        <v>NICOLÁS ALEXANDER MADRID TELLOEVALUACION</v>
      </c>
      <c r="R1373">
        <v>0</v>
      </c>
      <c r="S1373" t="s">
        <v>188</v>
      </c>
      <c r="T1373" t="s">
        <v>329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3</v>
      </c>
      <c r="X1373" s="17" t="str" cm="1">
        <f t="array" ref="X1373">_xlfn.IFS(W1373=0,"No evidenciado",W1373=1,"Novato",W1373=2,"Principiante avanzado",W1373=3,"Competente",W1373=4,"Proficiente",W1373=5,"Master")</f>
        <v>Competente</v>
      </c>
      <c r="Y1373" s="17">
        <v>1</v>
      </c>
      <c r="Z1373" s="17" t="str" cm="1">
        <f t="array" ref="Z1373">_xlfn.IFS(Y1373=0,"No evidenciado",Y1373=1,"Novato",Y1373=2,"Principiante avanzado",Y1373=3,"Competente",Y1373=4,"Proficiente",Y1373=5,"Master")</f>
        <v>Novato</v>
      </c>
      <c r="AA1373" s="17">
        <v>3</v>
      </c>
      <c r="AB1373" s="17" t="str" cm="1">
        <f t="array" ref="AB1373">_xlfn.IFS(AA1373=0,"No evidenciado",AA1373=1,"Novato",AA1373=2,"Principiante avanzado",AA1373=3,"Competente",AA1373=4,"Proficiente",AA1373=5,"Master")</f>
        <v>Competente</v>
      </c>
      <c r="AC1373" s="17">
        <v>1</v>
      </c>
      <c r="AD1373" s="17" t="str" cm="1">
        <f t="array" ref="AD1373">_xlfn.IFS(AC1373=0,"Prenovato",AC1373=1,"Novato",AC1373=2,"Principiante avanzado",AC1373=3,"Competente",AC1373=4,"Proficiente",AC1373=5,"Master")</f>
        <v>Novato</v>
      </c>
      <c r="AE1373" s="17" t="s">
        <v>332</v>
      </c>
    </row>
    <row r="1374" spans="1:31" x14ac:dyDescent="0.25">
      <c r="A1374" t="s">
        <v>238</v>
      </c>
      <c r="B1374" t="s">
        <v>239</v>
      </c>
      <c r="C1374" t="s">
        <v>206</v>
      </c>
      <c r="D1374" t="s">
        <v>207</v>
      </c>
      <c r="E1374" t="s">
        <v>285</v>
      </c>
      <c r="F1374" t="s">
        <v>286</v>
      </c>
      <c r="G1374" t="s">
        <v>287</v>
      </c>
      <c r="H1374" s="4"/>
      <c r="I1374" s="1">
        <f t="shared" ca="1" si="87"/>
        <v>1485</v>
      </c>
      <c r="J1374" s="1" t="str">
        <f t="shared" ca="1" si="88"/>
        <v>3. Mayor a 6 meses</v>
      </c>
      <c r="K1374" t="str">
        <f t="shared" si="89"/>
        <v>NO</v>
      </c>
      <c r="L1374" t="s">
        <v>217</v>
      </c>
      <c r="M1374" t="s">
        <v>185</v>
      </c>
      <c r="N1374" t="s">
        <v>317</v>
      </c>
      <c r="O1374" t="s">
        <v>314</v>
      </c>
      <c r="P1374" t="str">
        <f t="shared" si="90"/>
        <v>NICOLÁS ALEXANDER MADRID TELLOSeguridadEVALUACION</v>
      </c>
      <c r="Q1374" t="str">
        <f>BASE[[#This Row],[NombresCalificado]]&amp;BASE[[#This Row],[TipoEvaluacion]]</f>
        <v>NICOLÁS ALEXANDER MADRID TELLOEVALUACION</v>
      </c>
      <c r="R1374">
        <v>2</v>
      </c>
      <c r="S1374" t="s">
        <v>4</v>
      </c>
      <c r="T1374" t="s">
        <v>328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3</v>
      </c>
      <c r="X1374" s="17" t="str" cm="1">
        <f t="array" ref="X1374">_xlfn.IFS(W1374=0,"No evidenciado",W1374=1,"Novato",W1374=2,"Principiante avanzado",W1374=3,"Competente",W1374=4,"Proficiente",W1374=5,"Master")</f>
        <v>Competente</v>
      </c>
      <c r="Y1374" s="17">
        <v>1</v>
      </c>
      <c r="Z1374" s="17" t="str" cm="1">
        <f t="array" ref="Z1374">_xlfn.IFS(Y1374=0,"No evidenciado",Y1374=1,"Novato",Y1374=2,"Principiante avanzado",Y1374=3,"Competente",Y1374=4,"Proficiente",Y1374=5,"Master")</f>
        <v>Novato</v>
      </c>
      <c r="AA1374" s="17">
        <v>3</v>
      </c>
      <c r="AB1374" s="17" t="str" cm="1">
        <f t="array" ref="AB1374">_xlfn.IFS(AA1374=0,"No evidenciado",AA1374=1,"Novato",AA1374=2,"Principiante avanzado",AA1374=3,"Competente",AA1374=4,"Proficiente",AA1374=5,"Master")</f>
        <v>Competente</v>
      </c>
      <c r="AC1374" s="17">
        <v>1</v>
      </c>
      <c r="AD1374" s="17" t="str" cm="1">
        <f t="array" ref="AD1374">_xlfn.IFS(AC1374=0,"Prenovato",AC1374=1,"Novato",AC1374=2,"Principiante avanzado",AC1374=3,"Competente",AC1374=4,"Proficiente",AC1374=5,"Master")</f>
        <v>Novato</v>
      </c>
      <c r="AE1374" s="17" t="s">
        <v>332</v>
      </c>
    </row>
    <row r="1375" spans="1:31" x14ac:dyDescent="0.25">
      <c r="A1375" t="s">
        <v>238</v>
      </c>
      <c r="B1375" t="s">
        <v>239</v>
      </c>
      <c r="C1375" t="s">
        <v>206</v>
      </c>
      <c r="D1375" t="s">
        <v>207</v>
      </c>
      <c r="E1375" t="s">
        <v>285</v>
      </c>
      <c r="F1375" t="s">
        <v>286</v>
      </c>
      <c r="G1375" t="s">
        <v>287</v>
      </c>
      <c r="H1375" s="4"/>
      <c r="I1375" s="1">
        <f t="shared" ca="1" si="87"/>
        <v>1485</v>
      </c>
      <c r="J1375" s="1" t="str">
        <f t="shared" ca="1" si="88"/>
        <v>3. Mayor a 6 meses</v>
      </c>
      <c r="K1375" t="str">
        <f t="shared" si="89"/>
        <v>NO</v>
      </c>
      <c r="L1375" t="s">
        <v>217</v>
      </c>
      <c r="M1375" t="s">
        <v>322</v>
      </c>
      <c r="N1375" t="s">
        <v>317</v>
      </c>
      <c r="O1375" t="s">
        <v>314</v>
      </c>
      <c r="P1375" t="str">
        <f t="shared" si="90"/>
        <v>NICOLÁS ALEXANDER MADRID TELLOPatrones de arquitecturaEVALUACION</v>
      </c>
      <c r="Q1375" t="str">
        <f>BASE[[#This Row],[NombresCalificado]]&amp;BASE[[#This Row],[TipoEvaluacion]]</f>
        <v>NICOLÁS ALEXANDER MADRID TELLOEVALUACION</v>
      </c>
      <c r="R1375">
        <v>3</v>
      </c>
      <c r="S1375" t="s">
        <v>5</v>
      </c>
      <c r="T1375" t="s">
        <v>328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3</v>
      </c>
      <c r="X1375" s="17" t="str" cm="1">
        <f t="array" ref="X1375">_xlfn.IFS(W1375=0,"No evidenciado",W1375=1,"Novato",W1375=2,"Principiante avanzado",W1375=3,"Competente",W1375=4,"Proficiente",W1375=5,"Master")</f>
        <v>Competente</v>
      </c>
      <c r="Y1375" s="17">
        <v>1</v>
      </c>
      <c r="Z1375" s="17" t="str" cm="1">
        <f t="array" ref="Z1375">_xlfn.IFS(Y1375=0,"No evidenciado",Y1375=1,"Novato",Y1375=2,"Principiante avanzado",Y1375=3,"Competente",Y1375=4,"Proficiente",Y1375=5,"Master")</f>
        <v>Novato</v>
      </c>
      <c r="AA1375" s="17">
        <v>3</v>
      </c>
      <c r="AB1375" s="17" t="str" cm="1">
        <f t="array" ref="AB1375">_xlfn.IFS(AA1375=0,"No evidenciado",AA1375=1,"Novato",AA1375=2,"Principiante avanzado",AA1375=3,"Competente",AA1375=4,"Proficiente",AA1375=5,"Master")</f>
        <v>Competente</v>
      </c>
      <c r="AC1375" s="17">
        <v>1</v>
      </c>
      <c r="AD1375" s="17" t="str" cm="1">
        <f t="array" ref="AD1375">_xlfn.IFS(AC1375=0,"Prenovato",AC1375=1,"Novato",AC1375=2,"Principiante avanzado",AC1375=3,"Competente",AC1375=4,"Proficiente",AC1375=5,"Master")</f>
        <v>Novato</v>
      </c>
      <c r="AE1375" s="17" t="s">
        <v>332</v>
      </c>
    </row>
    <row r="1376" spans="1:31" x14ac:dyDescent="0.25">
      <c r="A1376" t="s">
        <v>238</v>
      </c>
      <c r="B1376" t="s">
        <v>239</v>
      </c>
      <c r="C1376" t="s">
        <v>206</v>
      </c>
      <c r="D1376" t="s">
        <v>207</v>
      </c>
      <c r="E1376" t="s">
        <v>285</v>
      </c>
      <c r="F1376" t="s">
        <v>286</v>
      </c>
      <c r="G1376" t="s">
        <v>287</v>
      </c>
      <c r="H1376" s="4"/>
      <c r="I1376" s="1">
        <f t="shared" ca="1" si="87"/>
        <v>1485</v>
      </c>
      <c r="J1376" s="1" t="str">
        <f t="shared" ca="1" si="88"/>
        <v>3. Mayor a 6 meses</v>
      </c>
      <c r="K1376" t="str">
        <f t="shared" si="89"/>
        <v>NO</v>
      </c>
      <c r="L1376" t="s">
        <v>217</v>
      </c>
      <c r="M1376" t="s">
        <v>324</v>
      </c>
      <c r="N1376" t="s">
        <v>317</v>
      </c>
      <c r="O1376" t="s">
        <v>314</v>
      </c>
      <c r="P1376" t="str">
        <f t="shared" si="90"/>
        <v>NICOLÁS ALEXANDER MADRID TELLOAccesibilidadEVALUACION</v>
      </c>
      <c r="Q1376" t="str">
        <f>BASE[[#This Row],[NombresCalificado]]&amp;BASE[[#This Row],[TipoEvaluacion]]</f>
        <v>NICOLÁS ALEXANDER MADRID TELLOEVALUACION</v>
      </c>
      <c r="R1376">
        <v>2</v>
      </c>
      <c r="S1376" t="s">
        <v>4</v>
      </c>
      <c r="T1376" t="s">
        <v>328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3</v>
      </c>
      <c r="X1376" s="17" t="str" cm="1">
        <f t="array" ref="X1376">_xlfn.IFS(W1376=0,"No evidenciado",W1376=1,"Novato",W1376=2,"Principiante avanzado",W1376=3,"Competente",W1376=4,"Proficiente",W1376=5,"Master")</f>
        <v>Competente</v>
      </c>
      <c r="Y1376" s="17">
        <v>1</v>
      </c>
      <c r="Z1376" s="17" t="str" cm="1">
        <f t="array" ref="Z1376">_xlfn.IFS(Y1376=0,"No evidenciado",Y1376=1,"Novato",Y1376=2,"Principiante avanzado",Y1376=3,"Competente",Y1376=4,"Proficiente",Y1376=5,"Master")</f>
        <v>Novato</v>
      </c>
      <c r="AA1376" s="17">
        <v>3</v>
      </c>
      <c r="AB1376" s="17" t="str" cm="1">
        <f t="array" ref="AB1376">_xlfn.IFS(AA1376=0,"No evidenciado",AA1376=1,"Novato",AA1376=2,"Principiante avanzado",AA1376=3,"Competente",AA1376=4,"Proficiente",AA1376=5,"Master")</f>
        <v>Competente</v>
      </c>
      <c r="AC1376" s="17">
        <v>1</v>
      </c>
      <c r="AD1376" s="17" t="str" cm="1">
        <f t="array" ref="AD1376">_xlfn.IFS(AC1376=0,"Prenovato",AC1376=1,"Novato",AC1376=2,"Principiante avanzado",AC1376=3,"Competente",AC1376=4,"Proficiente",AC1376=5,"Master")</f>
        <v>Novato</v>
      </c>
      <c r="AE1376" s="17" t="s">
        <v>332</v>
      </c>
    </row>
    <row r="1377" spans="1:31" x14ac:dyDescent="0.25">
      <c r="A1377" t="s">
        <v>238</v>
      </c>
      <c r="B1377" t="s">
        <v>239</v>
      </c>
      <c r="C1377" t="s">
        <v>206</v>
      </c>
      <c r="D1377" t="s">
        <v>207</v>
      </c>
      <c r="E1377" t="s">
        <v>285</v>
      </c>
      <c r="F1377" t="s">
        <v>286</v>
      </c>
      <c r="G1377" t="s">
        <v>287</v>
      </c>
      <c r="H1377" s="4"/>
      <c r="I1377" s="1">
        <f t="shared" ca="1" si="87"/>
        <v>1485</v>
      </c>
      <c r="J1377" s="1" t="str">
        <f t="shared" ca="1" si="88"/>
        <v>3. Mayor a 6 meses</v>
      </c>
      <c r="K1377" t="str">
        <f t="shared" si="89"/>
        <v>NO</v>
      </c>
      <c r="L1377" t="s">
        <v>217</v>
      </c>
      <c r="M1377" t="s">
        <v>167</v>
      </c>
      <c r="N1377" t="s">
        <v>317</v>
      </c>
      <c r="O1377" t="s">
        <v>314</v>
      </c>
      <c r="P1377" t="str">
        <f t="shared" si="90"/>
        <v>NICOLÁS ALEXANDER MADRID TELLOCI-CDEVALUACION</v>
      </c>
      <c r="Q1377" t="str">
        <f>BASE[[#This Row],[NombresCalificado]]&amp;BASE[[#This Row],[TipoEvaluacion]]</f>
        <v>NICOLÁS ALEXANDER MADRID TELLOEVALUACION</v>
      </c>
      <c r="R1377">
        <v>2</v>
      </c>
      <c r="S1377" t="s">
        <v>4</v>
      </c>
      <c r="T1377" t="s">
        <v>328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3</v>
      </c>
      <c r="X1377" s="17" t="str" cm="1">
        <f t="array" ref="X1377">_xlfn.IFS(W1377=0,"No evidenciado",W1377=1,"Novato",W1377=2,"Principiante avanzado",W1377=3,"Competente",W1377=4,"Proficiente",W1377=5,"Master")</f>
        <v>Competente</v>
      </c>
      <c r="Y1377" s="17">
        <v>1</v>
      </c>
      <c r="Z1377" s="17" t="str" cm="1">
        <f t="array" ref="Z1377">_xlfn.IFS(Y1377=0,"No evidenciado",Y1377=1,"Novato",Y1377=2,"Principiante avanzado",Y1377=3,"Competente",Y1377=4,"Proficiente",Y1377=5,"Master")</f>
        <v>Novato</v>
      </c>
      <c r="AA1377" s="17">
        <v>3</v>
      </c>
      <c r="AB1377" s="17" t="str" cm="1">
        <f t="array" ref="AB1377">_xlfn.IFS(AA1377=0,"No evidenciado",AA1377=1,"Novato",AA1377=2,"Principiante avanzado",AA1377=3,"Competente",AA1377=4,"Proficiente",AA1377=5,"Master")</f>
        <v>Competente</v>
      </c>
      <c r="AC1377" s="17">
        <v>1</v>
      </c>
      <c r="AD1377" s="17" t="str" cm="1">
        <f t="array" ref="AD1377">_xlfn.IFS(AC1377=0,"Prenovato",AC1377=1,"Novato",AC1377=2,"Principiante avanzado",AC1377=3,"Competente",AC1377=4,"Proficiente",AC1377=5,"Master")</f>
        <v>Novato</v>
      </c>
      <c r="AE1377" s="17" t="s">
        <v>332</v>
      </c>
    </row>
    <row r="1378" spans="1:31" x14ac:dyDescent="0.25">
      <c r="A1378" t="s">
        <v>238</v>
      </c>
      <c r="B1378" t="s">
        <v>239</v>
      </c>
      <c r="C1378" t="s">
        <v>206</v>
      </c>
      <c r="D1378" t="s">
        <v>207</v>
      </c>
      <c r="E1378" t="s">
        <v>285</v>
      </c>
      <c r="F1378" t="s">
        <v>286</v>
      </c>
      <c r="G1378" t="s">
        <v>287</v>
      </c>
      <c r="H1378" s="4"/>
      <c r="I1378" s="1">
        <f t="shared" ca="1" si="87"/>
        <v>1485</v>
      </c>
      <c r="J1378" s="1" t="str">
        <f t="shared" ca="1" si="88"/>
        <v>3. Mayor a 6 meses</v>
      </c>
      <c r="K1378" t="str">
        <f t="shared" si="89"/>
        <v>NO</v>
      </c>
      <c r="L1378" t="s">
        <v>217</v>
      </c>
      <c r="M1378" t="s">
        <v>318</v>
      </c>
      <c r="N1378" t="s">
        <v>314</v>
      </c>
      <c r="O1378" t="s">
        <v>314</v>
      </c>
      <c r="P1378" t="str">
        <f t="shared" si="90"/>
        <v>NICOLÁS ALEXANDER MADRID TELLODistribución a tiendasEVALUACION</v>
      </c>
      <c r="Q1378" t="str">
        <f>BASE[[#This Row],[NombresCalificado]]&amp;BASE[[#This Row],[TipoEvaluacion]]</f>
        <v>NICOLÁS ALEXANDER MADRID TELLOEVALUACION</v>
      </c>
      <c r="R1378">
        <v>3</v>
      </c>
      <c r="S1378" t="s">
        <v>5</v>
      </c>
      <c r="T1378" t="s">
        <v>328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3</v>
      </c>
      <c r="X1378" s="17" t="str" cm="1">
        <f t="array" ref="X1378">_xlfn.IFS(W1378=0,"No evidenciado",W1378=1,"Novato",W1378=2,"Principiante avanzado",W1378=3,"Competente",W1378=4,"Proficiente",W1378=5,"Master")</f>
        <v>Competente</v>
      </c>
      <c r="Y1378" s="17">
        <v>1</v>
      </c>
      <c r="Z1378" s="17" t="str" cm="1">
        <f t="array" ref="Z1378">_xlfn.IFS(Y1378=0,"No evidenciado",Y1378=1,"Novato",Y1378=2,"Principiante avanzado",Y1378=3,"Competente",Y1378=4,"Proficiente",Y1378=5,"Master")</f>
        <v>Novato</v>
      </c>
      <c r="AA1378" s="17">
        <v>3</v>
      </c>
      <c r="AB1378" s="17" t="str" cm="1">
        <f t="array" ref="AB1378">_xlfn.IFS(AA1378=0,"No evidenciado",AA1378=1,"Novato",AA1378=2,"Principiante avanzado",AA1378=3,"Competente",AA1378=4,"Proficiente",AA1378=5,"Master")</f>
        <v>Competente</v>
      </c>
      <c r="AC1378" s="17">
        <v>1</v>
      </c>
      <c r="AD1378" s="17" t="str" cm="1">
        <f t="array" ref="AD1378">_xlfn.IFS(AC1378=0,"Prenovato",AC1378=1,"Novato",AC1378=2,"Principiante avanzado",AC1378=3,"Competente",AC1378=4,"Proficiente",AC1378=5,"Master")</f>
        <v>Novato</v>
      </c>
      <c r="AE1378" s="17" t="s">
        <v>332</v>
      </c>
    </row>
    <row r="1379" spans="1:31" x14ac:dyDescent="0.25">
      <c r="A1379" t="s">
        <v>238</v>
      </c>
      <c r="B1379" t="s">
        <v>239</v>
      </c>
      <c r="C1379" t="s">
        <v>206</v>
      </c>
      <c r="D1379" t="s">
        <v>207</v>
      </c>
      <c r="E1379" t="s">
        <v>285</v>
      </c>
      <c r="F1379" t="s">
        <v>286</v>
      </c>
      <c r="G1379" t="s">
        <v>287</v>
      </c>
      <c r="H1379" s="4"/>
      <c r="I1379" s="1">
        <f t="shared" ca="1" si="87"/>
        <v>1485</v>
      </c>
      <c r="J1379" s="1" t="str">
        <f t="shared" ca="1" si="88"/>
        <v>3. Mayor a 6 meses</v>
      </c>
      <c r="K1379" t="str">
        <f t="shared" si="89"/>
        <v>NO</v>
      </c>
      <c r="L1379" t="s">
        <v>217</v>
      </c>
      <c r="M1379" t="s">
        <v>323</v>
      </c>
      <c r="N1379" t="s">
        <v>317</v>
      </c>
      <c r="O1379" t="s">
        <v>314</v>
      </c>
      <c r="P1379" t="str">
        <f t="shared" si="90"/>
        <v>NICOLÁS ALEXANDER MADRID TELLOGestión de datosEVALUACION</v>
      </c>
      <c r="Q1379" t="str">
        <f>BASE[[#This Row],[NombresCalificado]]&amp;BASE[[#This Row],[TipoEvaluacion]]</f>
        <v>NICOLÁS ALEXANDER MADRID TELLOEVALUACION</v>
      </c>
      <c r="R1379">
        <v>2</v>
      </c>
      <c r="S1379" t="s">
        <v>4</v>
      </c>
      <c r="T1379" t="s">
        <v>328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3</v>
      </c>
      <c r="X1379" s="17" t="str" cm="1">
        <f t="array" ref="X1379">_xlfn.IFS(W1379=0,"No evidenciado",W1379=1,"Novato",W1379=2,"Principiante avanzado",W1379=3,"Competente",W1379=4,"Proficiente",W1379=5,"Master")</f>
        <v>Competente</v>
      </c>
      <c r="Y1379" s="17">
        <v>1</v>
      </c>
      <c r="Z1379" s="17" t="str" cm="1">
        <f t="array" ref="Z1379">_xlfn.IFS(Y1379=0,"No evidenciado",Y1379=1,"Novato",Y1379=2,"Principiante avanzado",Y1379=3,"Competente",Y1379=4,"Proficiente",Y1379=5,"Master")</f>
        <v>Novato</v>
      </c>
      <c r="AA1379" s="17">
        <v>3</v>
      </c>
      <c r="AB1379" s="17" t="str" cm="1">
        <f t="array" ref="AB1379">_xlfn.IFS(AA1379=0,"No evidenciado",AA1379=1,"Novato",AA1379=2,"Principiante avanzado",AA1379=3,"Competente",AA1379=4,"Proficiente",AA1379=5,"Master")</f>
        <v>Competente</v>
      </c>
      <c r="AC1379" s="17">
        <v>1</v>
      </c>
      <c r="AD1379" s="17" t="str" cm="1">
        <f t="array" ref="AD1379">_xlfn.IFS(AC1379=0,"Prenovato",AC1379=1,"Novato",AC1379=2,"Principiante avanzado",AC1379=3,"Competente",AC1379=4,"Proficiente",AC1379=5,"Master")</f>
        <v>Novato</v>
      </c>
      <c r="AE1379" s="17" t="s">
        <v>332</v>
      </c>
    </row>
    <row r="1380" spans="1:31" x14ac:dyDescent="0.25">
      <c r="A1380" t="s">
        <v>204</v>
      </c>
      <c r="B1380" t="s">
        <v>205</v>
      </c>
      <c r="C1380" t="s">
        <v>206</v>
      </c>
      <c r="D1380" t="s">
        <v>207</v>
      </c>
      <c r="E1380" t="s">
        <v>288</v>
      </c>
      <c r="F1380" t="s">
        <v>289</v>
      </c>
      <c r="G1380" t="s">
        <v>290</v>
      </c>
      <c r="H1380" s="4"/>
      <c r="I1380" s="1">
        <f t="shared" ca="1" si="87"/>
        <v>1485</v>
      </c>
      <c r="J1380" s="1" t="str">
        <f t="shared" ca="1" si="88"/>
        <v>3. Mayor a 6 meses</v>
      </c>
      <c r="K1380" t="str">
        <f t="shared" si="89"/>
        <v>NO</v>
      </c>
      <c r="L1380" t="s">
        <v>217</v>
      </c>
      <c r="M1380" t="s">
        <v>319</v>
      </c>
      <c r="N1380" t="s">
        <v>315</v>
      </c>
      <c r="O1380" t="s">
        <v>315</v>
      </c>
      <c r="P1380" t="str">
        <f t="shared" si="90"/>
        <v>WILFREDO OBRIAN ACOSTA IZAGUIRREBCP Design SystemEVALUACION</v>
      </c>
      <c r="Q1380" t="str">
        <f>BASE[[#This Row],[NombresCalificado]]&amp;BASE[[#This Row],[TipoEvaluacion]]</f>
        <v>WILFREDO OBRIAN ACOSTA IZAGUIRREEVALUACION</v>
      </c>
      <c r="R1380">
        <v>4</v>
      </c>
      <c r="S1380" t="s">
        <v>7</v>
      </c>
      <c r="T1380" t="s">
        <v>328</v>
      </c>
      <c r="U1380" s="17">
        <v>3</v>
      </c>
      <c r="V1380" s="17" t="str" cm="1">
        <f t="array" ref="V1380">_xlfn.IFS(U1380=0,"Prenovato",U1380=1,"Novato",U1380=2,"Principiante avanzado",U1380=3,"Competente",U1380=4,"Proficiente",U1380=5,"Master")</f>
        <v>Competente</v>
      </c>
      <c r="W1380" s="17">
        <v>3</v>
      </c>
      <c r="X1380" s="17" t="str" cm="1">
        <f t="array" ref="X1380">_xlfn.IFS(W1380=0,"No evidenciado",W1380=1,"Novato",W1380=2,"Principiante avanzado",W1380=3,"Competente",W1380=4,"Proficiente",W1380=5,"Master")</f>
        <v>Competente</v>
      </c>
      <c r="Y1380" s="17">
        <v>2</v>
      </c>
      <c r="Z1380" s="17" t="str" cm="1">
        <f t="array" ref="Z1380">_xlfn.IFS(Y1380=0,"No evidenciado",Y1380=1,"Novato",Y1380=2,"Principiante avanzado",Y1380=3,"Competente",Y1380=4,"Proficiente",Y1380=5,"Master")</f>
        <v>Principiante avanzado</v>
      </c>
      <c r="AA1380" s="17">
        <v>3</v>
      </c>
      <c r="AB1380" s="17" t="str" cm="1">
        <f t="array" ref="AB1380">_xlfn.IFS(AA1380=0,"No evidenciado",AA1380=1,"Novato",AA1380=2,"Principiante avanzado",AA1380=3,"Competente",AA1380=4,"Proficiente",AA1380=5,"Master")</f>
        <v>Competente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332</v>
      </c>
    </row>
    <row r="1381" spans="1:31" x14ac:dyDescent="0.25">
      <c r="A1381" t="s">
        <v>204</v>
      </c>
      <c r="B1381" t="s">
        <v>205</v>
      </c>
      <c r="C1381" t="s">
        <v>206</v>
      </c>
      <c r="D1381" t="s">
        <v>207</v>
      </c>
      <c r="E1381" t="s">
        <v>288</v>
      </c>
      <c r="F1381" t="s">
        <v>289</v>
      </c>
      <c r="G1381" t="s">
        <v>290</v>
      </c>
      <c r="H1381" s="4"/>
      <c r="I1381" s="1">
        <f t="shared" ca="1" si="87"/>
        <v>1485</v>
      </c>
      <c r="J1381" s="1" t="str">
        <f t="shared" ca="1" si="88"/>
        <v>3. Mayor a 6 meses</v>
      </c>
      <c r="K1381" t="str">
        <f t="shared" si="89"/>
        <v>NO</v>
      </c>
      <c r="L1381" t="s">
        <v>217</v>
      </c>
      <c r="M1381" t="s">
        <v>56</v>
      </c>
      <c r="N1381" t="s">
        <v>315</v>
      </c>
      <c r="O1381" t="s">
        <v>315</v>
      </c>
      <c r="P1381" t="str">
        <f t="shared" si="90"/>
        <v>WILFREDO OBRIAN ACOSTA IZAGUIRREControl de versionesEVALUACION</v>
      </c>
      <c r="Q1381" t="str">
        <f>BASE[[#This Row],[NombresCalificado]]&amp;BASE[[#This Row],[TipoEvaluacion]]</f>
        <v>WILFREDO OBRIAN ACOSTA IZAGUIRREEVALUACION</v>
      </c>
      <c r="R1381">
        <v>3</v>
      </c>
      <c r="S1381" t="s">
        <v>5</v>
      </c>
      <c r="T1381" t="s">
        <v>328</v>
      </c>
      <c r="U1381" s="17">
        <v>3</v>
      </c>
      <c r="V1381" s="17" t="str" cm="1">
        <f t="array" ref="V1381">_xlfn.IFS(U1381=0,"Prenovato",U1381=1,"Novato",U1381=2,"Principiante avanzado",U1381=3,"Competente",U1381=4,"Proficiente",U1381=5,"Master")</f>
        <v>Competente</v>
      </c>
      <c r="W1381" s="17">
        <v>3</v>
      </c>
      <c r="X1381" s="17" t="str" cm="1">
        <f t="array" ref="X1381">_xlfn.IFS(W1381=0,"No evidenciado",W1381=1,"Novato",W1381=2,"Principiante avanzado",W1381=3,"Competente",W1381=4,"Proficiente",W1381=5,"Master")</f>
        <v>Competente</v>
      </c>
      <c r="Y1381" s="17">
        <v>2</v>
      </c>
      <c r="Z1381" s="17" t="str" cm="1">
        <f t="array" ref="Z1381">_xlfn.IFS(Y1381=0,"No evidenciado",Y1381=1,"Novato",Y1381=2,"Principiante avanzado",Y1381=3,"Competente",Y1381=4,"Proficiente",Y1381=5,"Master")</f>
        <v>Principiante avanzado</v>
      </c>
      <c r="AA1381" s="17">
        <v>3</v>
      </c>
      <c r="AB1381" s="17" t="str" cm="1">
        <f t="array" ref="AB1381">_xlfn.IFS(AA1381=0,"No evidenciado",AA1381=1,"Novato",AA1381=2,"Principiante avanzado",AA1381=3,"Competente",AA1381=4,"Proficiente",AA1381=5,"Master")</f>
        <v>Competente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332</v>
      </c>
    </row>
    <row r="1382" spans="1:31" x14ac:dyDescent="0.25">
      <c r="A1382" t="s">
        <v>204</v>
      </c>
      <c r="B1382" t="s">
        <v>205</v>
      </c>
      <c r="C1382" t="s">
        <v>206</v>
      </c>
      <c r="D1382" t="s">
        <v>207</v>
      </c>
      <c r="E1382" t="s">
        <v>288</v>
      </c>
      <c r="F1382" t="s">
        <v>289</v>
      </c>
      <c r="G1382" t="s">
        <v>290</v>
      </c>
      <c r="H1382" s="4"/>
      <c r="I1382" s="1">
        <f t="shared" ca="1" si="87"/>
        <v>1485</v>
      </c>
      <c r="J1382" s="1" t="str">
        <f t="shared" ca="1" si="88"/>
        <v>3. Mayor a 6 meses</v>
      </c>
      <c r="K1382" t="str">
        <f t="shared" si="89"/>
        <v>NO</v>
      </c>
      <c r="L1382" t="s">
        <v>217</v>
      </c>
      <c r="M1382" t="s">
        <v>318</v>
      </c>
      <c r="N1382" t="s">
        <v>314</v>
      </c>
      <c r="O1382" t="s">
        <v>314</v>
      </c>
      <c r="P1382" t="str">
        <f t="shared" si="90"/>
        <v>WILFREDO OBRIAN ACOSTA IZAGUIRREDistribución a tiendasEVALUACION</v>
      </c>
      <c r="Q1382" t="str">
        <f>BASE[[#This Row],[NombresCalificado]]&amp;BASE[[#This Row],[TipoEvaluacion]]</f>
        <v>WILFREDO OBRIAN ACOSTA IZAGUIRREEVALUACION</v>
      </c>
      <c r="R1382">
        <v>2</v>
      </c>
      <c r="S1382" t="s">
        <v>4</v>
      </c>
      <c r="T1382" t="s">
        <v>328</v>
      </c>
      <c r="U1382" s="17">
        <v>3</v>
      </c>
      <c r="V1382" s="17" t="str" cm="1">
        <f t="array" ref="V1382">_xlfn.IFS(U1382=0,"Prenovato",U1382=1,"Novato",U1382=2,"Principiante avanzado",U1382=3,"Competente",U1382=4,"Proficiente",U1382=5,"Master")</f>
        <v>Competente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2</v>
      </c>
      <c r="Z1382" s="17" t="str" cm="1">
        <f t="array" ref="Z1382">_xlfn.IFS(Y1382=0,"No evidenciado",Y1382=1,"Novato",Y1382=2,"Principiante avanzado",Y1382=3,"Competente",Y1382=4,"Proficiente",Y1382=5,"Master")</f>
        <v>Principiante avanzado</v>
      </c>
      <c r="AA1382" s="17">
        <v>3</v>
      </c>
      <c r="AB1382" s="17" t="str" cm="1">
        <f t="array" ref="AB1382">_xlfn.IFS(AA1382=0,"No evidenciado",AA1382=1,"Novato",AA1382=2,"Principiante avanzado",AA1382=3,"Competente",AA1382=4,"Proficiente",AA1382=5,"Master")</f>
        <v>Competente</v>
      </c>
      <c r="AC1382" s="17">
        <v>2</v>
      </c>
      <c r="AD1382" s="17" t="str" cm="1">
        <f t="array" ref="AD1382">_xlfn.IFS(AC1382=0,"Prenovato",AC1382=1,"Novato",AC1382=2,"Principiante avanzado",AC1382=3,"Competente",AC1382=4,"Proficiente",AC1382=5,"Master")</f>
        <v>Principiante avanzado</v>
      </c>
      <c r="AE1382" s="17" t="s">
        <v>332</v>
      </c>
    </row>
    <row r="1383" spans="1:31" x14ac:dyDescent="0.25">
      <c r="A1383" t="s">
        <v>204</v>
      </c>
      <c r="B1383" t="s">
        <v>205</v>
      </c>
      <c r="C1383" t="s">
        <v>206</v>
      </c>
      <c r="D1383" t="s">
        <v>207</v>
      </c>
      <c r="E1383" t="s">
        <v>288</v>
      </c>
      <c r="F1383" t="s">
        <v>289</v>
      </c>
      <c r="G1383" t="s">
        <v>290</v>
      </c>
      <c r="H1383" s="4"/>
      <c r="I1383" s="1">
        <f t="shared" ca="1" si="87"/>
        <v>1485</v>
      </c>
      <c r="J1383" s="1" t="str">
        <f t="shared" ca="1" si="88"/>
        <v>3. Mayor a 6 meses</v>
      </c>
      <c r="K1383" t="str">
        <f t="shared" si="89"/>
        <v>NO</v>
      </c>
      <c r="L1383" t="s">
        <v>217</v>
      </c>
      <c r="M1383" t="s">
        <v>324</v>
      </c>
      <c r="N1383" t="s">
        <v>317</v>
      </c>
      <c r="O1383" t="s">
        <v>314</v>
      </c>
      <c r="P1383" t="str">
        <f t="shared" si="90"/>
        <v>WILFREDO OBRIAN ACOSTA IZAGUIRREAccesibilidadEVALUACION</v>
      </c>
      <c r="Q1383" t="str">
        <f>BASE[[#This Row],[NombresCalificado]]&amp;BASE[[#This Row],[TipoEvaluacion]]</f>
        <v>WILFREDO OBRIAN ACOSTA IZAGUIRREEVALUACION</v>
      </c>
      <c r="R1383">
        <v>0</v>
      </c>
      <c r="S1383" t="s">
        <v>188</v>
      </c>
      <c r="T1383" t="s">
        <v>328</v>
      </c>
      <c r="U1383" s="17">
        <v>3</v>
      </c>
      <c r="V1383" s="17" t="str" cm="1">
        <f t="array" ref="V1383">_xlfn.IFS(U1383=0,"Prenovato",U1383=1,"Novato",U1383=2,"Principiante avanzado",U1383=3,"Competente",U1383=4,"Proficiente",U1383=5,"Master")</f>
        <v>Competente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2</v>
      </c>
      <c r="Z1383" s="17" t="str" cm="1">
        <f t="array" ref="Z1383">_xlfn.IFS(Y1383=0,"No evidenciado",Y1383=1,"Novato",Y1383=2,"Principiante avanzado",Y1383=3,"Competente",Y1383=4,"Proficiente",Y1383=5,"Master")</f>
        <v>Principiante avanzado</v>
      </c>
      <c r="AA1383" s="17">
        <v>3</v>
      </c>
      <c r="AB1383" s="17" t="str" cm="1">
        <f t="array" ref="AB1383">_xlfn.IFS(AA1383=0,"No evidenciado",AA1383=1,"Novato",AA1383=2,"Principiante avanzado",AA1383=3,"Competente",AA1383=4,"Proficiente",AA1383=5,"Master")</f>
        <v>Competente</v>
      </c>
      <c r="AC1383" s="17">
        <v>2</v>
      </c>
      <c r="AD1383" s="17" t="str" cm="1">
        <f t="array" ref="AD1383">_xlfn.IFS(AC1383=0,"Prenovato",AC1383=1,"Novato",AC1383=2,"Principiante avanzado",AC1383=3,"Competente",AC1383=4,"Proficiente",AC1383=5,"Master")</f>
        <v>Principiante avanzado</v>
      </c>
      <c r="AE1383" s="17" t="s">
        <v>332</v>
      </c>
    </row>
    <row r="1384" spans="1:31" x14ac:dyDescent="0.25">
      <c r="A1384" t="s">
        <v>204</v>
      </c>
      <c r="B1384" t="s">
        <v>205</v>
      </c>
      <c r="C1384" t="s">
        <v>206</v>
      </c>
      <c r="D1384" t="s">
        <v>207</v>
      </c>
      <c r="E1384" t="s">
        <v>288</v>
      </c>
      <c r="F1384" t="s">
        <v>289</v>
      </c>
      <c r="G1384" t="s">
        <v>290</v>
      </c>
      <c r="H1384" s="4"/>
      <c r="I1384" s="1">
        <f t="shared" ca="1" si="87"/>
        <v>1485</v>
      </c>
      <c r="J1384" s="1" t="str">
        <f t="shared" ca="1" si="88"/>
        <v>3. Mayor a 6 meses</v>
      </c>
      <c r="K1384" t="str">
        <f t="shared" si="89"/>
        <v>NO</v>
      </c>
      <c r="L1384" t="s">
        <v>217</v>
      </c>
      <c r="M1384" t="s">
        <v>321</v>
      </c>
      <c r="N1384" t="s">
        <v>315</v>
      </c>
      <c r="O1384" t="s">
        <v>315</v>
      </c>
      <c r="P1384" t="str">
        <f t="shared" si="90"/>
        <v>WILFREDO OBRIAN ACOSTA IZAGUIRRENativoEVALUACION</v>
      </c>
      <c r="Q1384" t="str">
        <f>BASE[[#This Row],[NombresCalificado]]&amp;BASE[[#This Row],[TipoEvaluacion]]</f>
        <v>WILFREDO OBRIAN ACOSTA IZAGUIRREEVALUACION</v>
      </c>
      <c r="R1384">
        <v>4</v>
      </c>
      <c r="S1384" t="s">
        <v>7</v>
      </c>
      <c r="T1384" t="s">
        <v>328</v>
      </c>
      <c r="U1384" s="17">
        <v>3</v>
      </c>
      <c r="V1384" s="17" t="str" cm="1">
        <f t="array" ref="V1384">_xlfn.IFS(U1384=0,"Prenovato",U1384=1,"Novato",U1384=2,"Principiante avanzado",U1384=3,"Competente",U1384=4,"Proficiente",U1384=5,"Master")</f>
        <v>Competente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2</v>
      </c>
      <c r="Z1384" s="17" t="str" cm="1">
        <f t="array" ref="Z1384">_xlfn.IFS(Y1384=0,"No evidenciado",Y1384=1,"Novato",Y1384=2,"Principiante avanzado",Y1384=3,"Competente",Y1384=4,"Proficiente",Y1384=5,"Master")</f>
        <v>Principiante avanzado</v>
      </c>
      <c r="AA1384" s="17">
        <v>3</v>
      </c>
      <c r="AB1384" s="17" t="str" cm="1">
        <f t="array" ref="AB1384">_xlfn.IFS(AA1384=0,"No evidenciado",AA1384=1,"Novato",AA1384=2,"Principiante avanzado",AA1384=3,"Competente",AA1384=4,"Proficiente",AA1384=5,"Master")</f>
        <v>Competente</v>
      </c>
      <c r="AC1384" s="17">
        <v>2</v>
      </c>
      <c r="AD1384" s="17" t="str" cm="1">
        <f t="array" ref="AD1384">_xlfn.IFS(AC1384=0,"Prenovato",AC1384=1,"Novato",AC1384=2,"Principiante avanzado",AC1384=3,"Competente",AC1384=4,"Proficiente",AC1384=5,"Master")</f>
        <v>Principiante avanzado</v>
      </c>
      <c r="AE1384" s="17" t="s">
        <v>332</v>
      </c>
    </row>
    <row r="1385" spans="1:31" x14ac:dyDescent="0.25">
      <c r="A1385" t="s">
        <v>204</v>
      </c>
      <c r="B1385" t="s">
        <v>205</v>
      </c>
      <c r="C1385" t="s">
        <v>206</v>
      </c>
      <c r="D1385" t="s">
        <v>207</v>
      </c>
      <c r="E1385" t="s">
        <v>288</v>
      </c>
      <c r="F1385" t="s">
        <v>289</v>
      </c>
      <c r="G1385" t="s">
        <v>290</v>
      </c>
      <c r="H1385" s="4"/>
      <c r="I1385" s="1">
        <f t="shared" ca="1" si="87"/>
        <v>1485</v>
      </c>
      <c r="J1385" s="1" t="str">
        <f t="shared" ca="1" si="88"/>
        <v>3. Mayor a 6 meses</v>
      </c>
      <c r="K1385" t="str">
        <f t="shared" si="89"/>
        <v>NO</v>
      </c>
      <c r="L1385" t="s">
        <v>217</v>
      </c>
      <c r="M1385" t="s">
        <v>185</v>
      </c>
      <c r="N1385" t="s">
        <v>317</v>
      </c>
      <c r="O1385" t="s">
        <v>314</v>
      </c>
      <c r="P1385" t="str">
        <f t="shared" si="90"/>
        <v>WILFREDO OBRIAN ACOSTA IZAGUIRRESeguridadEVALUACION</v>
      </c>
      <c r="Q1385" t="str">
        <f>BASE[[#This Row],[NombresCalificado]]&amp;BASE[[#This Row],[TipoEvaluacion]]</f>
        <v>WILFREDO OBRIAN ACOSTA IZAGUIRREEVALUACION</v>
      </c>
      <c r="R1385">
        <v>2</v>
      </c>
      <c r="S1385" t="s">
        <v>4</v>
      </c>
      <c r="T1385" t="s">
        <v>328</v>
      </c>
      <c r="U1385" s="17">
        <v>3</v>
      </c>
      <c r="V1385" s="17" t="str" cm="1">
        <f t="array" ref="V1385">_xlfn.IFS(U1385=0,"Prenovato",U1385=1,"Novato",U1385=2,"Principiante avanzado",U1385=3,"Competente",U1385=4,"Proficiente",U1385=5,"Master")</f>
        <v>Competente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2</v>
      </c>
      <c r="Z1385" s="17" t="str" cm="1">
        <f t="array" ref="Z1385">_xlfn.IFS(Y1385=0,"No evidenciado",Y1385=1,"Novato",Y1385=2,"Principiante avanzado",Y1385=3,"Competente",Y1385=4,"Proficiente",Y1385=5,"Master")</f>
        <v>Principiante avanzado</v>
      </c>
      <c r="AA1385" s="17">
        <v>3</v>
      </c>
      <c r="AB1385" s="17" t="str" cm="1">
        <f t="array" ref="AB1385">_xlfn.IFS(AA1385=0,"No evidenciado",AA1385=1,"Novato",AA1385=2,"Principiante avanzado",AA1385=3,"Competente",AA1385=4,"Proficiente",AA1385=5,"Master")</f>
        <v>Competente</v>
      </c>
      <c r="AC1385" s="17">
        <v>2</v>
      </c>
      <c r="AD1385" s="17" t="str" cm="1">
        <f t="array" ref="AD1385">_xlfn.IFS(AC1385=0,"Prenovato",AC1385=1,"Novato",AC1385=2,"Principiante avanzado",AC1385=3,"Competente",AC1385=4,"Proficiente",AC1385=5,"Master")</f>
        <v>Principiante avanzado</v>
      </c>
      <c r="AE1385" s="17" t="s">
        <v>332</v>
      </c>
    </row>
    <row r="1386" spans="1:31" x14ac:dyDescent="0.25">
      <c r="A1386" t="s">
        <v>204</v>
      </c>
      <c r="B1386" t="s">
        <v>205</v>
      </c>
      <c r="C1386" t="s">
        <v>206</v>
      </c>
      <c r="D1386" t="s">
        <v>207</v>
      </c>
      <c r="E1386" t="s">
        <v>288</v>
      </c>
      <c r="F1386" t="s">
        <v>289</v>
      </c>
      <c r="G1386" t="s">
        <v>290</v>
      </c>
      <c r="H1386" s="4"/>
      <c r="I1386" s="1">
        <f t="shared" ca="1" si="87"/>
        <v>1485</v>
      </c>
      <c r="J1386" s="1" t="str">
        <f t="shared" ca="1" si="88"/>
        <v>3. Mayor a 6 meses</v>
      </c>
      <c r="K1386" t="str">
        <f t="shared" si="89"/>
        <v>NO</v>
      </c>
      <c r="L1386" t="s">
        <v>217</v>
      </c>
      <c r="M1386" t="s">
        <v>326</v>
      </c>
      <c r="N1386" t="s">
        <v>317</v>
      </c>
      <c r="O1386" t="s">
        <v>314</v>
      </c>
      <c r="P1386" t="str">
        <f t="shared" si="90"/>
        <v>WILFREDO OBRIAN ACOSTA IZAGUIRREDesign ThinkingEVALUACION</v>
      </c>
      <c r="Q1386" t="str">
        <f>BASE[[#This Row],[NombresCalificado]]&amp;BASE[[#This Row],[TipoEvaluacion]]</f>
        <v>WILFREDO OBRIAN ACOSTA IZAGUIRREEVALUACION</v>
      </c>
      <c r="R1386">
        <v>2</v>
      </c>
      <c r="S1386" t="s">
        <v>4</v>
      </c>
      <c r="T1386" t="s">
        <v>328</v>
      </c>
      <c r="U1386" s="17">
        <v>3</v>
      </c>
      <c r="V1386" s="17" t="str" cm="1">
        <f t="array" ref="V1386">_xlfn.IFS(U1386=0,"Prenovato",U1386=1,"Novato",U1386=2,"Principiante avanzado",U1386=3,"Competente",U1386=4,"Proficiente",U1386=5,"Master")</f>
        <v>Competente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2</v>
      </c>
      <c r="Z1386" s="17" t="str" cm="1">
        <f t="array" ref="Z1386">_xlfn.IFS(Y1386=0,"No evidenciado",Y1386=1,"Novato",Y1386=2,"Principiante avanzado",Y1386=3,"Competente",Y1386=4,"Proficiente",Y1386=5,"Master")</f>
        <v>Principiante avanzado</v>
      </c>
      <c r="AA1386" s="17">
        <v>3</v>
      </c>
      <c r="AB1386" s="17" t="str" cm="1">
        <f t="array" ref="AB1386">_xlfn.IFS(AA1386=0,"No evidenciado",AA1386=1,"Novato",AA1386=2,"Principiante avanzado",AA1386=3,"Competente",AA1386=4,"Proficiente",AA1386=5,"Master")</f>
        <v>Competente</v>
      </c>
      <c r="AC1386" s="17">
        <v>2</v>
      </c>
      <c r="AD1386" s="17" t="str" cm="1">
        <f t="array" ref="AD1386">_xlfn.IFS(AC1386=0,"Prenovato",AC1386=1,"Novato",AC1386=2,"Principiante avanzado",AC1386=3,"Competente",AC1386=4,"Proficiente",AC1386=5,"Master")</f>
        <v>Principiante avanzado</v>
      </c>
      <c r="AE1386" s="17" t="s">
        <v>332</v>
      </c>
    </row>
    <row r="1387" spans="1:31" x14ac:dyDescent="0.25">
      <c r="A1387" t="s">
        <v>204</v>
      </c>
      <c r="B1387" t="s">
        <v>205</v>
      </c>
      <c r="C1387" t="s">
        <v>206</v>
      </c>
      <c r="D1387" t="s">
        <v>207</v>
      </c>
      <c r="E1387" t="s">
        <v>288</v>
      </c>
      <c r="F1387" t="s">
        <v>289</v>
      </c>
      <c r="G1387" t="s">
        <v>290</v>
      </c>
      <c r="H1387" s="4"/>
      <c r="I1387" s="1">
        <f t="shared" ca="1" si="87"/>
        <v>1485</v>
      </c>
      <c r="J1387" s="1" t="str">
        <f t="shared" ca="1" si="88"/>
        <v>3. Mayor a 6 meses</v>
      </c>
      <c r="K1387" t="str">
        <f t="shared" si="89"/>
        <v>NO</v>
      </c>
      <c r="L1387" t="s">
        <v>217</v>
      </c>
      <c r="M1387" t="s">
        <v>320</v>
      </c>
      <c r="N1387" t="s">
        <v>317</v>
      </c>
      <c r="O1387" t="s">
        <v>314</v>
      </c>
      <c r="P1387" t="str">
        <f t="shared" si="90"/>
        <v>WILFREDO OBRIAN ACOSTA IZAGUIRREHuman InteractionEVALUACION</v>
      </c>
      <c r="Q1387" t="str">
        <f>BASE[[#This Row],[NombresCalificado]]&amp;BASE[[#This Row],[TipoEvaluacion]]</f>
        <v>WILFREDO OBRIAN ACOSTA IZAGUIRREEVALUACION</v>
      </c>
      <c r="R1387">
        <v>2</v>
      </c>
      <c r="S1387" t="s">
        <v>4</v>
      </c>
      <c r="T1387" t="s">
        <v>328</v>
      </c>
      <c r="U1387" s="17">
        <v>3</v>
      </c>
      <c r="V1387" s="17" t="str" cm="1">
        <f t="array" ref="V1387">_xlfn.IFS(U1387=0,"Prenovato",U1387=1,"Novato",U1387=2,"Principiante avanzado",U1387=3,"Competente",U1387=4,"Proficiente",U1387=5,"Master")</f>
        <v>Competente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2</v>
      </c>
      <c r="Z1387" s="17" t="str" cm="1">
        <f t="array" ref="Z1387">_xlfn.IFS(Y1387=0,"No evidenciado",Y1387=1,"Novato",Y1387=2,"Principiante avanzado",Y1387=3,"Competente",Y1387=4,"Proficiente",Y1387=5,"Master")</f>
        <v>Principiante avanzado</v>
      </c>
      <c r="AA1387" s="17">
        <v>3</v>
      </c>
      <c r="AB1387" s="17" t="str" cm="1">
        <f t="array" ref="AB1387">_xlfn.IFS(AA1387=0,"No evidenciado",AA1387=1,"Novato",AA1387=2,"Principiante avanzado",AA1387=3,"Competente",AA1387=4,"Proficiente",AA1387=5,"Master")</f>
        <v>Competente</v>
      </c>
      <c r="AC1387" s="17">
        <v>2</v>
      </c>
      <c r="AD1387" s="17" t="str" cm="1">
        <f t="array" ref="AD1387">_xlfn.IFS(AC1387=0,"Prenovato",AC1387=1,"Novato",AC1387=2,"Principiante avanzado",AC1387=3,"Competente",AC1387=4,"Proficiente",AC1387=5,"Master")</f>
        <v>Principiante avanzado</v>
      </c>
      <c r="AE1387" s="17" t="s">
        <v>332</v>
      </c>
    </row>
    <row r="1388" spans="1:31" x14ac:dyDescent="0.25">
      <c r="A1388" t="s">
        <v>204</v>
      </c>
      <c r="B1388" t="s">
        <v>205</v>
      </c>
      <c r="C1388" t="s">
        <v>206</v>
      </c>
      <c r="D1388" t="s">
        <v>207</v>
      </c>
      <c r="E1388" t="s">
        <v>288</v>
      </c>
      <c r="F1388" t="s">
        <v>289</v>
      </c>
      <c r="G1388" t="s">
        <v>290</v>
      </c>
      <c r="H1388" s="4"/>
      <c r="I1388" s="1">
        <f t="shared" ca="1" si="87"/>
        <v>1485</v>
      </c>
      <c r="J1388" s="1" t="str">
        <f t="shared" ca="1" si="88"/>
        <v>3. Mayor a 6 meses</v>
      </c>
      <c r="K1388" t="str">
        <f t="shared" si="89"/>
        <v>NO</v>
      </c>
      <c r="L1388" t="s">
        <v>217</v>
      </c>
      <c r="M1388" t="s">
        <v>322</v>
      </c>
      <c r="N1388" t="s">
        <v>317</v>
      </c>
      <c r="O1388" t="s">
        <v>314</v>
      </c>
      <c r="P1388" t="str">
        <f t="shared" si="90"/>
        <v>WILFREDO OBRIAN ACOSTA IZAGUIRREPatrones de arquitecturaEVALUACION</v>
      </c>
      <c r="Q1388" t="str">
        <f>BASE[[#This Row],[NombresCalificado]]&amp;BASE[[#This Row],[TipoEvaluacion]]</f>
        <v>WILFREDO OBRIAN ACOSTA IZAGUIRREEVALUACION</v>
      </c>
      <c r="R1388">
        <v>4</v>
      </c>
      <c r="S1388" t="s">
        <v>7</v>
      </c>
      <c r="T1388" t="s">
        <v>328</v>
      </c>
      <c r="U1388" s="17">
        <v>3</v>
      </c>
      <c r="V1388" s="17" t="str" cm="1">
        <f t="array" ref="V1388">_xlfn.IFS(U1388=0,"Prenovato",U1388=1,"Novato",U1388=2,"Principiante avanzado",U1388=3,"Competente",U1388=4,"Proficiente",U1388=5,"Master")</f>
        <v>Competente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2</v>
      </c>
      <c r="Z1388" s="17" t="str" cm="1">
        <f t="array" ref="Z1388">_xlfn.IFS(Y1388=0,"No evidenciado",Y1388=1,"Novato",Y1388=2,"Principiante avanzado",Y1388=3,"Competente",Y1388=4,"Proficiente",Y1388=5,"Master")</f>
        <v>Principiante avanzado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2</v>
      </c>
      <c r="AD1388" s="17" t="str" cm="1">
        <f t="array" ref="AD1388">_xlfn.IFS(AC1388=0,"Prenovato",AC1388=1,"Novato",AC1388=2,"Principiante avanzado",AC1388=3,"Competente",AC1388=4,"Proficiente",AC1388=5,"Master")</f>
        <v>Principiante avanzado</v>
      </c>
      <c r="AE1388" s="17" t="s">
        <v>332</v>
      </c>
    </row>
    <row r="1389" spans="1:31" x14ac:dyDescent="0.25">
      <c r="A1389" t="s">
        <v>204</v>
      </c>
      <c r="B1389" t="s">
        <v>205</v>
      </c>
      <c r="C1389" t="s">
        <v>206</v>
      </c>
      <c r="D1389" t="s">
        <v>207</v>
      </c>
      <c r="E1389" t="s">
        <v>288</v>
      </c>
      <c r="F1389" t="s">
        <v>289</v>
      </c>
      <c r="G1389" t="s">
        <v>290</v>
      </c>
      <c r="H1389" s="4"/>
      <c r="I1389" s="1">
        <f t="shared" ca="1" si="87"/>
        <v>1485</v>
      </c>
      <c r="J1389" s="1" t="str">
        <f t="shared" ca="1" si="88"/>
        <v>3. Mayor a 6 meses</v>
      </c>
      <c r="K1389" t="str">
        <f t="shared" si="89"/>
        <v>NO</v>
      </c>
      <c r="L1389" t="s">
        <v>217</v>
      </c>
      <c r="M1389" t="s">
        <v>313</v>
      </c>
      <c r="N1389" t="s">
        <v>314</v>
      </c>
      <c r="O1389" t="s">
        <v>314</v>
      </c>
      <c r="P1389" t="str">
        <f t="shared" si="90"/>
        <v>WILFREDO OBRIAN ACOSTA IZAGUIRREHíbridoEVALUACION</v>
      </c>
      <c r="Q1389" t="str">
        <f>BASE[[#This Row],[NombresCalificado]]&amp;BASE[[#This Row],[TipoEvaluacion]]</f>
        <v>WILFREDO OBRIAN ACOSTA IZAGUIRREEVALUACION</v>
      </c>
      <c r="R1389">
        <v>0</v>
      </c>
      <c r="S1389" t="s">
        <v>188</v>
      </c>
      <c r="T1389" t="s">
        <v>328</v>
      </c>
      <c r="U1389" s="17">
        <v>3</v>
      </c>
      <c r="V1389" s="17" t="str" cm="1">
        <f t="array" ref="V1389">_xlfn.IFS(U1389=0,"Prenovato",U1389=1,"Novato",U1389=2,"Principiante avanzado",U1389=3,"Competente",U1389=4,"Proficiente",U1389=5,"Master")</f>
        <v>Competente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2</v>
      </c>
      <c r="Z1389" s="17" t="str" cm="1">
        <f t="array" ref="Z1389">_xlfn.IFS(Y1389=0,"No evidenciado",Y1389=1,"Novato",Y1389=2,"Principiante avanzado",Y1389=3,"Competente",Y1389=4,"Proficiente",Y1389=5,"Master")</f>
        <v>Principiante avanzado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2</v>
      </c>
      <c r="AD1389" s="17" t="str" cm="1">
        <f t="array" ref="AD1389">_xlfn.IFS(AC1389=0,"Prenovato",AC1389=1,"Novato",AC1389=2,"Principiante avanzado",AC1389=3,"Competente",AC1389=4,"Proficiente",AC1389=5,"Master")</f>
        <v>Principiante avanzado</v>
      </c>
      <c r="AE1389" s="17" t="s">
        <v>332</v>
      </c>
    </row>
    <row r="1390" spans="1:31" x14ac:dyDescent="0.25">
      <c r="A1390" t="s">
        <v>204</v>
      </c>
      <c r="B1390" t="s">
        <v>205</v>
      </c>
      <c r="C1390" t="s">
        <v>206</v>
      </c>
      <c r="D1390" t="s">
        <v>207</v>
      </c>
      <c r="E1390" t="s">
        <v>288</v>
      </c>
      <c r="F1390" t="s">
        <v>289</v>
      </c>
      <c r="G1390" t="s">
        <v>290</v>
      </c>
      <c r="H1390" s="4"/>
      <c r="I1390" s="1">
        <f t="shared" ca="1" si="87"/>
        <v>1485</v>
      </c>
      <c r="J1390" s="1" t="str">
        <f t="shared" ca="1" si="88"/>
        <v>3. Mayor a 6 meses</v>
      </c>
      <c r="K1390" t="str">
        <f t="shared" si="89"/>
        <v>NO</v>
      </c>
      <c r="L1390" t="s">
        <v>217</v>
      </c>
      <c r="M1390" t="s">
        <v>323</v>
      </c>
      <c r="N1390" t="s">
        <v>317</v>
      </c>
      <c r="O1390" t="s">
        <v>314</v>
      </c>
      <c r="P1390" t="str">
        <f t="shared" si="90"/>
        <v>WILFREDO OBRIAN ACOSTA IZAGUIRREGestión de datosEVALUACION</v>
      </c>
      <c r="Q1390" t="str">
        <f>BASE[[#This Row],[NombresCalificado]]&amp;BASE[[#This Row],[TipoEvaluacion]]</f>
        <v>WILFREDO OBRIAN ACOSTA IZAGUIRREEVALUACION</v>
      </c>
      <c r="R1390">
        <v>3</v>
      </c>
      <c r="S1390" t="s">
        <v>5</v>
      </c>
      <c r="T1390" t="s">
        <v>328</v>
      </c>
      <c r="U1390" s="17">
        <v>3</v>
      </c>
      <c r="V1390" s="17" t="str" cm="1">
        <f t="array" ref="V1390">_xlfn.IFS(U1390=0,"Prenovato",U1390=1,"Novato",U1390=2,"Principiante avanzado",U1390=3,"Competente",U1390=4,"Proficiente",U1390=5,"Master")</f>
        <v>Competente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2</v>
      </c>
      <c r="Z1390" s="17" t="str" cm="1">
        <f t="array" ref="Z1390">_xlfn.IFS(Y1390=0,"No evidenciado",Y1390=1,"Novato",Y1390=2,"Principiante avanzado",Y1390=3,"Competente",Y1390=4,"Proficiente",Y1390=5,"Master")</f>
        <v>Principiante avanzado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2</v>
      </c>
      <c r="AD1390" s="17" t="str" cm="1">
        <f t="array" ref="AD1390">_xlfn.IFS(AC1390=0,"Prenovato",AC1390=1,"Novato",AC1390=2,"Principiante avanzado",AC1390=3,"Competente",AC1390=4,"Proficiente",AC1390=5,"Master")</f>
        <v>Principiante avanzado</v>
      </c>
      <c r="AE1390" s="17" t="s">
        <v>332</v>
      </c>
    </row>
    <row r="1391" spans="1:31" x14ac:dyDescent="0.25">
      <c r="A1391" t="s">
        <v>204</v>
      </c>
      <c r="B1391" t="s">
        <v>205</v>
      </c>
      <c r="C1391" t="s">
        <v>206</v>
      </c>
      <c r="D1391" t="s">
        <v>207</v>
      </c>
      <c r="E1391" t="s">
        <v>288</v>
      </c>
      <c r="F1391" t="s">
        <v>289</v>
      </c>
      <c r="G1391" t="s">
        <v>290</v>
      </c>
      <c r="H1391" s="4"/>
      <c r="I1391" s="1">
        <f t="shared" ca="1" si="87"/>
        <v>1485</v>
      </c>
      <c r="J1391" s="1" t="str">
        <f t="shared" ca="1" si="88"/>
        <v>3. Mayor a 6 meses</v>
      </c>
      <c r="K1391" t="str">
        <f t="shared" si="89"/>
        <v>NO</v>
      </c>
      <c r="L1391" t="s">
        <v>217</v>
      </c>
      <c r="M1391" t="s">
        <v>316</v>
      </c>
      <c r="N1391" t="s">
        <v>315</v>
      </c>
      <c r="O1391" t="s">
        <v>315</v>
      </c>
      <c r="P1391" t="str">
        <f t="shared" si="90"/>
        <v>WILFREDO OBRIAN ACOSTA IZAGUIRRERedes &amp; Integración de APIEVALUACION</v>
      </c>
      <c r="Q1391" t="str">
        <f>BASE[[#This Row],[NombresCalificado]]&amp;BASE[[#This Row],[TipoEvaluacion]]</f>
        <v>WILFREDO OBRIAN ACOSTA IZAGUIRREEVALUACION</v>
      </c>
      <c r="R1391">
        <v>4</v>
      </c>
      <c r="S1391" t="s">
        <v>7</v>
      </c>
      <c r="T1391" t="s">
        <v>328</v>
      </c>
      <c r="U1391" s="17">
        <v>3</v>
      </c>
      <c r="V1391" s="17" t="str" cm="1">
        <f t="array" ref="V1391">_xlfn.IFS(U1391=0,"Prenovato",U1391=1,"Novato",U1391=2,"Principiante avanzado",U1391=3,"Competente",U1391=4,"Proficiente",U1391=5,"Master")</f>
        <v>Competente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2</v>
      </c>
      <c r="Z1391" s="17" t="str" cm="1">
        <f t="array" ref="Z1391">_xlfn.IFS(Y1391=0,"No evidenciado",Y1391=1,"Novato",Y1391=2,"Principiante avanzado",Y1391=3,"Competente",Y1391=4,"Proficiente",Y1391=5,"Master")</f>
        <v>Principiante avanzado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2</v>
      </c>
      <c r="AD1391" s="17" t="str" cm="1">
        <f t="array" ref="AD1391">_xlfn.IFS(AC1391=0,"Prenovato",AC1391=1,"Novato",AC1391=2,"Principiante avanzado",AC1391=3,"Competente",AC1391=4,"Proficiente",AC1391=5,"Master")</f>
        <v>Principiante avanzado</v>
      </c>
      <c r="AE1391" s="17" t="s">
        <v>332</v>
      </c>
    </row>
    <row r="1392" spans="1:31" x14ac:dyDescent="0.25">
      <c r="A1392" t="s">
        <v>204</v>
      </c>
      <c r="B1392" t="s">
        <v>205</v>
      </c>
      <c r="C1392" t="s">
        <v>206</v>
      </c>
      <c r="D1392" t="s">
        <v>207</v>
      </c>
      <c r="E1392" t="s">
        <v>288</v>
      </c>
      <c r="F1392" t="s">
        <v>289</v>
      </c>
      <c r="G1392" t="s">
        <v>290</v>
      </c>
      <c r="H1392" s="4"/>
      <c r="I1392" s="1">
        <f t="shared" ca="1" si="87"/>
        <v>1485</v>
      </c>
      <c r="J1392" s="1" t="str">
        <f t="shared" ca="1" si="88"/>
        <v>3. Mayor a 6 meses</v>
      </c>
      <c r="K1392" t="str">
        <f t="shared" si="89"/>
        <v>NO</v>
      </c>
      <c r="L1392" t="s">
        <v>217</v>
      </c>
      <c r="M1392" t="s">
        <v>55</v>
      </c>
      <c r="N1392" t="s">
        <v>315</v>
      </c>
      <c r="O1392" t="s">
        <v>315</v>
      </c>
      <c r="P1392" t="str">
        <f t="shared" si="90"/>
        <v>WILFREDO OBRIAN ACOSTA IZAGUIRREProgramaciónEVALUACION</v>
      </c>
      <c r="Q1392" t="str">
        <f>BASE[[#This Row],[NombresCalificado]]&amp;BASE[[#This Row],[TipoEvaluacion]]</f>
        <v>WILFREDO OBRIAN ACOSTA IZAGUIRREEVALUACION</v>
      </c>
      <c r="R1392">
        <v>4</v>
      </c>
      <c r="S1392" t="s">
        <v>7</v>
      </c>
      <c r="T1392" t="s">
        <v>328</v>
      </c>
      <c r="U1392" s="17">
        <v>3</v>
      </c>
      <c r="V1392" s="17" t="str" cm="1">
        <f t="array" ref="V1392">_xlfn.IFS(U1392=0,"Prenovato",U1392=1,"Novato",U1392=2,"Principiante avanzado",U1392=3,"Competente",U1392=4,"Proficiente",U1392=5,"Master")</f>
        <v>Competente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2</v>
      </c>
      <c r="Z1392" s="17" t="str" cm="1">
        <f t="array" ref="Z1392">_xlfn.IFS(Y1392=0,"No evidenciado",Y1392=1,"Novato",Y1392=2,"Principiante avanzado",Y1392=3,"Competente",Y1392=4,"Proficiente",Y1392=5,"Master")</f>
        <v>Principiante avanzado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2</v>
      </c>
      <c r="AD1392" s="17" t="str" cm="1">
        <f t="array" ref="AD1392">_xlfn.IFS(AC1392=0,"Prenovato",AC1392=1,"Novato",AC1392=2,"Principiante avanzado",AC1392=3,"Competente",AC1392=4,"Proficiente",AC1392=5,"Master")</f>
        <v>Principiante avanzado</v>
      </c>
      <c r="AE1392" s="17" t="s">
        <v>332</v>
      </c>
    </row>
    <row r="1393" spans="1:31" x14ac:dyDescent="0.25">
      <c r="A1393" t="s">
        <v>204</v>
      </c>
      <c r="B1393" t="s">
        <v>205</v>
      </c>
      <c r="C1393" t="s">
        <v>206</v>
      </c>
      <c r="D1393" t="s">
        <v>207</v>
      </c>
      <c r="E1393" t="s">
        <v>288</v>
      </c>
      <c r="F1393" t="s">
        <v>289</v>
      </c>
      <c r="G1393" t="s">
        <v>290</v>
      </c>
      <c r="H1393" s="4"/>
      <c r="I1393" s="1">
        <f t="shared" ca="1" si="87"/>
        <v>1485</v>
      </c>
      <c r="J1393" s="1" t="str">
        <f t="shared" ca="1" si="88"/>
        <v>3. Mayor a 6 meses</v>
      </c>
      <c r="K1393" t="str">
        <f t="shared" si="89"/>
        <v>NO</v>
      </c>
      <c r="L1393" t="s">
        <v>217</v>
      </c>
      <c r="M1393" t="s">
        <v>167</v>
      </c>
      <c r="N1393" t="s">
        <v>317</v>
      </c>
      <c r="O1393" t="s">
        <v>314</v>
      </c>
      <c r="P1393" t="str">
        <f t="shared" si="90"/>
        <v>WILFREDO OBRIAN ACOSTA IZAGUIRRECI-CDEVALUACION</v>
      </c>
      <c r="Q1393" t="str">
        <f>BASE[[#This Row],[NombresCalificado]]&amp;BASE[[#This Row],[TipoEvaluacion]]</f>
        <v>WILFREDO OBRIAN ACOSTA IZAGUIRREEVALUACION</v>
      </c>
      <c r="R1393">
        <v>2</v>
      </c>
      <c r="S1393" t="s">
        <v>4</v>
      </c>
      <c r="T1393" t="s">
        <v>328</v>
      </c>
      <c r="U1393" s="17">
        <v>3</v>
      </c>
      <c r="V1393" s="17" t="str" cm="1">
        <f t="array" ref="V1393">_xlfn.IFS(U1393=0,"Prenovato",U1393=1,"Novato",U1393=2,"Principiante avanzado",U1393=3,"Competente",U1393=4,"Proficiente",U1393=5,"Master")</f>
        <v>Competente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2</v>
      </c>
      <c r="Z1393" s="17" t="str" cm="1">
        <f t="array" ref="Z1393">_xlfn.IFS(Y1393=0,"No evidenciado",Y1393=1,"Novato",Y1393=2,"Principiante avanzado",Y1393=3,"Competente",Y1393=4,"Proficiente",Y1393=5,"Master")</f>
        <v>Principiante avanzado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2</v>
      </c>
      <c r="AD1393" s="17" t="str" cm="1">
        <f t="array" ref="AD1393">_xlfn.IFS(AC1393=0,"Prenovato",AC1393=1,"Novato",AC1393=2,"Principiante avanzado",AC1393=3,"Competente",AC1393=4,"Proficiente",AC1393=5,"Master")</f>
        <v>Principiante avanzado</v>
      </c>
      <c r="AE1393" s="17" t="s">
        <v>332</v>
      </c>
    </row>
    <row r="1394" spans="1:31" x14ac:dyDescent="0.25">
      <c r="A1394" t="s">
        <v>204</v>
      </c>
      <c r="B1394" t="s">
        <v>205</v>
      </c>
      <c r="C1394" t="s">
        <v>206</v>
      </c>
      <c r="D1394" t="s">
        <v>207</v>
      </c>
      <c r="E1394" t="s">
        <v>288</v>
      </c>
      <c r="F1394" t="s">
        <v>289</v>
      </c>
      <c r="G1394" t="s">
        <v>290</v>
      </c>
      <c r="H1394" s="4"/>
      <c r="I1394" s="1">
        <f t="shared" ca="1" si="87"/>
        <v>1485</v>
      </c>
      <c r="J1394" s="1" t="str">
        <f t="shared" ca="1" si="88"/>
        <v>3. Mayor a 6 meses</v>
      </c>
      <c r="K1394" t="str">
        <f t="shared" si="89"/>
        <v>NO</v>
      </c>
      <c r="L1394" t="s">
        <v>217</v>
      </c>
      <c r="M1394" t="s">
        <v>186</v>
      </c>
      <c r="N1394" t="s">
        <v>314</v>
      </c>
      <c r="O1394" t="s">
        <v>314</v>
      </c>
      <c r="P1394" t="str">
        <f t="shared" si="90"/>
        <v>WILFREDO OBRIAN ACOSTA IZAGUIRRESREEVALUACION</v>
      </c>
      <c r="Q1394" t="str">
        <f>BASE[[#This Row],[NombresCalificado]]&amp;BASE[[#This Row],[TipoEvaluacion]]</f>
        <v>WILFREDO OBRIAN ACOSTA IZAGUIRREEVALUACION</v>
      </c>
      <c r="R1394">
        <v>2</v>
      </c>
      <c r="S1394" t="s">
        <v>4</v>
      </c>
      <c r="T1394" t="s">
        <v>328</v>
      </c>
      <c r="U1394" s="17">
        <v>3</v>
      </c>
      <c r="V1394" s="17" t="str" cm="1">
        <f t="array" ref="V1394">_xlfn.IFS(U1394=0,"Prenovato",U1394=1,"Novato",U1394=2,"Principiante avanzado",U1394=3,"Competente",U1394=4,"Proficiente",U1394=5,"Master")</f>
        <v>Competente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2</v>
      </c>
      <c r="Z1394" s="17" t="str" cm="1">
        <f t="array" ref="Z1394">_xlfn.IFS(Y1394=0,"No evidenciado",Y1394=1,"Novato",Y1394=2,"Principiante avanzado",Y1394=3,"Competente",Y1394=4,"Proficiente",Y1394=5,"Master")</f>
        <v>Principiante avanzado</v>
      </c>
      <c r="AA1394" s="17">
        <v>3</v>
      </c>
      <c r="AB1394" s="17" t="str" cm="1">
        <f t="array" ref="AB1394">_xlfn.IFS(AA1394=0,"No evidenciado",AA1394=1,"Novato",AA1394=2,"Principiante avanzado",AA1394=3,"Competente",AA1394=4,"Proficiente",AA1394=5,"Master")</f>
        <v>Competente</v>
      </c>
      <c r="AC1394" s="17">
        <v>2</v>
      </c>
      <c r="AD1394" s="17" t="str" cm="1">
        <f t="array" ref="AD1394">_xlfn.IFS(AC1394=0,"Prenovato",AC1394=1,"Novato",AC1394=2,"Principiante avanzado",AC1394=3,"Competente",AC1394=4,"Proficiente",AC1394=5,"Master")</f>
        <v>Principiante avanzado</v>
      </c>
      <c r="AE1394" s="17" t="s">
        <v>332</v>
      </c>
    </row>
    <row r="1395" spans="1:31" x14ac:dyDescent="0.25">
      <c r="A1395" t="s">
        <v>204</v>
      </c>
      <c r="B1395" t="s">
        <v>205</v>
      </c>
      <c r="C1395" t="s">
        <v>206</v>
      </c>
      <c r="D1395" t="s">
        <v>207</v>
      </c>
      <c r="E1395" t="s">
        <v>288</v>
      </c>
      <c r="F1395" t="s">
        <v>289</v>
      </c>
      <c r="G1395" t="s">
        <v>290</v>
      </c>
      <c r="H1395" s="4"/>
      <c r="I1395" s="1">
        <f t="shared" ca="1" si="87"/>
        <v>1485</v>
      </c>
      <c r="J1395" s="1" t="str">
        <f t="shared" ca="1" si="88"/>
        <v>3. Mayor a 6 meses</v>
      </c>
      <c r="K1395" t="str">
        <f t="shared" si="89"/>
        <v>NO</v>
      </c>
      <c r="L1395" t="s">
        <v>217</v>
      </c>
      <c r="M1395" t="s">
        <v>187</v>
      </c>
      <c r="N1395" t="s">
        <v>315</v>
      </c>
      <c r="O1395" t="s">
        <v>315</v>
      </c>
      <c r="P1395" t="str">
        <f t="shared" si="90"/>
        <v>WILFREDO OBRIAN ACOSTA IZAGUIRREPruebas para desarrolladoresEVALUACION</v>
      </c>
      <c r="Q1395" t="str">
        <f>BASE[[#This Row],[NombresCalificado]]&amp;BASE[[#This Row],[TipoEvaluacion]]</f>
        <v>WILFREDO OBRIAN ACOSTA IZAGUIRREEVALUACION</v>
      </c>
      <c r="R1395">
        <v>3</v>
      </c>
      <c r="S1395" t="s">
        <v>5</v>
      </c>
      <c r="T1395" t="s">
        <v>328</v>
      </c>
      <c r="U1395" s="17">
        <v>3</v>
      </c>
      <c r="V1395" s="17" t="str" cm="1">
        <f t="array" ref="V1395">_xlfn.IFS(U1395=0,"Prenovato",U1395=1,"Novato",U1395=2,"Principiante avanzado",U1395=3,"Competente",U1395=4,"Proficiente",U1395=5,"Master")</f>
        <v>Competente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2</v>
      </c>
      <c r="Z1395" s="17" t="str" cm="1">
        <f t="array" ref="Z1395">_xlfn.IFS(Y1395=0,"No evidenciado",Y1395=1,"Novato",Y1395=2,"Principiante avanzado",Y1395=3,"Competente",Y1395=4,"Proficiente",Y1395=5,"Master")</f>
        <v>Principiante avanzado</v>
      </c>
      <c r="AA1395" s="17">
        <v>3</v>
      </c>
      <c r="AB1395" s="17" t="str" cm="1">
        <f t="array" ref="AB1395">_xlfn.IFS(AA1395=0,"No evidenciado",AA1395=1,"Novato",AA1395=2,"Principiante avanzado",AA1395=3,"Competente",AA1395=4,"Proficiente",AA1395=5,"Master")</f>
        <v>Competente</v>
      </c>
      <c r="AC1395" s="17">
        <v>2</v>
      </c>
      <c r="AD1395" s="17" t="str" cm="1">
        <f t="array" ref="AD1395">_xlfn.IFS(AC1395=0,"Prenovato",AC1395=1,"Novato",AC1395=2,"Principiante avanzado",AC1395=3,"Competente",AC1395=4,"Proficiente",AC1395=5,"Master")</f>
        <v>Principiante avanzado</v>
      </c>
      <c r="AE1395" s="17" t="s">
        <v>332</v>
      </c>
    </row>
    <row r="1396" spans="1:31" x14ac:dyDescent="0.25">
      <c r="A1396" t="s">
        <v>204</v>
      </c>
      <c r="B1396" t="s">
        <v>205</v>
      </c>
      <c r="C1396" t="s">
        <v>206</v>
      </c>
      <c r="D1396" t="s">
        <v>207</v>
      </c>
      <c r="E1396" t="s">
        <v>288</v>
      </c>
      <c r="F1396" t="s">
        <v>289</v>
      </c>
      <c r="G1396" t="s">
        <v>290</v>
      </c>
      <c r="H1396" s="4"/>
      <c r="I1396" s="1">
        <f t="shared" ca="1" si="87"/>
        <v>1485</v>
      </c>
      <c r="J1396" s="1" t="str">
        <f t="shared" ca="1" si="88"/>
        <v>3. Mayor a 6 meses</v>
      </c>
      <c r="K1396" t="str">
        <f t="shared" si="89"/>
        <v>NO</v>
      </c>
      <c r="L1396" t="s">
        <v>217</v>
      </c>
      <c r="M1396" t="s">
        <v>325</v>
      </c>
      <c r="N1396" t="s">
        <v>317</v>
      </c>
      <c r="O1396" t="s">
        <v>314</v>
      </c>
      <c r="P1396" t="str">
        <f t="shared" si="90"/>
        <v>WILFREDO OBRIAN ACOSTA IZAGUIRREFundamentos de diseño UXEVALUACION</v>
      </c>
      <c r="Q1396" t="str">
        <f>BASE[[#This Row],[NombresCalificado]]&amp;BASE[[#This Row],[TipoEvaluacion]]</f>
        <v>WILFREDO OBRIAN ACOSTA IZAGUIRREEVALUACION</v>
      </c>
      <c r="R1396">
        <v>3</v>
      </c>
      <c r="S1396" t="s">
        <v>5</v>
      </c>
      <c r="T1396" t="s">
        <v>328</v>
      </c>
      <c r="U1396" s="17">
        <v>3</v>
      </c>
      <c r="V1396" s="17" t="str" cm="1">
        <f t="array" ref="V1396">_xlfn.IFS(U1396=0,"Prenovato",U1396=1,"Novato",U1396=2,"Principiante avanzado",U1396=3,"Competente",U1396=4,"Proficiente",U1396=5,"Master")</f>
        <v>Competente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2</v>
      </c>
      <c r="Z1396" s="17" t="str" cm="1">
        <f t="array" ref="Z1396">_xlfn.IFS(Y1396=0,"No evidenciado",Y1396=1,"Novato",Y1396=2,"Principiante avanzado",Y1396=3,"Competente",Y1396=4,"Proficiente",Y1396=5,"Master")</f>
        <v>Principiante avanzado</v>
      </c>
      <c r="AA1396" s="17">
        <v>3</v>
      </c>
      <c r="AB1396" s="17" t="str" cm="1">
        <f t="array" ref="AB1396">_xlfn.IFS(AA1396=0,"No evidenciado",AA1396=1,"Novato",AA1396=2,"Principiante avanzado",AA1396=3,"Competente",AA1396=4,"Proficiente",AA1396=5,"Master")</f>
        <v>Competente</v>
      </c>
      <c r="AC1396" s="17">
        <v>2</v>
      </c>
      <c r="AD1396" s="17" t="str" cm="1">
        <f t="array" ref="AD1396">_xlfn.IFS(AC1396=0,"Prenovato",AC1396=1,"Novato",AC1396=2,"Principiante avanzado",AC1396=3,"Competente",AC1396=4,"Proficiente",AC1396=5,"Master")</f>
        <v>Principiante avanzado</v>
      </c>
      <c r="AE1396" s="17" t="s">
        <v>332</v>
      </c>
    </row>
    <row r="1397" spans="1:31" x14ac:dyDescent="0.25">
      <c r="A1397" t="s">
        <v>250</v>
      </c>
      <c r="B1397" t="s">
        <v>251</v>
      </c>
      <c r="C1397" t="s">
        <v>206</v>
      </c>
      <c r="D1397" t="s">
        <v>207</v>
      </c>
      <c r="E1397" t="s">
        <v>291</v>
      </c>
      <c r="F1397" t="s">
        <v>292</v>
      </c>
      <c r="G1397" t="s">
        <v>293</v>
      </c>
      <c r="H1397" s="4"/>
      <c r="I1397" s="1">
        <f t="shared" ca="1" si="87"/>
        <v>1485</v>
      </c>
      <c r="J1397" s="1" t="str">
        <f t="shared" ca="1" si="88"/>
        <v>3. Mayor a 6 meses</v>
      </c>
      <c r="K1397" t="str">
        <f t="shared" si="89"/>
        <v>NO</v>
      </c>
      <c r="L1397" t="s">
        <v>217</v>
      </c>
      <c r="M1397" t="s">
        <v>56</v>
      </c>
      <c r="N1397" t="s">
        <v>315</v>
      </c>
      <c r="O1397" t="s">
        <v>315</v>
      </c>
      <c r="P1397" t="str">
        <f t="shared" si="90"/>
        <v>RICARDO ALONSO RODRIGUEZ GONZALESControl de versionesEVALUACION</v>
      </c>
      <c r="Q1397" t="str">
        <f>BASE[[#This Row],[NombresCalificado]]&amp;BASE[[#This Row],[TipoEvaluacion]]</f>
        <v>RICARDO ALONSO RODRIGUEZ GONZALESEVALUACION</v>
      </c>
      <c r="R1397">
        <v>3</v>
      </c>
      <c r="S1397" t="s">
        <v>5</v>
      </c>
      <c r="T1397" t="s">
        <v>328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2</v>
      </c>
      <c r="X1397" s="17" t="str" cm="1">
        <f t="array" ref="X1397">_xlfn.IFS(W1397=0,"No evidenciado",W1397=1,"Novato",W1397=2,"Principiante avanzado",W1397=3,"Competente",W1397=4,"Proficiente",W1397=5,"Master")</f>
        <v>Principiante avanzado</v>
      </c>
      <c r="Y1397" s="17">
        <v>2</v>
      </c>
      <c r="Z1397" s="17" t="str" cm="1">
        <f t="array" ref="Z1397">_xlfn.IFS(Y1397=0,"No evidenciado",Y1397=1,"Novato",Y1397=2,"Principiante avanzado",Y1397=3,"Competente",Y1397=4,"Proficiente",Y1397=5,"Master")</f>
        <v>Principiante avanzado</v>
      </c>
      <c r="AA1397" s="17">
        <v>2</v>
      </c>
      <c r="AB1397" s="17" t="str" cm="1">
        <f t="array" ref="AB1397">_xlfn.IFS(AA1397=0,"No evidenciado",AA1397=1,"Novato",AA1397=2,"Principiante avanzado",AA1397=3,"Competente",AA1397=4,"Proficiente",AA1397=5,"Master")</f>
        <v>Principiante avanzado</v>
      </c>
      <c r="AC1397" s="17">
        <v>2</v>
      </c>
      <c r="AD1397" s="17" t="str" cm="1">
        <f t="array" ref="AD1397">_xlfn.IFS(AC1397=0,"Prenovato",AC1397=1,"Novato",AC1397=2,"Principiante avanzado",AC1397=3,"Competente",AC1397=4,"Proficiente",AC1397=5,"Master")</f>
        <v>Principiante avanzado</v>
      </c>
      <c r="AE1397" s="17" t="s">
        <v>332</v>
      </c>
    </row>
    <row r="1398" spans="1:31" x14ac:dyDescent="0.25">
      <c r="A1398" t="s">
        <v>250</v>
      </c>
      <c r="B1398" t="s">
        <v>251</v>
      </c>
      <c r="C1398" t="s">
        <v>206</v>
      </c>
      <c r="D1398" t="s">
        <v>207</v>
      </c>
      <c r="E1398" t="s">
        <v>291</v>
      </c>
      <c r="F1398" t="s">
        <v>292</v>
      </c>
      <c r="G1398" t="s">
        <v>293</v>
      </c>
      <c r="H1398" s="4"/>
      <c r="I1398" s="1">
        <f t="shared" ca="1" si="87"/>
        <v>1485</v>
      </c>
      <c r="J1398" s="1" t="str">
        <f t="shared" ca="1" si="88"/>
        <v>3. Mayor a 6 meses</v>
      </c>
      <c r="K1398" t="str">
        <f t="shared" si="89"/>
        <v>NO</v>
      </c>
      <c r="L1398" t="s">
        <v>217</v>
      </c>
      <c r="M1398" t="s">
        <v>319</v>
      </c>
      <c r="N1398" t="s">
        <v>315</v>
      </c>
      <c r="O1398" t="s">
        <v>315</v>
      </c>
      <c r="P1398" t="str">
        <f t="shared" si="90"/>
        <v>RICARDO ALONSO RODRIGUEZ GONZALESBCP Design SystemEVALUACION</v>
      </c>
      <c r="Q1398" t="str">
        <f>BASE[[#This Row],[NombresCalificado]]&amp;BASE[[#This Row],[TipoEvaluacion]]</f>
        <v>RICARDO ALONSO RODRIGUEZ GONZALESEVALUACION</v>
      </c>
      <c r="R1398">
        <v>3</v>
      </c>
      <c r="S1398" t="s">
        <v>5</v>
      </c>
      <c r="T1398" t="s">
        <v>328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2</v>
      </c>
      <c r="X1398" s="17" t="str" cm="1">
        <f t="array" ref="X1398">_xlfn.IFS(W1398=0,"No evidenciado",W1398=1,"Novato",W1398=2,"Principiante avanzado",W1398=3,"Competente",W1398=4,"Proficiente",W1398=5,"Master")</f>
        <v>Principiante avanzado</v>
      </c>
      <c r="Y1398" s="17">
        <v>2</v>
      </c>
      <c r="Z1398" s="17" t="str" cm="1">
        <f t="array" ref="Z1398">_xlfn.IFS(Y1398=0,"No evidenciado",Y1398=1,"Novato",Y1398=2,"Principiante avanzado",Y1398=3,"Competente",Y1398=4,"Proficiente",Y1398=5,"Master")</f>
        <v>Principiante avanzado</v>
      </c>
      <c r="AA1398" s="17">
        <v>2</v>
      </c>
      <c r="AB1398" s="17" t="str" cm="1">
        <f t="array" ref="AB1398">_xlfn.IFS(AA1398=0,"No evidenciado",AA1398=1,"Novato",AA1398=2,"Principiante avanzado",AA1398=3,"Competente",AA1398=4,"Proficiente",AA1398=5,"Master")</f>
        <v>Principiante avanzado</v>
      </c>
      <c r="AC1398" s="17">
        <v>2</v>
      </c>
      <c r="AD1398" s="17" t="str" cm="1">
        <f t="array" ref="AD1398">_xlfn.IFS(AC1398=0,"Prenovato",AC1398=1,"Novato",AC1398=2,"Principiante avanzado",AC1398=3,"Competente",AC1398=4,"Proficiente",AC1398=5,"Master")</f>
        <v>Principiante avanzado</v>
      </c>
      <c r="AE1398" s="17" t="s">
        <v>332</v>
      </c>
    </row>
    <row r="1399" spans="1:31" x14ac:dyDescent="0.25">
      <c r="A1399" t="s">
        <v>250</v>
      </c>
      <c r="B1399" t="s">
        <v>251</v>
      </c>
      <c r="C1399" t="s">
        <v>206</v>
      </c>
      <c r="D1399" t="s">
        <v>207</v>
      </c>
      <c r="E1399" t="s">
        <v>291</v>
      </c>
      <c r="F1399" t="s">
        <v>292</v>
      </c>
      <c r="G1399" t="s">
        <v>293</v>
      </c>
      <c r="H1399" s="4"/>
      <c r="I1399" s="1">
        <f t="shared" ca="1" si="87"/>
        <v>1485</v>
      </c>
      <c r="J1399" s="1" t="str">
        <f t="shared" ca="1" si="88"/>
        <v>3. Mayor a 6 meses</v>
      </c>
      <c r="K1399" t="str">
        <f t="shared" si="89"/>
        <v>NO</v>
      </c>
      <c r="L1399" t="s">
        <v>217</v>
      </c>
      <c r="M1399" t="s">
        <v>321</v>
      </c>
      <c r="N1399" t="s">
        <v>315</v>
      </c>
      <c r="O1399" t="s">
        <v>315</v>
      </c>
      <c r="P1399" t="str">
        <f t="shared" si="90"/>
        <v>RICARDO ALONSO RODRIGUEZ GONZALESNativoEVALUACION</v>
      </c>
      <c r="Q1399" t="str">
        <f>BASE[[#This Row],[NombresCalificado]]&amp;BASE[[#This Row],[TipoEvaluacion]]</f>
        <v>RICARDO ALONSO RODRIGUEZ GONZALESEVALUACION</v>
      </c>
      <c r="R1399">
        <v>3</v>
      </c>
      <c r="S1399" t="s">
        <v>5</v>
      </c>
      <c r="T1399" t="s">
        <v>328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2</v>
      </c>
      <c r="X1399" s="17" t="str" cm="1">
        <f t="array" ref="X1399">_xlfn.IFS(W1399=0,"No evidenciado",W1399=1,"Novato",W1399=2,"Principiante avanzado",W1399=3,"Competente",W1399=4,"Proficiente",W1399=5,"Master")</f>
        <v>Principiante avanzado</v>
      </c>
      <c r="Y1399" s="17">
        <v>2</v>
      </c>
      <c r="Z1399" s="17" t="str" cm="1">
        <f t="array" ref="Z1399">_xlfn.IFS(Y1399=0,"No evidenciado",Y1399=1,"Novato",Y1399=2,"Principiante avanzado",Y1399=3,"Competente",Y1399=4,"Proficiente",Y1399=5,"Master")</f>
        <v>Principiante avanzado</v>
      </c>
      <c r="AA1399" s="17">
        <v>2</v>
      </c>
      <c r="AB1399" s="17" t="str" cm="1">
        <f t="array" ref="AB1399">_xlfn.IFS(AA1399=0,"No evidenciado",AA1399=1,"Novato",AA1399=2,"Principiante avanzado",AA1399=3,"Competente",AA1399=4,"Proficiente",AA1399=5,"Master")</f>
        <v>Principiante avanzado</v>
      </c>
      <c r="AC1399" s="17">
        <v>2</v>
      </c>
      <c r="AD1399" s="17" t="str" cm="1">
        <f t="array" ref="AD1399">_xlfn.IFS(AC1399=0,"Prenovato",AC1399=1,"Novato",AC1399=2,"Principiante avanzado",AC1399=3,"Competente",AC1399=4,"Proficiente",AC1399=5,"Master")</f>
        <v>Principiante avanzado</v>
      </c>
      <c r="AE1399" s="17" t="s">
        <v>332</v>
      </c>
    </row>
    <row r="1400" spans="1:31" x14ac:dyDescent="0.25">
      <c r="A1400" t="s">
        <v>250</v>
      </c>
      <c r="B1400" t="s">
        <v>251</v>
      </c>
      <c r="C1400" t="s">
        <v>206</v>
      </c>
      <c r="D1400" t="s">
        <v>207</v>
      </c>
      <c r="E1400" t="s">
        <v>291</v>
      </c>
      <c r="F1400" t="s">
        <v>292</v>
      </c>
      <c r="G1400" t="s">
        <v>293</v>
      </c>
      <c r="H1400" s="4"/>
      <c r="I1400" s="1">
        <f t="shared" ca="1" si="87"/>
        <v>1485</v>
      </c>
      <c r="J1400" s="1" t="str">
        <f t="shared" ca="1" si="88"/>
        <v>3. Mayor a 6 meses</v>
      </c>
      <c r="K1400" t="str">
        <f t="shared" si="89"/>
        <v>NO</v>
      </c>
      <c r="L1400" t="s">
        <v>217</v>
      </c>
      <c r="M1400" t="s">
        <v>55</v>
      </c>
      <c r="N1400" t="s">
        <v>315</v>
      </c>
      <c r="O1400" t="s">
        <v>315</v>
      </c>
      <c r="P1400" t="str">
        <f t="shared" si="90"/>
        <v>RICARDO ALONSO RODRIGUEZ GONZALESProgramaciónEVALUACION</v>
      </c>
      <c r="Q1400" t="str">
        <f>BASE[[#This Row],[NombresCalificado]]&amp;BASE[[#This Row],[TipoEvaluacion]]</f>
        <v>RICARDO ALONSO RODRIGUEZ GONZALESEVALUACION</v>
      </c>
      <c r="R1400">
        <v>3</v>
      </c>
      <c r="S1400" t="s">
        <v>5</v>
      </c>
      <c r="T1400" t="s">
        <v>328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2</v>
      </c>
      <c r="X1400" s="17" t="str" cm="1">
        <f t="array" ref="X1400">_xlfn.IFS(W1400=0,"No evidenciado",W1400=1,"Novato",W1400=2,"Principiante avanzado",W1400=3,"Competente",W1400=4,"Proficiente",W1400=5,"Master")</f>
        <v>Principiante avanzado</v>
      </c>
      <c r="Y1400" s="17">
        <v>2</v>
      </c>
      <c r="Z1400" s="17" t="str" cm="1">
        <f t="array" ref="Z1400">_xlfn.IFS(Y1400=0,"No evidenciado",Y1400=1,"Novato",Y1400=2,"Principiante avanzado",Y1400=3,"Competente",Y1400=4,"Proficiente",Y1400=5,"Master")</f>
        <v>Principiante avanzado</v>
      </c>
      <c r="AA1400" s="17">
        <v>2</v>
      </c>
      <c r="AB1400" s="17" t="str" cm="1">
        <f t="array" ref="AB1400">_xlfn.IFS(AA1400=0,"No evidenciado",AA1400=1,"Novato",AA1400=2,"Principiante avanzado",AA1400=3,"Competente",AA1400=4,"Proficiente",AA1400=5,"Master")</f>
        <v>Principiante avanzado</v>
      </c>
      <c r="AC1400" s="17">
        <v>2</v>
      </c>
      <c r="AD1400" s="17" t="str" cm="1">
        <f t="array" ref="AD1400">_xlfn.IFS(AC1400=0,"Prenovato",AC1400=1,"Novato",AC1400=2,"Principiante avanzado",AC1400=3,"Competente",AC1400=4,"Proficiente",AC1400=5,"Master")</f>
        <v>Principiante avanzado</v>
      </c>
      <c r="AE1400" s="17" t="s">
        <v>332</v>
      </c>
    </row>
    <row r="1401" spans="1:31" x14ac:dyDescent="0.25">
      <c r="A1401" t="s">
        <v>250</v>
      </c>
      <c r="B1401" t="s">
        <v>251</v>
      </c>
      <c r="C1401" t="s">
        <v>206</v>
      </c>
      <c r="D1401" t="s">
        <v>207</v>
      </c>
      <c r="E1401" t="s">
        <v>291</v>
      </c>
      <c r="F1401" t="s">
        <v>292</v>
      </c>
      <c r="G1401" t="s">
        <v>293</v>
      </c>
      <c r="H1401" s="4"/>
      <c r="I1401" s="1">
        <f t="shared" ca="1" si="87"/>
        <v>1485</v>
      </c>
      <c r="J1401" s="1" t="str">
        <f t="shared" ca="1" si="88"/>
        <v>3. Mayor a 6 meses</v>
      </c>
      <c r="K1401" t="str">
        <f t="shared" si="89"/>
        <v>NO</v>
      </c>
      <c r="L1401" t="s">
        <v>217</v>
      </c>
      <c r="M1401" t="s">
        <v>316</v>
      </c>
      <c r="N1401" t="s">
        <v>315</v>
      </c>
      <c r="O1401" t="s">
        <v>315</v>
      </c>
      <c r="P1401" t="str">
        <f t="shared" si="90"/>
        <v>RICARDO ALONSO RODRIGUEZ GONZALESRedes &amp; Integración de APIEVALUACION</v>
      </c>
      <c r="Q1401" t="str">
        <f>BASE[[#This Row],[NombresCalificado]]&amp;BASE[[#This Row],[TipoEvaluacion]]</f>
        <v>RICARDO ALONSO RODRIGUEZ GONZALESEVALUACION</v>
      </c>
      <c r="R1401">
        <v>2</v>
      </c>
      <c r="S1401" t="s">
        <v>4</v>
      </c>
      <c r="T1401" t="s">
        <v>328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2</v>
      </c>
      <c r="X1401" s="17" t="str" cm="1">
        <f t="array" ref="X1401">_xlfn.IFS(W1401=0,"No evidenciado",W1401=1,"Novato",W1401=2,"Principiante avanzado",W1401=3,"Competente",W1401=4,"Proficiente",W1401=5,"Master")</f>
        <v>Principiante avanzado</v>
      </c>
      <c r="Y1401" s="17">
        <v>2</v>
      </c>
      <c r="Z1401" s="17" t="str" cm="1">
        <f t="array" ref="Z1401">_xlfn.IFS(Y1401=0,"No evidenciado",Y1401=1,"Novato",Y1401=2,"Principiante avanzado",Y1401=3,"Competente",Y1401=4,"Proficiente",Y1401=5,"Master")</f>
        <v>Principiante avanzado</v>
      </c>
      <c r="AA1401" s="17">
        <v>2</v>
      </c>
      <c r="AB1401" s="17" t="str" cm="1">
        <f t="array" ref="AB1401">_xlfn.IFS(AA1401=0,"No evidenciado",AA1401=1,"Novato",AA1401=2,"Principiante avanzado",AA1401=3,"Competente",AA1401=4,"Proficiente",AA1401=5,"Master")</f>
        <v>Principiante avanzado</v>
      </c>
      <c r="AC1401" s="17">
        <v>2</v>
      </c>
      <c r="AD1401" s="17" t="str" cm="1">
        <f t="array" ref="AD1401">_xlfn.IFS(AC1401=0,"Prenovato",AC1401=1,"Novato",AC1401=2,"Principiante avanzado",AC1401=3,"Competente",AC1401=4,"Proficiente",AC1401=5,"Master")</f>
        <v>Principiante avanzado</v>
      </c>
      <c r="AE1401" s="17" t="s">
        <v>332</v>
      </c>
    </row>
    <row r="1402" spans="1:31" x14ac:dyDescent="0.25">
      <c r="A1402" t="s">
        <v>250</v>
      </c>
      <c r="B1402" t="s">
        <v>251</v>
      </c>
      <c r="C1402" t="s">
        <v>206</v>
      </c>
      <c r="D1402" t="s">
        <v>207</v>
      </c>
      <c r="E1402" t="s">
        <v>291</v>
      </c>
      <c r="F1402" t="s">
        <v>292</v>
      </c>
      <c r="G1402" t="s">
        <v>293</v>
      </c>
      <c r="H1402" s="4"/>
      <c r="I1402" s="1">
        <f t="shared" ca="1" si="87"/>
        <v>1485</v>
      </c>
      <c r="J1402" s="1" t="str">
        <f t="shared" ca="1" si="88"/>
        <v>3. Mayor a 6 meses</v>
      </c>
      <c r="K1402" t="str">
        <f t="shared" si="89"/>
        <v>NO</v>
      </c>
      <c r="L1402" t="s">
        <v>217</v>
      </c>
      <c r="M1402" t="s">
        <v>187</v>
      </c>
      <c r="N1402" t="s">
        <v>315</v>
      </c>
      <c r="O1402" t="s">
        <v>315</v>
      </c>
      <c r="P1402" t="str">
        <f t="shared" si="90"/>
        <v>RICARDO ALONSO RODRIGUEZ GONZALESPruebas para desarrolladoresEVALUACION</v>
      </c>
      <c r="Q1402" t="str">
        <f>BASE[[#This Row],[NombresCalificado]]&amp;BASE[[#This Row],[TipoEvaluacion]]</f>
        <v>RICARDO ALONSO RODRIGUEZ GONZALESEVALUACION</v>
      </c>
      <c r="R1402">
        <v>2</v>
      </c>
      <c r="S1402" t="s">
        <v>4</v>
      </c>
      <c r="T1402" t="s">
        <v>328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2</v>
      </c>
      <c r="X1402" s="17" t="str" cm="1">
        <f t="array" ref="X1402">_xlfn.IFS(W1402=0,"No evidenciado",W1402=1,"Novato",W1402=2,"Principiante avanzado",W1402=3,"Competente",W1402=4,"Proficiente",W1402=5,"Master")</f>
        <v>Principiante avanzado</v>
      </c>
      <c r="Y1402" s="17">
        <v>2</v>
      </c>
      <c r="Z1402" s="17" t="str" cm="1">
        <f t="array" ref="Z1402">_xlfn.IFS(Y1402=0,"No evidenciado",Y1402=1,"Novato",Y1402=2,"Principiante avanzado",Y1402=3,"Competente",Y1402=4,"Proficiente",Y1402=5,"Master")</f>
        <v>Principiante avanzado</v>
      </c>
      <c r="AA1402" s="17">
        <v>2</v>
      </c>
      <c r="AB1402" s="17" t="str" cm="1">
        <f t="array" ref="AB1402">_xlfn.IFS(AA1402=0,"No evidenciado",AA1402=1,"Novato",AA1402=2,"Principiante avanzado",AA1402=3,"Competente",AA1402=4,"Proficiente",AA1402=5,"Master")</f>
        <v>Principiante avanzado</v>
      </c>
      <c r="AC1402" s="17">
        <v>2</v>
      </c>
      <c r="AD1402" s="17" t="str" cm="1">
        <f t="array" ref="AD1402">_xlfn.IFS(AC1402=0,"Prenovato",AC1402=1,"Novato",AC1402=2,"Principiante avanzado",AC1402=3,"Competente",AC1402=4,"Proficiente",AC1402=5,"Master")</f>
        <v>Principiante avanzado</v>
      </c>
      <c r="AE1402" s="17" t="s">
        <v>332</v>
      </c>
    </row>
    <row r="1403" spans="1:31" x14ac:dyDescent="0.25">
      <c r="A1403" t="s">
        <v>250</v>
      </c>
      <c r="B1403" t="s">
        <v>251</v>
      </c>
      <c r="C1403" t="s">
        <v>206</v>
      </c>
      <c r="D1403" t="s">
        <v>207</v>
      </c>
      <c r="E1403" t="s">
        <v>291</v>
      </c>
      <c r="F1403" t="s">
        <v>292</v>
      </c>
      <c r="G1403" t="s">
        <v>293</v>
      </c>
      <c r="H1403" s="4"/>
      <c r="I1403" s="1">
        <f t="shared" ca="1" si="87"/>
        <v>1485</v>
      </c>
      <c r="J1403" s="1" t="str">
        <f t="shared" ca="1" si="88"/>
        <v>3. Mayor a 6 meses</v>
      </c>
      <c r="K1403" t="str">
        <f t="shared" si="89"/>
        <v>NO</v>
      </c>
      <c r="L1403" t="s">
        <v>217</v>
      </c>
      <c r="M1403" t="s">
        <v>326</v>
      </c>
      <c r="N1403" t="s">
        <v>317</v>
      </c>
      <c r="O1403" t="s">
        <v>314</v>
      </c>
      <c r="P1403" t="str">
        <f t="shared" si="90"/>
        <v>RICARDO ALONSO RODRIGUEZ GONZALESDesign ThinkingEVALUACION</v>
      </c>
      <c r="Q1403" t="str">
        <f>BASE[[#This Row],[NombresCalificado]]&amp;BASE[[#This Row],[TipoEvaluacion]]</f>
        <v>RICARDO ALONSO RODRIGUEZ GONZALESEVALUACION</v>
      </c>
      <c r="R1403">
        <v>2</v>
      </c>
      <c r="S1403" t="s">
        <v>4</v>
      </c>
      <c r="T1403" t="s">
        <v>328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2</v>
      </c>
      <c r="X1403" s="17" t="str" cm="1">
        <f t="array" ref="X1403">_xlfn.IFS(W1403=0,"No evidenciado",W1403=1,"Novato",W1403=2,"Principiante avanzado",W1403=3,"Competente",W1403=4,"Proficiente",W1403=5,"Master")</f>
        <v>Principiante avanzado</v>
      </c>
      <c r="Y1403" s="17">
        <v>2</v>
      </c>
      <c r="Z1403" s="17" t="str" cm="1">
        <f t="array" ref="Z1403">_xlfn.IFS(Y1403=0,"No evidenciado",Y1403=1,"Novato",Y1403=2,"Principiante avanzado",Y1403=3,"Competente",Y1403=4,"Proficiente",Y1403=5,"Master")</f>
        <v>Principiante avanzado</v>
      </c>
      <c r="AA1403" s="17">
        <v>2</v>
      </c>
      <c r="AB1403" s="17" t="str" cm="1">
        <f t="array" ref="AB1403">_xlfn.IFS(AA1403=0,"No evidenciado",AA1403=1,"Novato",AA1403=2,"Principiante avanzado",AA1403=3,"Competente",AA1403=4,"Proficiente",AA1403=5,"Master")</f>
        <v>Principiante avanzado</v>
      </c>
      <c r="AC1403" s="17">
        <v>2</v>
      </c>
      <c r="AD1403" s="17" t="str" cm="1">
        <f t="array" ref="AD1403">_xlfn.IFS(AC1403=0,"Prenovato",AC1403=1,"Novato",AC1403=2,"Principiante avanzado",AC1403=3,"Competente",AC1403=4,"Proficiente",AC1403=5,"Master")</f>
        <v>Principiante avanzado</v>
      </c>
      <c r="AE1403" s="17" t="s">
        <v>332</v>
      </c>
    </row>
    <row r="1404" spans="1:31" x14ac:dyDescent="0.25">
      <c r="A1404" t="s">
        <v>250</v>
      </c>
      <c r="B1404" t="s">
        <v>251</v>
      </c>
      <c r="C1404" t="s">
        <v>206</v>
      </c>
      <c r="D1404" t="s">
        <v>207</v>
      </c>
      <c r="E1404" t="s">
        <v>291</v>
      </c>
      <c r="F1404" t="s">
        <v>292</v>
      </c>
      <c r="G1404" t="s">
        <v>293</v>
      </c>
      <c r="H1404" s="4"/>
      <c r="I1404" s="1">
        <f t="shared" ca="1" si="87"/>
        <v>1485</v>
      </c>
      <c r="J1404" s="1" t="str">
        <f t="shared" ca="1" si="88"/>
        <v>3. Mayor a 6 meses</v>
      </c>
      <c r="K1404" t="str">
        <f t="shared" si="89"/>
        <v>NO</v>
      </c>
      <c r="L1404" t="s">
        <v>217</v>
      </c>
      <c r="M1404" t="s">
        <v>320</v>
      </c>
      <c r="N1404" t="s">
        <v>317</v>
      </c>
      <c r="O1404" t="s">
        <v>314</v>
      </c>
      <c r="P1404" t="str">
        <f t="shared" si="90"/>
        <v>RICARDO ALONSO RODRIGUEZ GONZALESHuman InteractionEVALUACION</v>
      </c>
      <c r="Q1404" t="str">
        <f>BASE[[#This Row],[NombresCalificado]]&amp;BASE[[#This Row],[TipoEvaluacion]]</f>
        <v>RICARDO ALONSO RODRIGUEZ GONZALESEVALUACION</v>
      </c>
      <c r="R1404">
        <v>2</v>
      </c>
      <c r="S1404" t="s">
        <v>4</v>
      </c>
      <c r="T1404" t="s">
        <v>328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2</v>
      </c>
      <c r="X1404" s="17" t="str" cm="1">
        <f t="array" ref="X1404">_xlfn.IFS(W1404=0,"No evidenciado",W1404=1,"Novato",W1404=2,"Principiante avanzado",W1404=3,"Competente",W1404=4,"Proficiente",W1404=5,"Master")</f>
        <v>Principiante avanzado</v>
      </c>
      <c r="Y1404" s="17">
        <v>2</v>
      </c>
      <c r="Z1404" s="17" t="str" cm="1">
        <f t="array" ref="Z1404">_xlfn.IFS(Y1404=0,"No evidenciado",Y1404=1,"Novato",Y1404=2,"Principiante avanzado",Y1404=3,"Competente",Y1404=4,"Proficiente",Y1404=5,"Master")</f>
        <v>Principiante avanzado</v>
      </c>
      <c r="AA1404" s="17">
        <v>2</v>
      </c>
      <c r="AB1404" s="17" t="str" cm="1">
        <f t="array" ref="AB1404">_xlfn.IFS(AA1404=0,"No evidenciado",AA1404=1,"Novato",AA1404=2,"Principiante avanzado",AA1404=3,"Competente",AA1404=4,"Proficiente",AA1404=5,"Master")</f>
        <v>Principiante avanzado</v>
      </c>
      <c r="AC1404" s="17">
        <v>2</v>
      </c>
      <c r="AD1404" s="17" t="str" cm="1">
        <f t="array" ref="AD1404">_xlfn.IFS(AC1404=0,"Prenovato",AC1404=1,"Novato",AC1404=2,"Principiante avanzado",AC1404=3,"Competente",AC1404=4,"Proficiente",AC1404=5,"Master")</f>
        <v>Principiante avanzado</v>
      </c>
      <c r="AE1404" s="17" t="s">
        <v>332</v>
      </c>
    </row>
    <row r="1405" spans="1:31" x14ac:dyDescent="0.25">
      <c r="A1405" t="s">
        <v>250</v>
      </c>
      <c r="B1405" t="s">
        <v>251</v>
      </c>
      <c r="C1405" t="s">
        <v>206</v>
      </c>
      <c r="D1405" t="s">
        <v>207</v>
      </c>
      <c r="E1405" t="s">
        <v>291</v>
      </c>
      <c r="F1405" t="s">
        <v>292</v>
      </c>
      <c r="G1405" t="s">
        <v>293</v>
      </c>
      <c r="H1405" s="4"/>
      <c r="I1405" s="1">
        <f t="shared" ca="1" si="87"/>
        <v>1485</v>
      </c>
      <c r="J1405" s="1" t="str">
        <f t="shared" ca="1" si="88"/>
        <v>3. Mayor a 6 meses</v>
      </c>
      <c r="K1405" t="str">
        <f t="shared" si="89"/>
        <v>NO</v>
      </c>
      <c r="L1405" t="s">
        <v>217</v>
      </c>
      <c r="M1405" t="s">
        <v>324</v>
      </c>
      <c r="N1405" t="s">
        <v>317</v>
      </c>
      <c r="O1405" t="s">
        <v>314</v>
      </c>
      <c r="P1405" t="str">
        <f t="shared" si="90"/>
        <v>RICARDO ALONSO RODRIGUEZ GONZALESAccesibilidadEVALUACION</v>
      </c>
      <c r="Q1405" t="str">
        <f>BASE[[#This Row],[NombresCalificado]]&amp;BASE[[#This Row],[TipoEvaluacion]]</f>
        <v>RICARDO ALONSO RODRIGUEZ GONZALESEVALUACION</v>
      </c>
      <c r="R1405">
        <v>2</v>
      </c>
      <c r="S1405" t="s">
        <v>4</v>
      </c>
      <c r="T1405" t="s">
        <v>328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2</v>
      </c>
      <c r="X1405" s="17" t="str" cm="1">
        <f t="array" ref="X1405">_xlfn.IFS(W1405=0,"No evidenciado",W1405=1,"Novato",W1405=2,"Principiante avanzado",W1405=3,"Competente",W1405=4,"Proficiente",W1405=5,"Master")</f>
        <v>Principiante avanzado</v>
      </c>
      <c r="Y1405" s="17">
        <v>2</v>
      </c>
      <c r="Z1405" s="17" t="str" cm="1">
        <f t="array" ref="Z1405">_xlfn.IFS(Y1405=0,"No evidenciado",Y1405=1,"Novato",Y1405=2,"Principiante avanzado",Y1405=3,"Competente",Y1405=4,"Proficiente",Y1405=5,"Master")</f>
        <v>Principiante avanzado</v>
      </c>
      <c r="AA1405" s="17">
        <v>2</v>
      </c>
      <c r="AB1405" s="17" t="str" cm="1">
        <f t="array" ref="AB1405">_xlfn.IFS(AA1405=0,"No evidenciado",AA1405=1,"Novato",AA1405=2,"Principiante avanzado",AA1405=3,"Competente",AA1405=4,"Proficiente",AA1405=5,"Master")</f>
        <v>Principiante avanzado</v>
      </c>
      <c r="AC1405" s="17">
        <v>2</v>
      </c>
      <c r="AD1405" s="17" t="str" cm="1">
        <f t="array" ref="AD1405">_xlfn.IFS(AC1405=0,"Prenovato",AC1405=1,"Novato",AC1405=2,"Principiante avanzado",AC1405=3,"Competente",AC1405=4,"Proficiente",AC1405=5,"Master")</f>
        <v>Principiante avanzado</v>
      </c>
      <c r="AE1405" s="17" t="s">
        <v>332</v>
      </c>
    </row>
    <row r="1406" spans="1:31" x14ac:dyDescent="0.25">
      <c r="A1406" t="s">
        <v>250</v>
      </c>
      <c r="B1406" t="s">
        <v>251</v>
      </c>
      <c r="C1406" t="s">
        <v>206</v>
      </c>
      <c r="D1406" t="s">
        <v>207</v>
      </c>
      <c r="E1406" t="s">
        <v>291</v>
      </c>
      <c r="F1406" t="s">
        <v>292</v>
      </c>
      <c r="G1406" t="s">
        <v>293</v>
      </c>
      <c r="H1406" s="4"/>
      <c r="I1406" s="1">
        <f t="shared" ca="1" si="87"/>
        <v>1485</v>
      </c>
      <c r="J1406" s="1" t="str">
        <f t="shared" ca="1" si="88"/>
        <v>3. Mayor a 6 meses</v>
      </c>
      <c r="K1406" t="str">
        <f t="shared" si="89"/>
        <v>NO</v>
      </c>
      <c r="L1406" t="s">
        <v>217</v>
      </c>
      <c r="M1406" t="s">
        <v>325</v>
      </c>
      <c r="N1406" t="s">
        <v>317</v>
      </c>
      <c r="O1406" t="s">
        <v>314</v>
      </c>
      <c r="P1406" t="str">
        <f t="shared" si="90"/>
        <v>RICARDO ALONSO RODRIGUEZ GONZALESFundamentos de diseño UXEVALUACION</v>
      </c>
      <c r="Q1406" t="str">
        <f>BASE[[#This Row],[NombresCalificado]]&amp;BASE[[#This Row],[TipoEvaluacion]]</f>
        <v>RICARDO ALONSO RODRIGUEZ GONZALESEVALUACION</v>
      </c>
      <c r="R1406">
        <v>2</v>
      </c>
      <c r="S1406" t="s">
        <v>4</v>
      </c>
      <c r="T1406" t="s">
        <v>328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2</v>
      </c>
      <c r="X1406" s="17" t="str" cm="1">
        <f t="array" ref="X1406">_xlfn.IFS(W1406=0,"No evidenciado",W1406=1,"Novato",W1406=2,"Principiante avanzado",W1406=3,"Competente",W1406=4,"Proficiente",W1406=5,"Master")</f>
        <v>Principiante avanzado</v>
      </c>
      <c r="Y1406" s="17">
        <v>2</v>
      </c>
      <c r="Z1406" s="17" t="str" cm="1">
        <f t="array" ref="Z1406">_xlfn.IFS(Y1406=0,"No evidenciado",Y1406=1,"Novato",Y1406=2,"Principiante avanzado",Y1406=3,"Competente",Y1406=4,"Proficiente",Y1406=5,"Master")</f>
        <v>Principiante avanzado</v>
      </c>
      <c r="AA1406" s="17">
        <v>2</v>
      </c>
      <c r="AB1406" s="17" t="str" cm="1">
        <f t="array" ref="AB1406">_xlfn.IFS(AA1406=0,"No evidenciado",AA1406=1,"Novato",AA1406=2,"Principiante avanzado",AA1406=3,"Competente",AA1406=4,"Proficiente",AA1406=5,"Master")</f>
        <v>Principiante avanzado</v>
      </c>
      <c r="AC1406" s="17">
        <v>2</v>
      </c>
      <c r="AD1406" s="17" t="str" cm="1">
        <f t="array" ref="AD1406">_xlfn.IFS(AC1406=0,"Prenovato",AC1406=1,"Novato",AC1406=2,"Principiante avanzado",AC1406=3,"Competente",AC1406=4,"Proficiente",AC1406=5,"Master")</f>
        <v>Principiante avanzado</v>
      </c>
      <c r="AE1406" s="17" t="s">
        <v>332</v>
      </c>
    </row>
    <row r="1407" spans="1:31" x14ac:dyDescent="0.25">
      <c r="A1407" t="s">
        <v>250</v>
      </c>
      <c r="B1407" t="s">
        <v>251</v>
      </c>
      <c r="C1407" t="s">
        <v>206</v>
      </c>
      <c r="D1407" t="s">
        <v>207</v>
      </c>
      <c r="E1407" t="s">
        <v>291</v>
      </c>
      <c r="F1407" t="s">
        <v>292</v>
      </c>
      <c r="G1407" t="s">
        <v>293</v>
      </c>
      <c r="H1407" s="4"/>
      <c r="I1407" s="1">
        <f t="shared" ca="1" si="87"/>
        <v>1485</v>
      </c>
      <c r="J1407" s="1" t="str">
        <f t="shared" ca="1" si="88"/>
        <v>3. Mayor a 6 meses</v>
      </c>
      <c r="K1407" t="str">
        <f t="shared" si="89"/>
        <v>NO</v>
      </c>
      <c r="L1407" t="s">
        <v>217</v>
      </c>
      <c r="M1407" t="s">
        <v>322</v>
      </c>
      <c r="N1407" t="s">
        <v>317</v>
      </c>
      <c r="O1407" t="s">
        <v>314</v>
      </c>
      <c r="P1407" t="str">
        <f t="shared" si="90"/>
        <v>RICARDO ALONSO RODRIGUEZ GONZALESPatrones de arquitecturaEVALUACION</v>
      </c>
      <c r="Q1407" t="str">
        <f>BASE[[#This Row],[NombresCalificado]]&amp;BASE[[#This Row],[TipoEvaluacion]]</f>
        <v>RICARDO ALONSO RODRIGUEZ GONZALESEVALUACION</v>
      </c>
      <c r="R1407">
        <v>2</v>
      </c>
      <c r="S1407" t="s">
        <v>4</v>
      </c>
      <c r="T1407" t="s">
        <v>328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2</v>
      </c>
      <c r="X1407" s="17" t="str" cm="1">
        <f t="array" ref="X1407">_xlfn.IFS(W1407=0,"No evidenciado",W1407=1,"Novato",W1407=2,"Principiante avanzado",W1407=3,"Competente",W1407=4,"Proficiente",W1407=5,"Master")</f>
        <v>Principiante avanzado</v>
      </c>
      <c r="Y1407" s="17">
        <v>2</v>
      </c>
      <c r="Z1407" s="17" t="str" cm="1">
        <f t="array" ref="Z1407">_xlfn.IFS(Y1407=0,"No evidenciado",Y1407=1,"Novato",Y1407=2,"Principiante avanzado",Y1407=3,"Competente",Y1407=4,"Proficiente",Y1407=5,"Master")</f>
        <v>Principiante avanzado</v>
      </c>
      <c r="AA1407" s="17">
        <v>2</v>
      </c>
      <c r="AB1407" s="17" t="str" cm="1">
        <f t="array" ref="AB1407">_xlfn.IFS(AA1407=0,"No evidenciado",AA1407=1,"Novato",AA1407=2,"Principiante avanzado",AA1407=3,"Competente",AA1407=4,"Proficiente",AA1407=5,"Master")</f>
        <v>Principiante avanzado</v>
      </c>
      <c r="AC1407" s="17">
        <v>2</v>
      </c>
      <c r="AD1407" s="17" t="str" cm="1">
        <f t="array" ref="AD1407">_xlfn.IFS(AC1407=0,"Prenovato",AC1407=1,"Novato",AC1407=2,"Principiante avanzado",AC1407=3,"Competente",AC1407=4,"Proficiente",AC1407=5,"Master")</f>
        <v>Principiante avanzado</v>
      </c>
      <c r="AE1407" s="17" t="s">
        <v>332</v>
      </c>
    </row>
    <row r="1408" spans="1:31" x14ac:dyDescent="0.25">
      <c r="A1408" t="s">
        <v>250</v>
      </c>
      <c r="B1408" t="s">
        <v>251</v>
      </c>
      <c r="C1408" t="s">
        <v>206</v>
      </c>
      <c r="D1408" t="s">
        <v>207</v>
      </c>
      <c r="E1408" t="s">
        <v>291</v>
      </c>
      <c r="F1408" t="s">
        <v>292</v>
      </c>
      <c r="G1408" t="s">
        <v>293</v>
      </c>
      <c r="H1408" s="4"/>
      <c r="I1408" s="1">
        <f t="shared" ca="1" si="87"/>
        <v>1485</v>
      </c>
      <c r="J1408" s="1" t="str">
        <f t="shared" ca="1" si="88"/>
        <v>3. Mayor a 6 meses</v>
      </c>
      <c r="K1408" t="str">
        <f t="shared" si="89"/>
        <v>NO</v>
      </c>
      <c r="L1408" t="s">
        <v>217</v>
      </c>
      <c r="M1408" t="s">
        <v>323</v>
      </c>
      <c r="N1408" t="s">
        <v>317</v>
      </c>
      <c r="O1408" t="s">
        <v>314</v>
      </c>
      <c r="P1408" t="str">
        <f t="shared" si="90"/>
        <v>RICARDO ALONSO RODRIGUEZ GONZALESGestión de datosEVALUACION</v>
      </c>
      <c r="Q1408" t="str">
        <f>BASE[[#This Row],[NombresCalificado]]&amp;BASE[[#This Row],[TipoEvaluacion]]</f>
        <v>RICARDO ALONSO RODRIGUEZ GONZALESEVALUACION</v>
      </c>
      <c r="R1408">
        <v>2</v>
      </c>
      <c r="S1408" t="s">
        <v>4</v>
      </c>
      <c r="T1408" t="s">
        <v>328</v>
      </c>
      <c r="U1408" s="17">
        <v>2</v>
      </c>
      <c r="V1408" s="17" t="str" cm="1">
        <f t="array" ref="V1408">_xlfn.IFS(U1408=0,"Prenovato",U1408=1,"Novato",U1408=2,"Principiante avanzado",U1408=3,"Competente",U1408=4,"Proficiente",U1408=5,"Master")</f>
        <v>Principiante avanzado</v>
      </c>
      <c r="W1408" s="17">
        <v>2</v>
      </c>
      <c r="X1408" s="17" t="str" cm="1">
        <f t="array" ref="X1408">_xlfn.IFS(W1408=0,"No evidenciado",W1408=1,"Novato",W1408=2,"Principiante avanzado",W1408=3,"Competente",W1408=4,"Proficiente",W1408=5,"Master")</f>
        <v>Principiante avanzado</v>
      </c>
      <c r="Y1408" s="17">
        <v>2</v>
      </c>
      <c r="Z1408" s="17" t="str" cm="1">
        <f t="array" ref="Z1408">_xlfn.IFS(Y1408=0,"No evidenciado",Y1408=1,"Novato",Y1408=2,"Principiante avanzado",Y1408=3,"Competente",Y1408=4,"Proficiente",Y1408=5,"Master")</f>
        <v>Principiante avanzado</v>
      </c>
      <c r="AA1408" s="17">
        <v>2</v>
      </c>
      <c r="AB1408" s="17" t="str" cm="1">
        <f t="array" ref="AB1408">_xlfn.IFS(AA1408=0,"No evidenciado",AA1408=1,"Novato",AA1408=2,"Principiante avanzado",AA1408=3,"Competente",AA1408=4,"Proficiente",AA1408=5,"Master")</f>
        <v>Principiante avanzado</v>
      </c>
      <c r="AC1408" s="17">
        <v>2</v>
      </c>
      <c r="AD1408" s="17" t="str" cm="1">
        <f t="array" ref="AD1408">_xlfn.IFS(AC1408=0,"Prenovato",AC1408=1,"Novato",AC1408=2,"Principiante avanzado",AC1408=3,"Competente",AC1408=4,"Proficiente",AC1408=5,"Master")</f>
        <v>Principiante avanzado</v>
      </c>
      <c r="AE1408" s="17" t="s">
        <v>332</v>
      </c>
    </row>
    <row r="1409" spans="1:31" x14ac:dyDescent="0.25">
      <c r="A1409" t="s">
        <v>250</v>
      </c>
      <c r="B1409" t="s">
        <v>251</v>
      </c>
      <c r="C1409" t="s">
        <v>206</v>
      </c>
      <c r="D1409" t="s">
        <v>207</v>
      </c>
      <c r="E1409" t="s">
        <v>291</v>
      </c>
      <c r="F1409" t="s">
        <v>292</v>
      </c>
      <c r="G1409" t="s">
        <v>293</v>
      </c>
      <c r="H1409" s="4"/>
      <c r="I1409" s="1">
        <f t="shared" ca="1" si="87"/>
        <v>1485</v>
      </c>
      <c r="J1409" s="1" t="str">
        <f t="shared" ca="1" si="88"/>
        <v>3. Mayor a 6 meses</v>
      </c>
      <c r="K1409" t="str">
        <f t="shared" si="89"/>
        <v>NO</v>
      </c>
      <c r="L1409" t="s">
        <v>217</v>
      </c>
      <c r="M1409" t="s">
        <v>185</v>
      </c>
      <c r="N1409" t="s">
        <v>317</v>
      </c>
      <c r="O1409" t="s">
        <v>314</v>
      </c>
      <c r="P1409" t="str">
        <f t="shared" si="90"/>
        <v>RICARDO ALONSO RODRIGUEZ GONZALESSeguridadEVALUACION</v>
      </c>
      <c r="Q1409" t="str">
        <f>BASE[[#This Row],[NombresCalificado]]&amp;BASE[[#This Row],[TipoEvaluacion]]</f>
        <v>RICARDO ALONSO RODRIGUEZ GONZALESEVALUACION</v>
      </c>
      <c r="R1409">
        <v>2</v>
      </c>
      <c r="S1409" t="s">
        <v>4</v>
      </c>
      <c r="T1409" t="s">
        <v>328</v>
      </c>
      <c r="U1409" s="17">
        <v>2</v>
      </c>
      <c r="V1409" s="17" t="str" cm="1">
        <f t="array" ref="V1409">_xlfn.IFS(U1409=0,"Prenovato",U1409=1,"Novato",U1409=2,"Principiante avanzado",U1409=3,"Competente",U1409=4,"Proficiente",U1409=5,"Master")</f>
        <v>Principiante avanzado</v>
      </c>
      <c r="W1409" s="17">
        <v>2</v>
      </c>
      <c r="X1409" s="17" t="str" cm="1">
        <f t="array" ref="X1409">_xlfn.IFS(W1409=0,"No evidenciado",W1409=1,"Novato",W1409=2,"Principiante avanzado",W1409=3,"Competente",W1409=4,"Proficiente",W1409=5,"Master")</f>
        <v>Principiante avanzado</v>
      </c>
      <c r="Y1409" s="17">
        <v>2</v>
      </c>
      <c r="Z1409" s="17" t="str" cm="1">
        <f t="array" ref="Z1409">_xlfn.IFS(Y1409=0,"No evidenciado",Y1409=1,"Novato",Y1409=2,"Principiante avanzado",Y1409=3,"Competente",Y1409=4,"Proficiente",Y1409=5,"Master")</f>
        <v>Principiante avanzado</v>
      </c>
      <c r="AA1409" s="17">
        <v>2</v>
      </c>
      <c r="AB1409" s="17" t="str" cm="1">
        <f t="array" ref="AB1409">_xlfn.IFS(AA1409=0,"No evidenciado",AA1409=1,"Novato",AA1409=2,"Principiante avanzado",AA1409=3,"Competente",AA1409=4,"Proficiente",AA1409=5,"Master")</f>
        <v>Principiante avanzado</v>
      </c>
      <c r="AC1409" s="17">
        <v>2</v>
      </c>
      <c r="AD1409" s="17" t="str" cm="1">
        <f t="array" ref="AD1409">_xlfn.IFS(AC1409=0,"Prenovato",AC1409=1,"Novato",AC1409=2,"Principiante avanzado",AC1409=3,"Competente",AC1409=4,"Proficiente",AC1409=5,"Master")</f>
        <v>Principiante avanzado</v>
      </c>
      <c r="AE1409" s="17" t="s">
        <v>332</v>
      </c>
    </row>
    <row r="1410" spans="1:31" x14ac:dyDescent="0.25">
      <c r="A1410" t="s">
        <v>250</v>
      </c>
      <c r="B1410" t="s">
        <v>251</v>
      </c>
      <c r="C1410" t="s">
        <v>206</v>
      </c>
      <c r="D1410" t="s">
        <v>207</v>
      </c>
      <c r="E1410" t="s">
        <v>291</v>
      </c>
      <c r="F1410" t="s">
        <v>292</v>
      </c>
      <c r="G1410" t="s">
        <v>293</v>
      </c>
      <c r="H1410" s="4"/>
      <c r="I1410" s="1">
        <f t="shared" ca="1" si="87"/>
        <v>1485</v>
      </c>
      <c r="J1410" s="1" t="str">
        <f t="shared" ca="1" si="88"/>
        <v>3. Mayor a 6 meses</v>
      </c>
      <c r="K1410" t="str">
        <f t="shared" si="89"/>
        <v>NO</v>
      </c>
      <c r="L1410" t="s">
        <v>217</v>
      </c>
      <c r="M1410" t="s">
        <v>167</v>
      </c>
      <c r="N1410" t="s">
        <v>317</v>
      </c>
      <c r="O1410" t="s">
        <v>314</v>
      </c>
      <c r="P1410" t="str">
        <f t="shared" si="90"/>
        <v>RICARDO ALONSO RODRIGUEZ GONZALESCI-CDEVALUACION</v>
      </c>
      <c r="Q1410" t="str">
        <f>BASE[[#This Row],[NombresCalificado]]&amp;BASE[[#This Row],[TipoEvaluacion]]</f>
        <v>RICARDO ALONSO RODRIGUEZ GONZALESEVALUACION</v>
      </c>
      <c r="R1410">
        <v>2</v>
      </c>
      <c r="S1410" t="s">
        <v>4</v>
      </c>
      <c r="T1410" t="s">
        <v>328</v>
      </c>
      <c r="U1410" s="17">
        <v>2</v>
      </c>
      <c r="V1410" s="17" t="str" cm="1">
        <f t="array" ref="V1410">_xlfn.IFS(U1410=0,"Prenovato",U1410=1,"Novato",U1410=2,"Principiante avanzado",U1410=3,"Competente",U1410=4,"Proficiente",U1410=5,"Master")</f>
        <v>Principiante avanzado</v>
      </c>
      <c r="W1410" s="17">
        <v>2</v>
      </c>
      <c r="X1410" s="17" t="str" cm="1">
        <f t="array" ref="X1410">_xlfn.IFS(W1410=0,"No evidenciado",W1410=1,"Novato",W1410=2,"Principiante avanzado",W1410=3,"Competente",W1410=4,"Proficiente",W1410=5,"Master")</f>
        <v>Principiante avanzado</v>
      </c>
      <c r="Y1410" s="17">
        <v>2</v>
      </c>
      <c r="Z1410" s="17" t="str" cm="1">
        <f t="array" ref="Z1410">_xlfn.IFS(Y1410=0,"No evidenciado",Y1410=1,"Novato",Y1410=2,"Principiante avanzado",Y1410=3,"Competente",Y1410=4,"Proficiente",Y1410=5,"Master")</f>
        <v>Principiante avanzado</v>
      </c>
      <c r="AA1410" s="17">
        <v>2</v>
      </c>
      <c r="AB1410" s="17" t="str" cm="1">
        <f t="array" ref="AB1410">_xlfn.IFS(AA1410=0,"No evidenciado",AA1410=1,"Novato",AA1410=2,"Principiante avanzado",AA1410=3,"Competente",AA1410=4,"Proficiente",AA1410=5,"Master")</f>
        <v>Principiante avanzado</v>
      </c>
      <c r="AC1410" s="17">
        <v>2</v>
      </c>
      <c r="AD1410" s="17" t="str" cm="1">
        <f t="array" ref="AD1410">_xlfn.IFS(AC1410=0,"Prenovato",AC1410=1,"Novato",AC1410=2,"Principiante avanzado",AC1410=3,"Competente",AC1410=4,"Proficiente",AC1410=5,"Master")</f>
        <v>Principiante avanzado</v>
      </c>
      <c r="AE1410" s="17" t="s">
        <v>332</v>
      </c>
    </row>
    <row r="1411" spans="1:31" x14ac:dyDescent="0.25">
      <c r="A1411" t="s">
        <v>250</v>
      </c>
      <c r="B1411" t="s">
        <v>251</v>
      </c>
      <c r="C1411" t="s">
        <v>206</v>
      </c>
      <c r="D1411" t="s">
        <v>207</v>
      </c>
      <c r="E1411" t="s">
        <v>291</v>
      </c>
      <c r="F1411" t="s">
        <v>292</v>
      </c>
      <c r="G1411" t="s">
        <v>293</v>
      </c>
      <c r="H1411" s="4"/>
      <c r="I1411" s="1">
        <f t="shared" ref="I1411:I1474" ca="1" si="91">DATEDIF(H1411,TODAY(),"m")</f>
        <v>1485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IF(COUNTIFS($E$2:$E$1566,E1411,$O$2:$O$1566,"PRINCIPAL",$R$2:$R$1566,0)&gt;0,"SI","NO")</f>
        <v>NO</v>
      </c>
      <c r="L1411" t="s">
        <v>217</v>
      </c>
      <c r="M1411" t="s">
        <v>313</v>
      </c>
      <c r="N1411" t="s">
        <v>314</v>
      </c>
      <c r="O1411" t="s">
        <v>314</v>
      </c>
      <c r="P1411" t="str">
        <f t="shared" ref="P1411:P1474" si="94">F1411&amp;M1411&amp;AE1411</f>
        <v>RICARDO ALONSO RODRIGUEZ GONZALESHíbridoEVALUACION</v>
      </c>
      <c r="Q1411" t="str">
        <f>BASE[[#This Row],[NombresCalificado]]&amp;BASE[[#This Row],[TipoEvaluacion]]</f>
        <v>RICARDO ALONSO RODRIGUEZ GONZALESEVALUACION</v>
      </c>
      <c r="R1411">
        <v>2</v>
      </c>
      <c r="S1411" t="s">
        <v>4</v>
      </c>
      <c r="T1411" t="s">
        <v>328</v>
      </c>
      <c r="U1411" s="17">
        <v>2</v>
      </c>
      <c r="V1411" s="17" t="str" cm="1">
        <f t="array" ref="V1411">_xlfn.IFS(U1411=0,"Prenovato",U1411=1,"Novato",U1411=2,"Principiante avanzado",U1411=3,"Competente",U1411=4,"Proficiente",U1411=5,"Master")</f>
        <v>Principiante avanzado</v>
      </c>
      <c r="W1411" s="17">
        <v>2</v>
      </c>
      <c r="X1411" s="17" t="str" cm="1">
        <f t="array" ref="X1411">_xlfn.IFS(W1411=0,"No evidenciado",W1411=1,"Novato",W1411=2,"Principiante avanzado",W1411=3,"Competente",W1411=4,"Proficiente",W1411=5,"Master")</f>
        <v>Principiante avanzado</v>
      </c>
      <c r="Y1411" s="17">
        <v>2</v>
      </c>
      <c r="Z1411" s="17" t="str" cm="1">
        <f t="array" ref="Z1411">_xlfn.IFS(Y1411=0,"No evidenciado",Y1411=1,"Novato",Y1411=2,"Principiante avanzado",Y1411=3,"Competente",Y1411=4,"Proficiente",Y1411=5,"Master")</f>
        <v>Principiante avanzado</v>
      </c>
      <c r="AA1411" s="17">
        <v>2</v>
      </c>
      <c r="AB1411" s="17" t="str" cm="1">
        <f t="array" ref="AB1411">_xlfn.IFS(AA1411=0,"No evidenciado",AA1411=1,"Novato",AA1411=2,"Principiante avanzado",AA1411=3,"Competente",AA1411=4,"Proficiente",AA1411=5,"Master")</f>
        <v>Principiante avanzado</v>
      </c>
      <c r="AC1411" s="17">
        <v>2</v>
      </c>
      <c r="AD1411" s="17" t="str" cm="1">
        <f t="array" ref="AD1411">_xlfn.IFS(AC1411=0,"Prenovato",AC1411=1,"Novato",AC1411=2,"Principiante avanzado",AC1411=3,"Competente",AC1411=4,"Proficiente",AC1411=5,"Master")</f>
        <v>Principiante avanzado</v>
      </c>
      <c r="AE1411" s="17" t="s">
        <v>332</v>
      </c>
    </row>
    <row r="1412" spans="1:31" x14ac:dyDescent="0.25">
      <c r="A1412" t="s">
        <v>250</v>
      </c>
      <c r="B1412" t="s">
        <v>251</v>
      </c>
      <c r="C1412" t="s">
        <v>206</v>
      </c>
      <c r="D1412" t="s">
        <v>207</v>
      </c>
      <c r="E1412" t="s">
        <v>291</v>
      </c>
      <c r="F1412" t="s">
        <v>292</v>
      </c>
      <c r="G1412" t="s">
        <v>293</v>
      </c>
      <c r="H1412" s="4"/>
      <c r="I1412" s="1">
        <f t="shared" ca="1" si="91"/>
        <v>1485</v>
      </c>
      <c r="J1412" s="1" t="str">
        <f t="shared" ca="1" si="92"/>
        <v>3. Mayor a 6 meses</v>
      </c>
      <c r="K1412" t="str">
        <f t="shared" si="93"/>
        <v>NO</v>
      </c>
      <c r="L1412" t="s">
        <v>217</v>
      </c>
      <c r="M1412" t="s">
        <v>186</v>
      </c>
      <c r="N1412" t="s">
        <v>314</v>
      </c>
      <c r="O1412" t="s">
        <v>314</v>
      </c>
      <c r="P1412" t="str">
        <f t="shared" si="94"/>
        <v>RICARDO ALONSO RODRIGUEZ GONZALESSREEVALUACION</v>
      </c>
      <c r="Q1412" t="str">
        <f>BASE[[#This Row],[NombresCalificado]]&amp;BASE[[#This Row],[TipoEvaluacion]]</f>
        <v>RICARDO ALONSO RODRIGUEZ GONZALESEVALUACION</v>
      </c>
      <c r="R1412">
        <v>2</v>
      </c>
      <c r="S1412" t="s">
        <v>4</v>
      </c>
      <c r="T1412" t="s">
        <v>328</v>
      </c>
      <c r="U1412" s="17">
        <v>2</v>
      </c>
      <c r="V1412" s="17" t="str" cm="1">
        <f t="array" ref="V1412">_xlfn.IFS(U1412=0,"Prenovato",U1412=1,"Novato",U1412=2,"Principiante avanzado",U1412=3,"Competente",U1412=4,"Proficiente",U1412=5,"Master")</f>
        <v>Principiante avanzado</v>
      </c>
      <c r="W1412" s="17">
        <v>2</v>
      </c>
      <c r="X1412" s="17" t="str" cm="1">
        <f t="array" ref="X1412">_xlfn.IFS(W1412=0,"No evidenciado",W1412=1,"Novato",W1412=2,"Principiante avanzado",W1412=3,"Competente",W1412=4,"Proficiente",W1412=5,"Master")</f>
        <v>Principiante avanzado</v>
      </c>
      <c r="Y1412" s="17">
        <v>2</v>
      </c>
      <c r="Z1412" s="17" t="str" cm="1">
        <f t="array" ref="Z1412">_xlfn.IFS(Y1412=0,"No evidenciado",Y1412=1,"Novato",Y1412=2,"Principiante avanzado",Y1412=3,"Competente",Y1412=4,"Proficiente",Y1412=5,"Master")</f>
        <v>Principiante avanzado</v>
      </c>
      <c r="AA1412" s="17">
        <v>2</v>
      </c>
      <c r="AB1412" s="17" t="str" cm="1">
        <f t="array" ref="AB1412">_xlfn.IFS(AA1412=0,"No evidenciado",AA1412=1,"Novato",AA1412=2,"Principiante avanzado",AA1412=3,"Competente",AA1412=4,"Proficiente",AA1412=5,"Master")</f>
        <v>Principiante avanzado</v>
      </c>
      <c r="AC1412" s="17">
        <v>2</v>
      </c>
      <c r="AD1412" s="17" t="str" cm="1">
        <f t="array" ref="AD1412">_xlfn.IFS(AC1412=0,"Prenovato",AC1412=1,"Novato",AC1412=2,"Principiante avanzado",AC1412=3,"Competente",AC1412=4,"Proficiente",AC1412=5,"Master")</f>
        <v>Principiante avanzado</v>
      </c>
      <c r="AE1412" s="17" t="s">
        <v>332</v>
      </c>
    </row>
    <row r="1413" spans="1:31" x14ac:dyDescent="0.25">
      <c r="A1413" t="s">
        <v>250</v>
      </c>
      <c r="B1413" t="s">
        <v>251</v>
      </c>
      <c r="C1413" t="s">
        <v>206</v>
      </c>
      <c r="D1413" t="s">
        <v>207</v>
      </c>
      <c r="E1413" t="s">
        <v>291</v>
      </c>
      <c r="F1413" t="s">
        <v>292</v>
      </c>
      <c r="G1413" t="s">
        <v>293</v>
      </c>
      <c r="H1413" s="4"/>
      <c r="I1413" s="1">
        <f t="shared" ca="1" si="91"/>
        <v>1485</v>
      </c>
      <c r="J1413" s="1" t="str">
        <f t="shared" ca="1" si="92"/>
        <v>3. Mayor a 6 meses</v>
      </c>
      <c r="K1413" t="str">
        <f t="shared" si="93"/>
        <v>NO</v>
      </c>
      <c r="L1413" t="s">
        <v>217</v>
      </c>
      <c r="M1413" t="s">
        <v>318</v>
      </c>
      <c r="N1413" t="s">
        <v>314</v>
      </c>
      <c r="O1413" t="s">
        <v>314</v>
      </c>
      <c r="P1413" t="str">
        <f t="shared" si="94"/>
        <v>RICARDO ALONSO RODRIGUEZ GONZALESDistribución a tiendasEVALUACION</v>
      </c>
      <c r="Q1413" t="str">
        <f>BASE[[#This Row],[NombresCalificado]]&amp;BASE[[#This Row],[TipoEvaluacion]]</f>
        <v>RICARDO ALONSO RODRIGUEZ GONZALESEVALUACION</v>
      </c>
      <c r="R1413">
        <v>2</v>
      </c>
      <c r="S1413" t="s">
        <v>4</v>
      </c>
      <c r="T1413" t="s">
        <v>328</v>
      </c>
      <c r="U1413" s="17">
        <v>2</v>
      </c>
      <c r="V1413" s="17" t="str" cm="1">
        <f t="array" ref="V1413">_xlfn.IFS(U1413=0,"Prenovato",U1413=1,"Novato",U1413=2,"Principiante avanzado",U1413=3,"Competente",U1413=4,"Proficiente",U1413=5,"Master")</f>
        <v>Principiante avanzado</v>
      </c>
      <c r="W1413" s="17">
        <v>2</v>
      </c>
      <c r="X1413" s="17" t="str" cm="1">
        <f t="array" ref="X1413">_xlfn.IFS(W1413=0,"No evidenciado",W1413=1,"Novato",W1413=2,"Principiante avanzado",W1413=3,"Competente",W1413=4,"Proficiente",W1413=5,"Master")</f>
        <v>Principiante avanzado</v>
      </c>
      <c r="Y1413" s="17">
        <v>2</v>
      </c>
      <c r="Z1413" s="17" t="str" cm="1">
        <f t="array" ref="Z1413">_xlfn.IFS(Y1413=0,"No evidenciado",Y1413=1,"Novato",Y1413=2,"Principiante avanzado",Y1413=3,"Competente",Y1413=4,"Proficiente",Y1413=5,"Master")</f>
        <v>Principiante avanzado</v>
      </c>
      <c r="AA1413" s="17">
        <v>2</v>
      </c>
      <c r="AB1413" s="17" t="str" cm="1">
        <f t="array" ref="AB1413">_xlfn.IFS(AA1413=0,"No evidenciado",AA1413=1,"Novato",AA1413=2,"Principiante avanzado",AA1413=3,"Competente",AA1413=4,"Proficiente",AA1413=5,"Master")</f>
        <v>Principiante avanzado</v>
      </c>
      <c r="AC1413" s="17">
        <v>2</v>
      </c>
      <c r="AD1413" s="17" t="str" cm="1">
        <f t="array" ref="AD1413">_xlfn.IFS(AC1413=0,"Prenovato",AC1413=1,"Novato",AC1413=2,"Principiante avanzado",AC1413=3,"Competente",AC1413=4,"Proficiente",AC1413=5,"Master")</f>
        <v>Principiante avanzado</v>
      </c>
      <c r="AE1413" s="17" t="s">
        <v>332</v>
      </c>
    </row>
    <row r="1414" spans="1:31" x14ac:dyDescent="0.25">
      <c r="A1414" t="s">
        <v>204</v>
      </c>
      <c r="B1414" t="s">
        <v>205</v>
      </c>
      <c r="C1414" t="s">
        <v>206</v>
      </c>
      <c r="D1414" t="s">
        <v>207</v>
      </c>
      <c r="E1414" t="s">
        <v>294</v>
      </c>
      <c r="F1414" t="s">
        <v>295</v>
      </c>
      <c r="G1414" t="s">
        <v>296</v>
      </c>
      <c r="H1414" s="4"/>
      <c r="I1414" s="1">
        <f t="shared" ca="1" si="91"/>
        <v>1485</v>
      </c>
      <c r="J1414" s="1" t="str">
        <f t="shared" ca="1" si="92"/>
        <v>3. Mayor a 6 meses</v>
      </c>
      <c r="K1414" t="str">
        <f t="shared" si="93"/>
        <v>NO</v>
      </c>
      <c r="L1414" t="s">
        <v>217</v>
      </c>
      <c r="M1414" t="s">
        <v>316</v>
      </c>
      <c r="N1414" t="s">
        <v>315</v>
      </c>
      <c r="O1414" t="s">
        <v>315</v>
      </c>
      <c r="P1414" t="str">
        <f t="shared" si="94"/>
        <v>WILMER BUJAICO JACOBIRedes &amp; Integración de APIEVALUACION</v>
      </c>
      <c r="Q1414" t="str">
        <f>BASE[[#This Row],[NombresCalificado]]&amp;BASE[[#This Row],[TipoEvaluacion]]</f>
        <v>WILMER BUJAICO JACOBIEVALUACION</v>
      </c>
      <c r="R1414">
        <v>3</v>
      </c>
      <c r="S1414" t="s">
        <v>5</v>
      </c>
      <c r="T1414" t="s">
        <v>328</v>
      </c>
      <c r="U1414" s="17">
        <v>2</v>
      </c>
      <c r="V1414" s="17" t="str" cm="1">
        <f t="array" ref="V1414">_xlfn.IFS(U1414=0,"Prenovato",U1414=1,"Novato",U1414=2,"Principiante avanzado",U1414=3,"Competente",U1414=4,"Proficiente",U1414=5,"Master")</f>
        <v>Principiante avanzado</v>
      </c>
      <c r="W1414" s="17">
        <v>2</v>
      </c>
      <c r="X1414" s="17" t="str" cm="1">
        <f t="array" ref="X1414">_xlfn.IFS(W1414=0,"No evidenciado",W1414=1,"Novato",W1414=2,"Principiante avanzado",W1414=3,"Competente",W1414=4,"Proficiente",W1414=5,"Master")</f>
        <v>Principiante avanzado</v>
      </c>
      <c r="Y1414" s="17">
        <v>2</v>
      </c>
      <c r="Z1414" s="17" t="str" cm="1">
        <f t="array" ref="Z1414">_xlfn.IFS(Y1414=0,"No evidenciado",Y1414=1,"Novato",Y1414=2,"Principiante avanzado",Y1414=3,"Competente",Y1414=4,"Proficiente",Y1414=5,"Master")</f>
        <v>Principiante avanzado</v>
      </c>
      <c r="AA1414" s="17">
        <v>2</v>
      </c>
      <c r="AB1414" s="17" t="str" cm="1">
        <f t="array" ref="AB1414">_xlfn.IFS(AA1414=0,"No evidenciado",AA1414=1,"Novato",AA1414=2,"Principiante avanzado",AA1414=3,"Competente",AA1414=4,"Proficiente",AA1414=5,"Master")</f>
        <v>Principiante avanzado</v>
      </c>
      <c r="AC1414" s="17">
        <v>2</v>
      </c>
      <c r="AD1414" s="17" t="str" cm="1">
        <f t="array" ref="AD1414">_xlfn.IFS(AC1414=0,"Prenovato",AC1414=1,"Novato",AC1414=2,"Principiante avanzado",AC1414=3,"Competente",AC1414=4,"Proficiente",AC1414=5,"Master")</f>
        <v>Principiante avanzado</v>
      </c>
      <c r="AE1414" s="17" t="s">
        <v>332</v>
      </c>
    </row>
    <row r="1415" spans="1:31" x14ac:dyDescent="0.25">
      <c r="A1415" t="s">
        <v>204</v>
      </c>
      <c r="B1415" t="s">
        <v>205</v>
      </c>
      <c r="C1415" t="s">
        <v>206</v>
      </c>
      <c r="D1415" t="s">
        <v>207</v>
      </c>
      <c r="E1415" t="s">
        <v>294</v>
      </c>
      <c r="F1415" t="s">
        <v>295</v>
      </c>
      <c r="G1415" t="s">
        <v>296</v>
      </c>
      <c r="H1415" s="4"/>
      <c r="I1415" s="1">
        <f t="shared" ca="1" si="91"/>
        <v>1485</v>
      </c>
      <c r="J1415" s="1" t="str">
        <f t="shared" ca="1" si="92"/>
        <v>3. Mayor a 6 meses</v>
      </c>
      <c r="K1415" t="str">
        <f t="shared" si="93"/>
        <v>NO</v>
      </c>
      <c r="L1415" t="s">
        <v>217</v>
      </c>
      <c r="M1415" t="s">
        <v>321</v>
      </c>
      <c r="N1415" t="s">
        <v>315</v>
      </c>
      <c r="O1415" t="s">
        <v>315</v>
      </c>
      <c r="P1415" t="str">
        <f t="shared" si="94"/>
        <v>WILMER BUJAICO JACOBINativoEVALUACION</v>
      </c>
      <c r="Q1415" t="str">
        <f>BASE[[#This Row],[NombresCalificado]]&amp;BASE[[#This Row],[TipoEvaluacion]]</f>
        <v>WILMER BUJAICO JACOBIEVALUACION</v>
      </c>
      <c r="R1415">
        <v>3</v>
      </c>
      <c r="S1415" t="s">
        <v>5</v>
      </c>
      <c r="T1415" t="s">
        <v>328</v>
      </c>
      <c r="U1415" s="17">
        <v>2</v>
      </c>
      <c r="V1415" s="17" t="str" cm="1">
        <f t="array" ref="V1415">_xlfn.IFS(U1415=0,"Prenovato",U1415=1,"Novato",U1415=2,"Principiante avanzado",U1415=3,"Competente",U1415=4,"Proficiente",U1415=5,"Master")</f>
        <v>Principiante avanzado</v>
      </c>
      <c r="W1415" s="17">
        <v>2</v>
      </c>
      <c r="X1415" s="17" t="str" cm="1">
        <f t="array" ref="X1415">_xlfn.IFS(W1415=0,"No evidenciado",W1415=1,"Novato",W1415=2,"Principiante avanzado",W1415=3,"Competente",W1415=4,"Proficiente",W1415=5,"Master")</f>
        <v>Principiante avanzado</v>
      </c>
      <c r="Y1415" s="17">
        <v>2</v>
      </c>
      <c r="Z1415" s="17" t="str" cm="1">
        <f t="array" ref="Z1415">_xlfn.IFS(Y1415=0,"No evidenciado",Y1415=1,"Novato",Y1415=2,"Principiante avanzado",Y1415=3,"Competente",Y1415=4,"Proficiente",Y1415=5,"Master")</f>
        <v>Principiante avanzado</v>
      </c>
      <c r="AA1415" s="17">
        <v>2</v>
      </c>
      <c r="AB1415" s="17" t="str" cm="1">
        <f t="array" ref="AB1415">_xlfn.IFS(AA1415=0,"No evidenciado",AA1415=1,"Novato",AA1415=2,"Principiante avanzado",AA1415=3,"Competente",AA1415=4,"Proficiente",AA1415=5,"Master")</f>
        <v>Principiante avanzado</v>
      </c>
      <c r="AC1415" s="17">
        <v>2</v>
      </c>
      <c r="AD1415" s="17" t="str" cm="1">
        <f t="array" ref="AD1415">_xlfn.IFS(AC1415=0,"Prenovato",AC1415=1,"Novato",AC1415=2,"Principiante avanzado",AC1415=3,"Competente",AC1415=4,"Proficiente",AC1415=5,"Master")</f>
        <v>Principiante avanzado</v>
      </c>
      <c r="AE1415" s="17" t="s">
        <v>332</v>
      </c>
    </row>
    <row r="1416" spans="1:31" x14ac:dyDescent="0.25">
      <c r="A1416" t="s">
        <v>204</v>
      </c>
      <c r="B1416" t="s">
        <v>205</v>
      </c>
      <c r="C1416" t="s">
        <v>206</v>
      </c>
      <c r="D1416" t="s">
        <v>207</v>
      </c>
      <c r="E1416" t="s">
        <v>294</v>
      </c>
      <c r="F1416" t="s">
        <v>295</v>
      </c>
      <c r="G1416" t="s">
        <v>296</v>
      </c>
      <c r="H1416" s="4"/>
      <c r="I1416" s="1">
        <f t="shared" ca="1" si="91"/>
        <v>1485</v>
      </c>
      <c r="J1416" s="1" t="str">
        <f t="shared" ca="1" si="92"/>
        <v>3. Mayor a 6 meses</v>
      </c>
      <c r="K1416" t="str">
        <f t="shared" si="93"/>
        <v>NO</v>
      </c>
      <c r="L1416" t="s">
        <v>217</v>
      </c>
      <c r="M1416" t="s">
        <v>55</v>
      </c>
      <c r="N1416" t="s">
        <v>315</v>
      </c>
      <c r="O1416" t="s">
        <v>315</v>
      </c>
      <c r="P1416" t="str">
        <f t="shared" si="94"/>
        <v>WILMER BUJAICO JACOBIProgramaciónEVALUACION</v>
      </c>
      <c r="Q1416" t="str">
        <f>BASE[[#This Row],[NombresCalificado]]&amp;BASE[[#This Row],[TipoEvaluacion]]</f>
        <v>WILMER BUJAICO JACOBIEVALUACION</v>
      </c>
      <c r="R1416">
        <v>2</v>
      </c>
      <c r="S1416" t="s">
        <v>4</v>
      </c>
      <c r="T1416" t="s">
        <v>328</v>
      </c>
      <c r="U1416" s="17">
        <v>2</v>
      </c>
      <c r="V1416" s="17" t="str" cm="1">
        <f t="array" ref="V1416">_xlfn.IFS(U1416=0,"Prenovato",U1416=1,"Novato",U1416=2,"Principiante avanzado",U1416=3,"Competente",U1416=4,"Proficiente",U1416=5,"Master")</f>
        <v>Principiante avanzado</v>
      </c>
      <c r="W1416" s="17">
        <v>2</v>
      </c>
      <c r="X1416" s="17" t="str" cm="1">
        <f t="array" ref="X1416">_xlfn.IFS(W1416=0,"No evidenciado",W1416=1,"Novato",W1416=2,"Principiante avanzado",W1416=3,"Competente",W1416=4,"Proficiente",W1416=5,"Master")</f>
        <v>Principiante avanzado</v>
      </c>
      <c r="Y1416" s="17">
        <v>2</v>
      </c>
      <c r="Z1416" s="17" t="str" cm="1">
        <f t="array" ref="Z1416">_xlfn.IFS(Y1416=0,"No evidenciado",Y1416=1,"Novato",Y1416=2,"Principiante avanzado",Y1416=3,"Competente",Y1416=4,"Proficiente",Y1416=5,"Master")</f>
        <v>Principiante avanzado</v>
      </c>
      <c r="AA1416" s="17">
        <v>2</v>
      </c>
      <c r="AB1416" s="17" t="str" cm="1">
        <f t="array" ref="AB1416">_xlfn.IFS(AA1416=0,"No evidenciado",AA1416=1,"Novato",AA1416=2,"Principiante avanzado",AA1416=3,"Competente",AA1416=4,"Proficiente",AA1416=5,"Master")</f>
        <v>Principiante avanzado</v>
      </c>
      <c r="AC1416" s="17">
        <v>2</v>
      </c>
      <c r="AD1416" s="17" t="str" cm="1">
        <f t="array" ref="AD1416">_xlfn.IFS(AC1416=0,"Prenovato",AC1416=1,"Novato",AC1416=2,"Principiante avanzado",AC1416=3,"Competente",AC1416=4,"Proficiente",AC1416=5,"Master")</f>
        <v>Principiante avanzado</v>
      </c>
      <c r="AE1416" s="17" t="s">
        <v>332</v>
      </c>
    </row>
    <row r="1417" spans="1:31" x14ac:dyDescent="0.25">
      <c r="A1417" t="s">
        <v>204</v>
      </c>
      <c r="B1417" t="s">
        <v>205</v>
      </c>
      <c r="C1417" t="s">
        <v>206</v>
      </c>
      <c r="D1417" t="s">
        <v>207</v>
      </c>
      <c r="E1417" t="s">
        <v>294</v>
      </c>
      <c r="F1417" t="s">
        <v>295</v>
      </c>
      <c r="G1417" t="s">
        <v>296</v>
      </c>
      <c r="H1417" s="4"/>
      <c r="I1417" s="1">
        <f t="shared" ca="1" si="91"/>
        <v>1485</v>
      </c>
      <c r="J1417" s="1" t="str">
        <f t="shared" ca="1" si="92"/>
        <v>3. Mayor a 6 meses</v>
      </c>
      <c r="K1417" t="str">
        <f t="shared" si="93"/>
        <v>NO</v>
      </c>
      <c r="L1417" t="s">
        <v>217</v>
      </c>
      <c r="M1417" t="s">
        <v>319</v>
      </c>
      <c r="N1417" t="s">
        <v>315</v>
      </c>
      <c r="O1417" t="s">
        <v>315</v>
      </c>
      <c r="P1417" t="str">
        <f t="shared" si="94"/>
        <v>WILMER BUJAICO JACOBIBCP Design SystemEVALUACION</v>
      </c>
      <c r="Q1417" t="str">
        <f>BASE[[#This Row],[NombresCalificado]]&amp;BASE[[#This Row],[TipoEvaluacion]]</f>
        <v>WILMER BUJAICO JACOBIEVALUACION</v>
      </c>
      <c r="R1417">
        <v>2</v>
      </c>
      <c r="S1417" t="s">
        <v>4</v>
      </c>
      <c r="T1417" t="s">
        <v>328</v>
      </c>
      <c r="U1417" s="17">
        <v>2</v>
      </c>
      <c r="V1417" s="17" t="str" cm="1">
        <f t="array" ref="V1417">_xlfn.IFS(U1417=0,"Prenovato",U1417=1,"Novato",U1417=2,"Principiante avanzado",U1417=3,"Competente",U1417=4,"Proficiente",U1417=5,"Master")</f>
        <v>Principiante avanzado</v>
      </c>
      <c r="W1417" s="17">
        <v>2</v>
      </c>
      <c r="X1417" s="17" t="str" cm="1">
        <f t="array" ref="X1417">_xlfn.IFS(W1417=0,"No evidenciado",W1417=1,"Novato",W1417=2,"Principiante avanzado",W1417=3,"Competente",W1417=4,"Proficiente",W1417=5,"Master")</f>
        <v>Principiante avanzado</v>
      </c>
      <c r="Y1417" s="17">
        <v>2</v>
      </c>
      <c r="Z1417" s="17" t="str" cm="1">
        <f t="array" ref="Z1417">_xlfn.IFS(Y1417=0,"No evidenciado",Y1417=1,"Novato",Y1417=2,"Principiante avanzado",Y1417=3,"Competente",Y1417=4,"Proficiente",Y1417=5,"Master")</f>
        <v>Principiante avanzado</v>
      </c>
      <c r="AA1417" s="17">
        <v>2</v>
      </c>
      <c r="AB1417" s="17" t="str" cm="1">
        <f t="array" ref="AB1417">_xlfn.IFS(AA1417=0,"No evidenciado",AA1417=1,"Novato",AA1417=2,"Principiante avanzado",AA1417=3,"Competente",AA1417=4,"Proficiente",AA1417=5,"Master")</f>
        <v>Principiante avanzado</v>
      </c>
      <c r="AC1417" s="17">
        <v>2</v>
      </c>
      <c r="AD1417" s="17" t="str" cm="1">
        <f t="array" ref="AD1417">_xlfn.IFS(AC1417=0,"Prenovato",AC1417=1,"Novato",AC1417=2,"Principiante avanzado",AC1417=3,"Competente",AC1417=4,"Proficiente",AC1417=5,"Master")</f>
        <v>Principiante avanzado</v>
      </c>
      <c r="AE1417" s="17" t="s">
        <v>332</v>
      </c>
    </row>
    <row r="1418" spans="1:31" x14ac:dyDescent="0.25">
      <c r="A1418" t="s">
        <v>204</v>
      </c>
      <c r="B1418" t="s">
        <v>205</v>
      </c>
      <c r="C1418" t="s">
        <v>206</v>
      </c>
      <c r="D1418" t="s">
        <v>207</v>
      </c>
      <c r="E1418" t="s">
        <v>294</v>
      </c>
      <c r="F1418" t="s">
        <v>295</v>
      </c>
      <c r="G1418" t="s">
        <v>296</v>
      </c>
      <c r="H1418" s="4"/>
      <c r="I1418" s="1">
        <f t="shared" ca="1" si="91"/>
        <v>1485</v>
      </c>
      <c r="J1418" s="1" t="str">
        <f t="shared" ca="1" si="92"/>
        <v>3. Mayor a 6 meses</v>
      </c>
      <c r="K1418" t="str">
        <f t="shared" si="93"/>
        <v>NO</v>
      </c>
      <c r="L1418" t="s">
        <v>217</v>
      </c>
      <c r="M1418" t="s">
        <v>56</v>
      </c>
      <c r="N1418" t="s">
        <v>315</v>
      </c>
      <c r="O1418" t="s">
        <v>315</v>
      </c>
      <c r="P1418" t="str">
        <f t="shared" si="94"/>
        <v>WILMER BUJAICO JACOBIControl de versionesEVALUACION</v>
      </c>
      <c r="Q1418" t="str">
        <f>BASE[[#This Row],[NombresCalificado]]&amp;BASE[[#This Row],[TipoEvaluacion]]</f>
        <v>WILMER BUJAICO JACOBIEVALUACION</v>
      </c>
      <c r="R1418">
        <v>3</v>
      </c>
      <c r="S1418" t="s">
        <v>5</v>
      </c>
      <c r="T1418" t="s">
        <v>328</v>
      </c>
      <c r="U1418" s="17">
        <v>2</v>
      </c>
      <c r="V1418" s="17" t="str" cm="1">
        <f t="array" ref="V1418">_xlfn.IFS(U1418=0,"Prenovato",U1418=1,"Novato",U1418=2,"Principiante avanzado",U1418=3,"Competente",U1418=4,"Proficiente",U1418=5,"Master")</f>
        <v>Principiante avanzado</v>
      </c>
      <c r="W1418" s="17">
        <v>2</v>
      </c>
      <c r="X1418" s="17" t="str" cm="1">
        <f t="array" ref="X1418">_xlfn.IFS(W1418=0,"No evidenciado",W1418=1,"Novato",W1418=2,"Principiante avanzado",W1418=3,"Competente",W1418=4,"Proficiente",W1418=5,"Master")</f>
        <v>Principiante avanzado</v>
      </c>
      <c r="Y1418" s="17">
        <v>2</v>
      </c>
      <c r="Z1418" s="17" t="str" cm="1">
        <f t="array" ref="Z1418">_xlfn.IFS(Y1418=0,"No evidenciado",Y1418=1,"Novato",Y1418=2,"Principiante avanzado",Y1418=3,"Competente",Y1418=4,"Proficiente",Y1418=5,"Master")</f>
        <v>Principiante avanzado</v>
      </c>
      <c r="AA1418" s="17">
        <v>2</v>
      </c>
      <c r="AB1418" s="17" t="str" cm="1">
        <f t="array" ref="AB1418">_xlfn.IFS(AA1418=0,"No evidenciado",AA1418=1,"Novato",AA1418=2,"Principiante avanzado",AA1418=3,"Competente",AA1418=4,"Proficiente",AA1418=5,"Master")</f>
        <v>Principiante avanzado</v>
      </c>
      <c r="AC1418" s="17">
        <v>2</v>
      </c>
      <c r="AD1418" s="17" t="str" cm="1">
        <f t="array" ref="AD1418">_xlfn.IFS(AC1418=0,"Prenovato",AC1418=1,"Novato",AC1418=2,"Principiante avanzado",AC1418=3,"Competente",AC1418=4,"Proficiente",AC1418=5,"Master")</f>
        <v>Principiante avanzado</v>
      </c>
      <c r="AE1418" s="17" t="s">
        <v>332</v>
      </c>
    </row>
    <row r="1419" spans="1:31" x14ac:dyDescent="0.25">
      <c r="A1419" t="s">
        <v>204</v>
      </c>
      <c r="B1419" t="s">
        <v>205</v>
      </c>
      <c r="C1419" t="s">
        <v>206</v>
      </c>
      <c r="D1419" t="s">
        <v>207</v>
      </c>
      <c r="E1419" t="s">
        <v>294</v>
      </c>
      <c r="F1419" t="s">
        <v>295</v>
      </c>
      <c r="G1419" t="s">
        <v>296</v>
      </c>
      <c r="H1419" s="4"/>
      <c r="I1419" s="1">
        <f t="shared" ca="1" si="91"/>
        <v>1485</v>
      </c>
      <c r="J1419" s="1" t="str">
        <f t="shared" ca="1" si="92"/>
        <v>3. Mayor a 6 meses</v>
      </c>
      <c r="K1419" t="str">
        <f t="shared" si="93"/>
        <v>NO</v>
      </c>
      <c r="L1419" t="s">
        <v>217</v>
      </c>
      <c r="M1419" t="s">
        <v>325</v>
      </c>
      <c r="N1419" t="s">
        <v>317</v>
      </c>
      <c r="O1419" t="s">
        <v>314</v>
      </c>
      <c r="P1419" t="str">
        <f t="shared" si="94"/>
        <v>WILMER BUJAICO JACOBIFundamentos de diseño UXEVALUACION</v>
      </c>
      <c r="Q1419" t="str">
        <f>BASE[[#This Row],[NombresCalificado]]&amp;BASE[[#This Row],[TipoEvaluacion]]</f>
        <v>WILMER BUJAICO JACOBIEVALUACION</v>
      </c>
      <c r="R1419">
        <v>2</v>
      </c>
      <c r="S1419" t="s">
        <v>4</v>
      </c>
      <c r="T1419" t="s">
        <v>328</v>
      </c>
      <c r="U1419" s="17">
        <v>2</v>
      </c>
      <c r="V1419" s="17" t="str" cm="1">
        <f t="array" ref="V1419">_xlfn.IFS(U1419=0,"Prenovato",U1419=1,"Novato",U1419=2,"Principiante avanzado",U1419=3,"Competente",U1419=4,"Proficiente",U1419=5,"Master")</f>
        <v>Principiante avanzado</v>
      </c>
      <c r="W1419" s="17">
        <v>2</v>
      </c>
      <c r="X1419" s="17" t="str" cm="1">
        <f t="array" ref="X1419">_xlfn.IFS(W1419=0,"No evidenciado",W1419=1,"Novato",W1419=2,"Principiante avanzado",W1419=3,"Competente",W1419=4,"Proficiente",W1419=5,"Master")</f>
        <v>Principiante avanzado</v>
      </c>
      <c r="Y1419" s="17">
        <v>2</v>
      </c>
      <c r="Z1419" s="17" t="str" cm="1">
        <f t="array" ref="Z1419">_xlfn.IFS(Y1419=0,"No evidenciado",Y1419=1,"Novato",Y1419=2,"Principiante avanzado",Y1419=3,"Competente",Y1419=4,"Proficiente",Y1419=5,"Master")</f>
        <v>Principiante avanzado</v>
      </c>
      <c r="AA1419" s="17">
        <v>2</v>
      </c>
      <c r="AB1419" s="17" t="str" cm="1">
        <f t="array" ref="AB1419">_xlfn.IFS(AA1419=0,"No evidenciado",AA1419=1,"Novato",AA1419=2,"Principiante avanzado",AA1419=3,"Competente",AA1419=4,"Proficiente",AA1419=5,"Master")</f>
        <v>Principiante avanzado</v>
      </c>
      <c r="AC1419" s="17">
        <v>2</v>
      </c>
      <c r="AD1419" s="17" t="str" cm="1">
        <f t="array" ref="AD1419">_xlfn.IFS(AC1419=0,"Prenovato",AC1419=1,"Novato",AC1419=2,"Principiante avanzado",AC1419=3,"Competente",AC1419=4,"Proficiente",AC1419=5,"Master")</f>
        <v>Principiante avanzado</v>
      </c>
      <c r="AE1419" s="17" t="s">
        <v>332</v>
      </c>
    </row>
    <row r="1420" spans="1:31" x14ac:dyDescent="0.25">
      <c r="A1420" t="s">
        <v>204</v>
      </c>
      <c r="B1420" t="s">
        <v>205</v>
      </c>
      <c r="C1420" t="s">
        <v>206</v>
      </c>
      <c r="D1420" t="s">
        <v>207</v>
      </c>
      <c r="E1420" t="s">
        <v>294</v>
      </c>
      <c r="F1420" t="s">
        <v>295</v>
      </c>
      <c r="G1420" t="s">
        <v>296</v>
      </c>
      <c r="H1420" s="4"/>
      <c r="I1420" s="1">
        <f t="shared" ca="1" si="91"/>
        <v>1485</v>
      </c>
      <c r="J1420" s="1" t="str">
        <f t="shared" ca="1" si="92"/>
        <v>3. Mayor a 6 meses</v>
      </c>
      <c r="K1420" t="str">
        <f t="shared" si="93"/>
        <v>NO</v>
      </c>
      <c r="L1420" t="s">
        <v>217</v>
      </c>
      <c r="M1420" t="s">
        <v>186</v>
      </c>
      <c r="N1420" t="s">
        <v>314</v>
      </c>
      <c r="O1420" t="s">
        <v>314</v>
      </c>
      <c r="P1420" t="str">
        <f t="shared" si="94"/>
        <v>WILMER BUJAICO JACOBISREEVALUACION</v>
      </c>
      <c r="Q1420" t="str">
        <f>BASE[[#This Row],[NombresCalificado]]&amp;BASE[[#This Row],[TipoEvaluacion]]</f>
        <v>WILMER BUJAICO JACOBIEVALUACION</v>
      </c>
      <c r="R1420">
        <v>0</v>
      </c>
      <c r="S1420" t="s">
        <v>188</v>
      </c>
      <c r="T1420" t="s">
        <v>328</v>
      </c>
      <c r="U1420" s="17">
        <v>2</v>
      </c>
      <c r="V1420" s="17" t="str" cm="1">
        <f t="array" ref="V1420">_xlfn.IFS(U1420=0,"Prenovato",U1420=1,"Novato",U1420=2,"Principiante avanzado",U1420=3,"Competente",U1420=4,"Proficiente",U1420=5,"Master")</f>
        <v>Principiante avanzado</v>
      </c>
      <c r="W1420" s="17">
        <v>2</v>
      </c>
      <c r="X1420" s="17" t="str" cm="1">
        <f t="array" ref="X1420">_xlfn.IFS(W1420=0,"No evidenciado",W1420=1,"Novato",W1420=2,"Principiante avanzado",W1420=3,"Competente",W1420=4,"Proficiente",W1420=5,"Master")</f>
        <v>Principiante avanzado</v>
      </c>
      <c r="Y1420" s="17">
        <v>2</v>
      </c>
      <c r="Z1420" s="17" t="str" cm="1">
        <f t="array" ref="Z1420">_xlfn.IFS(Y1420=0,"No evidenciado",Y1420=1,"Novato",Y1420=2,"Principiante avanzado",Y1420=3,"Competente",Y1420=4,"Proficiente",Y1420=5,"Master")</f>
        <v>Principiante avanzado</v>
      </c>
      <c r="AA1420" s="17">
        <v>2</v>
      </c>
      <c r="AB1420" s="17" t="str" cm="1">
        <f t="array" ref="AB1420">_xlfn.IFS(AA1420=0,"No evidenciado",AA1420=1,"Novato",AA1420=2,"Principiante avanzado",AA1420=3,"Competente",AA1420=4,"Proficiente",AA1420=5,"Master")</f>
        <v>Principiante avanzado</v>
      </c>
      <c r="AC1420" s="17">
        <v>2</v>
      </c>
      <c r="AD1420" s="17" t="str" cm="1">
        <f t="array" ref="AD1420">_xlfn.IFS(AC1420=0,"Prenovato",AC1420=1,"Novato",AC1420=2,"Principiante avanzado",AC1420=3,"Competente",AC1420=4,"Proficiente",AC1420=5,"Master")</f>
        <v>Principiante avanzado</v>
      </c>
      <c r="AE1420" s="17" t="s">
        <v>332</v>
      </c>
    </row>
    <row r="1421" spans="1:31" x14ac:dyDescent="0.25">
      <c r="A1421" t="s">
        <v>204</v>
      </c>
      <c r="B1421" t="s">
        <v>205</v>
      </c>
      <c r="C1421" t="s">
        <v>206</v>
      </c>
      <c r="D1421" t="s">
        <v>207</v>
      </c>
      <c r="E1421" t="s">
        <v>294</v>
      </c>
      <c r="F1421" t="s">
        <v>295</v>
      </c>
      <c r="G1421" t="s">
        <v>296</v>
      </c>
      <c r="H1421" s="4"/>
      <c r="I1421" s="1">
        <f t="shared" ca="1" si="91"/>
        <v>1485</v>
      </c>
      <c r="J1421" s="1" t="str">
        <f t="shared" ca="1" si="92"/>
        <v>3. Mayor a 6 meses</v>
      </c>
      <c r="K1421" t="str">
        <f t="shared" si="93"/>
        <v>NO</v>
      </c>
      <c r="L1421" t="s">
        <v>217</v>
      </c>
      <c r="M1421" t="s">
        <v>187</v>
      </c>
      <c r="N1421" t="s">
        <v>315</v>
      </c>
      <c r="O1421" t="s">
        <v>315</v>
      </c>
      <c r="P1421" t="str">
        <f t="shared" si="94"/>
        <v>WILMER BUJAICO JACOBIPruebas para desarrolladoresEVALUACION</v>
      </c>
      <c r="Q1421" t="str">
        <f>BASE[[#This Row],[NombresCalificado]]&amp;BASE[[#This Row],[TipoEvaluacion]]</f>
        <v>WILMER BUJAICO JACOBIEVALUACION</v>
      </c>
      <c r="R1421">
        <v>2</v>
      </c>
      <c r="S1421" t="s">
        <v>4</v>
      </c>
      <c r="T1421" t="s">
        <v>328</v>
      </c>
      <c r="U1421" s="17">
        <v>2</v>
      </c>
      <c r="V1421" s="17" t="str" cm="1">
        <f t="array" ref="V1421">_xlfn.IFS(U1421=0,"Prenovato",U1421=1,"Novato",U1421=2,"Principiante avanzado",U1421=3,"Competente",U1421=4,"Proficiente",U1421=5,"Master")</f>
        <v>Principiante avanzado</v>
      </c>
      <c r="W1421" s="17">
        <v>2</v>
      </c>
      <c r="X1421" s="17" t="str" cm="1">
        <f t="array" ref="X1421">_xlfn.IFS(W1421=0,"No evidenciado",W1421=1,"Novato",W1421=2,"Principiante avanzado",W1421=3,"Competente",W1421=4,"Proficiente",W1421=5,"Master")</f>
        <v>Principiante avanzado</v>
      </c>
      <c r="Y1421" s="17">
        <v>2</v>
      </c>
      <c r="Z1421" s="17" t="str" cm="1">
        <f t="array" ref="Z1421">_xlfn.IFS(Y1421=0,"No evidenciado",Y1421=1,"Novato",Y1421=2,"Principiante avanzado",Y1421=3,"Competente",Y1421=4,"Proficiente",Y1421=5,"Master")</f>
        <v>Principiante avanzado</v>
      </c>
      <c r="AA1421" s="17">
        <v>2</v>
      </c>
      <c r="AB1421" s="17" t="str" cm="1">
        <f t="array" ref="AB1421">_xlfn.IFS(AA1421=0,"No evidenciado",AA1421=1,"Novato",AA1421=2,"Principiante avanzado",AA1421=3,"Competente",AA1421=4,"Proficiente",AA1421=5,"Master")</f>
        <v>Principiante avanzado</v>
      </c>
      <c r="AC1421" s="17">
        <v>2</v>
      </c>
      <c r="AD1421" s="17" t="str" cm="1">
        <f t="array" ref="AD1421">_xlfn.IFS(AC1421=0,"Prenovato",AC1421=1,"Novato",AC1421=2,"Principiante avanzado",AC1421=3,"Competente",AC1421=4,"Proficiente",AC1421=5,"Master")</f>
        <v>Principiante avanzado</v>
      </c>
      <c r="AE1421" s="17" t="s">
        <v>332</v>
      </c>
    </row>
    <row r="1422" spans="1:31" x14ac:dyDescent="0.25">
      <c r="A1422" t="s">
        <v>204</v>
      </c>
      <c r="B1422" t="s">
        <v>205</v>
      </c>
      <c r="C1422" t="s">
        <v>206</v>
      </c>
      <c r="D1422" t="s">
        <v>207</v>
      </c>
      <c r="E1422" t="s">
        <v>294</v>
      </c>
      <c r="F1422" t="s">
        <v>295</v>
      </c>
      <c r="G1422" t="s">
        <v>296</v>
      </c>
      <c r="H1422" s="4"/>
      <c r="I1422" s="1">
        <f t="shared" ca="1" si="91"/>
        <v>1485</v>
      </c>
      <c r="J1422" s="1" t="str">
        <f t="shared" ca="1" si="92"/>
        <v>3. Mayor a 6 meses</v>
      </c>
      <c r="K1422" t="str">
        <f t="shared" si="93"/>
        <v>NO</v>
      </c>
      <c r="L1422" t="s">
        <v>217</v>
      </c>
      <c r="M1422" t="s">
        <v>326</v>
      </c>
      <c r="N1422" t="s">
        <v>317</v>
      </c>
      <c r="O1422" t="s">
        <v>314</v>
      </c>
      <c r="P1422" t="str">
        <f t="shared" si="94"/>
        <v>WILMER BUJAICO JACOBIDesign ThinkingEVALUACION</v>
      </c>
      <c r="Q1422" t="str">
        <f>BASE[[#This Row],[NombresCalificado]]&amp;BASE[[#This Row],[TipoEvaluacion]]</f>
        <v>WILMER BUJAICO JACOBIEVALUACION</v>
      </c>
      <c r="R1422">
        <v>0</v>
      </c>
      <c r="S1422" t="s">
        <v>188</v>
      </c>
      <c r="T1422" t="s">
        <v>328</v>
      </c>
      <c r="U1422" s="17">
        <v>2</v>
      </c>
      <c r="V1422" s="17" t="str" cm="1">
        <f t="array" ref="V1422">_xlfn.IFS(U1422=0,"Prenovato",U1422=1,"Novato",U1422=2,"Principiante avanzado",U1422=3,"Competente",U1422=4,"Proficiente",U1422=5,"Master")</f>
        <v>Principiante avanzado</v>
      </c>
      <c r="W1422" s="17">
        <v>2</v>
      </c>
      <c r="X1422" s="17" t="str" cm="1">
        <f t="array" ref="X1422">_xlfn.IFS(W1422=0,"No evidenciado",W1422=1,"Novato",W1422=2,"Principiante avanzado",W1422=3,"Competente",W1422=4,"Proficiente",W1422=5,"Master")</f>
        <v>Principiante avanzado</v>
      </c>
      <c r="Y1422" s="17">
        <v>2</v>
      </c>
      <c r="Z1422" s="17" t="str" cm="1">
        <f t="array" ref="Z1422">_xlfn.IFS(Y1422=0,"No evidenciado",Y1422=1,"Novato",Y1422=2,"Principiante avanzado",Y1422=3,"Competente",Y1422=4,"Proficiente",Y1422=5,"Master")</f>
        <v>Principiante avanzado</v>
      </c>
      <c r="AA1422" s="17">
        <v>2</v>
      </c>
      <c r="AB1422" s="17" t="str" cm="1">
        <f t="array" ref="AB1422">_xlfn.IFS(AA1422=0,"No evidenciado",AA1422=1,"Novato",AA1422=2,"Principiante avanzado",AA1422=3,"Competente",AA1422=4,"Proficiente",AA1422=5,"Master")</f>
        <v>Principiante avanzado</v>
      </c>
      <c r="AC1422" s="17">
        <v>2</v>
      </c>
      <c r="AD1422" s="17" t="str" cm="1">
        <f t="array" ref="AD1422">_xlfn.IFS(AC1422=0,"Prenovato",AC1422=1,"Novato",AC1422=2,"Principiante avanzado",AC1422=3,"Competente",AC1422=4,"Proficiente",AC1422=5,"Master")</f>
        <v>Principiante avanzado</v>
      </c>
      <c r="AE1422" s="17" t="s">
        <v>332</v>
      </c>
    </row>
    <row r="1423" spans="1:31" x14ac:dyDescent="0.25">
      <c r="A1423" t="s">
        <v>204</v>
      </c>
      <c r="B1423" t="s">
        <v>205</v>
      </c>
      <c r="C1423" t="s">
        <v>206</v>
      </c>
      <c r="D1423" t="s">
        <v>207</v>
      </c>
      <c r="E1423" t="s">
        <v>294</v>
      </c>
      <c r="F1423" t="s">
        <v>295</v>
      </c>
      <c r="G1423" t="s">
        <v>296</v>
      </c>
      <c r="H1423" s="4"/>
      <c r="I1423" s="1">
        <f t="shared" ca="1" si="91"/>
        <v>1485</v>
      </c>
      <c r="J1423" s="1" t="str">
        <f t="shared" ca="1" si="92"/>
        <v>3. Mayor a 6 meses</v>
      </c>
      <c r="K1423" t="str">
        <f t="shared" si="93"/>
        <v>NO</v>
      </c>
      <c r="L1423" t="s">
        <v>217</v>
      </c>
      <c r="M1423" t="s">
        <v>313</v>
      </c>
      <c r="N1423" t="s">
        <v>314</v>
      </c>
      <c r="O1423" t="s">
        <v>314</v>
      </c>
      <c r="P1423" t="str">
        <f t="shared" si="94"/>
        <v>WILMER BUJAICO JACOBIHíbridoEVALUACION</v>
      </c>
      <c r="Q1423" t="str">
        <f>BASE[[#This Row],[NombresCalificado]]&amp;BASE[[#This Row],[TipoEvaluacion]]</f>
        <v>WILMER BUJAICO JACOBIEVALUACION</v>
      </c>
      <c r="R1423">
        <v>0</v>
      </c>
      <c r="S1423" t="s">
        <v>188</v>
      </c>
      <c r="T1423" t="s">
        <v>328</v>
      </c>
      <c r="U1423" s="17">
        <v>2</v>
      </c>
      <c r="V1423" s="17" t="str" cm="1">
        <f t="array" ref="V1423">_xlfn.IFS(U1423=0,"Prenovato",U1423=1,"Novato",U1423=2,"Principiante avanzado",U1423=3,"Competente",U1423=4,"Proficiente",U1423=5,"Master")</f>
        <v>Principiante avanzado</v>
      </c>
      <c r="W1423" s="17">
        <v>2</v>
      </c>
      <c r="X1423" s="17" t="str" cm="1">
        <f t="array" ref="X1423">_xlfn.IFS(W1423=0,"No evidenciado",W1423=1,"Novato",W1423=2,"Principiante avanzado",W1423=3,"Competente",W1423=4,"Proficiente",W1423=5,"Master")</f>
        <v>Principiante avanzado</v>
      </c>
      <c r="Y1423" s="17">
        <v>2</v>
      </c>
      <c r="Z1423" s="17" t="str" cm="1">
        <f t="array" ref="Z1423">_xlfn.IFS(Y1423=0,"No evidenciado",Y1423=1,"Novato",Y1423=2,"Principiante avanzado",Y1423=3,"Competente",Y1423=4,"Proficiente",Y1423=5,"Master")</f>
        <v>Principiante avanzado</v>
      </c>
      <c r="AA1423" s="17">
        <v>2</v>
      </c>
      <c r="AB1423" s="17" t="str" cm="1">
        <f t="array" ref="AB1423">_xlfn.IFS(AA1423=0,"No evidenciado",AA1423=1,"Novato",AA1423=2,"Principiante avanzado",AA1423=3,"Competente",AA1423=4,"Proficiente",AA1423=5,"Master")</f>
        <v>Principiante avanzado</v>
      </c>
      <c r="AC1423" s="17">
        <v>2</v>
      </c>
      <c r="AD1423" s="17" t="str" cm="1">
        <f t="array" ref="AD1423">_xlfn.IFS(AC1423=0,"Prenovato",AC1423=1,"Novato",AC1423=2,"Principiante avanzado",AC1423=3,"Competente",AC1423=4,"Proficiente",AC1423=5,"Master")</f>
        <v>Principiante avanzado</v>
      </c>
      <c r="AE1423" s="17" t="s">
        <v>332</v>
      </c>
    </row>
    <row r="1424" spans="1:31" x14ac:dyDescent="0.25">
      <c r="A1424" t="s">
        <v>204</v>
      </c>
      <c r="B1424" t="s">
        <v>205</v>
      </c>
      <c r="C1424" t="s">
        <v>206</v>
      </c>
      <c r="D1424" t="s">
        <v>207</v>
      </c>
      <c r="E1424" t="s">
        <v>294</v>
      </c>
      <c r="F1424" t="s">
        <v>295</v>
      </c>
      <c r="G1424" t="s">
        <v>296</v>
      </c>
      <c r="H1424" s="4"/>
      <c r="I1424" s="1">
        <f t="shared" ca="1" si="91"/>
        <v>1485</v>
      </c>
      <c r="J1424" s="1" t="str">
        <f t="shared" ca="1" si="92"/>
        <v>3. Mayor a 6 meses</v>
      </c>
      <c r="K1424" t="str">
        <f t="shared" si="93"/>
        <v>NO</v>
      </c>
      <c r="L1424" t="s">
        <v>217</v>
      </c>
      <c r="M1424" t="s">
        <v>323</v>
      </c>
      <c r="N1424" t="s">
        <v>317</v>
      </c>
      <c r="O1424" t="s">
        <v>314</v>
      </c>
      <c r="P1424" t="str">
        <f t="shared" si="94"/>
        <v>WILMER BUJAICO JACOBIGestión de datosEVALUACION</v>
      </c>
      <c r="Q1424" t="str">
        <f>BASE[[#This Row],[NombresCalificado]]&amp;BASE[[#This Row],[TipoEvaluacion]]</f>
        <v>WILMER BUJAICO JACOBIEVALUACION</v>
      </c>
      <c r="R1424">
        <v>2</v>
      </c>
      <c r="S1424" t="s">
        <v>4</v>
      </c>
      <c r="T1424" t="s">
        <v>328</v>
      </c>
      <c r="U1424" s="17">
        <v>2</v>
      </c>
      <c r="V1424" s="17" t="str" cm="1">
        <f t="array" ref="V1424">_xlfn.IFS(U1424=0,"Prenovato",U1424=1,"Novato",U1424=2,"Principiante avanzado",U1424=3,"Competente",U1424=4,"Proficiente",U1424=5,"Master")</f>
        <v>Principiante avanzado</v>
      </c>
      <c r="W1424" s="17">
        <v>2</v>
      </c>
      <c r="X1424" s="17" t="str" cm="1">
        <f t="array" ref="X1424">_xlfn.IFS(W1424=0,"No evidenciado",W1424=1,"Novato",W1424=2,"Principiante avanzado",W1424=3,"Competente",W1424=4,"Proficiente",W1424=5,"Master")</f>
        <v>Principiante avanzado</v>
      </c>
      <c r="Y1424" s="17">
        <v>2</v>
      </c>
      <c r="Z1424" s="17" t="str" cm="1">
        <f t="array" ref="Z1424">_xlfn.IFS(Y1424=0,"No evidenciado",Y1424=1,"Novato",Y1424=2,"Principiante avanzado",Y1424=3,"Competente",Y1424=4,"Proficiente",Y1424=5,"Master")</f>
        <v>Principiante avanzado</v>
      </c>
      <c r="AA1424" s="17">
        <v>2</v>
      </c>
      <c r="AB1424" s="17" t="str" cm="1">
        <f t="array" ref="AB1424">_xlfn.IFS(AA1424=0,"No evidenciado",AA1424=1,"Novato",AA1424=2,"Principiante avanzado",AA1424=3,"Competente",AA1424=4,"Proficiente",AA1424=5,"Master")</f>
        <v>Principiante avanzado</v>
      </c>
      <c r="AC1424" s="17">
        <v>2</v>
      </c>
      <c r="AD1424" s="17" t="str" cm="1">
        <f t="array" ref="AD1424">_xlfn.IFS(AC1424=0,"Prenovato",AC1424=1,"Novato",AC1424=2,"Principiante avanzado",AC1424=3,"Competente",AC1424=4,"Proficiente",AC1424=5,"Master")</f>
        <v>Principiante avanzado</v>
      </c>
      <c r="AE1424" s="17" t="s">
        <v>332</v>
      </c>
    </row>
    <row r="1425" spans="1:31" x14ac:dyDescent="0.25">
      <c r="A1425" t="s">
        <v>204</v>
      </c>
      <c r="B1425" t="s">
        <v>205</v>
      </c>
      <c r="C1425" t="s">
        <v>206</v>
      </c>
      <c r="D1425" t="s">
        <v>207</v>
      </c>
      <c r="E1425" t="s">
        <v>294</v>
      </c>
      <c r="F1425" t="s">
        <v>295</v>
      </c>
      <c r="G1425" t="s">
        <v>296</v>
      </c>
      <c r="H1425" s="4"/>
      <c r="I1425" s="1">
        <f t="shared" ca="1" si="91"/>
        <v>1485</v>
      </c>
      <c r="J1425" s="1" t="str">
        <f t="shared" ca="1" si="92"/>
        <v>3. Mayor a 6 meses</v>
      </c>
      <c r="K1425" t="str">
        <f t="shared" si="93"/>
        <v>NO</v>
      </c>
      <c r="L1425" t="s">
        <v>217</v>
      </c>
      <c r="M1425" t="s">
        <v>324</v>
      </c>
      <c r="N1425" t="s">
        <v>317</v>
      </c>
      <c r="O1425" t="s">
        <v>314</v>
      </c>
      <c r="P1425" t="str">
        <f t="shared" si="94"/>
        <v>WILMER BUJAICO JACOBIAccesibilidadEVALUACION</v>
      </c>
      <c r="Q1425" t="str">
        <f>BASE[[#This Row],[NombresCalificado]]&amp;BASE[[#This Row],[TipoEvaluacion]]</f>
        <v>WILMER BUJAICO JACOBIEVALUACION</v>
      </c>
      <c r="R1425">
        <v>1</v>
      </c>
      <c r="S1425" t="s">
        <v>6</v>
      </c>
      <c r="T1425" t="s">
        <v>328</v>
      </c>
      <c r="U1425" s="17">
        <v>2</v>
      </c>
      <c r="V1425" s="17" t="str" cm="1">
        <f t="array" ref="V1425">_xlfn.IFS(U1425=0,"Prenovato",U1425=1,"Novato",U1425=2,"Principiante avanzado",U1425=3,"Competente",U1425=4,"Proficiente",U1425=5,"Master")</f>
        <v>Principiante avanzado</v>
      </c>
      <c r="W1425" s="17">
        <v>2</v>
      </c>
      <c r="X1425" s="17" t="str" cm="1">
        <f t="array" ref="X1425">_xlfn.IFS(W1425=0,"No evidenciado",W1425=1,"Novato",W1425=2,"Principiante avanzado",W1425=3,"Competente",W1425=4,"Proficiente",W1425=5,"Master")</f>
        <v>Principiante avanzado</v>
      </c>
      <c r="Y1425" s="17">
        <v>2</v>
      </c>
      <c r="Z1425" s="17" t="str" cm="1">
        <f t="array" ref="Z1425">_xlfn.IFS(Y1425=0,"No evidenciado",Y1425=1,"Novato",Y1425=2,"Principiante avanzado",Y1425=3,"Competente",Y1425=4,"Proficiente",Y1425=5,"Master")</f>
        <v>Principiante avanzado</v>
      </c>
      <c r="AA1425" s="17">
        <v>2</v>
      </c>
      <c r="AB1425" s="17" t="str" cm="1">
        <f t="array" ref="AB1425">_xlfn.IFS(AA1425=0,"No evidenciado",AA1425=1,"Novato",AA1425=2,"Principiante avanzado",AA1425=3,"Competente",AA1425=4,"Proficiente",AA1425=5,"Master")</f>
        <v>Principiante avanzado</v>
      </c>
      <c r="AC1425" s="17">
        <v>2</v>
      </c>
      <c r="AD1425" s="17" t="str" cm="1">
        <f t="array" ref="AD1425">_xlfn.IFS(AC1425=0,"Prenovato",AC1425=1,"Novato",AC1425=2,"Principiante avanzado",AC1425=3,"Competente",AC1425=4,"Proficiente",AC1425=5,"Master")</f>
        <v>Principiante avanzado</v>
      </c>
      <c r="AE1425" s="17" t="s">
        <v>332</v>
      </c>
    </row>
    <row r="1426" spans="1:31" x14ac:dyDescent="0.25">
      <c r="A1426" t="s">
        <v>204</v>
      </c>
      <c r="B1426" t="s">
        <v>205</v>
      </c>
      <c r="C1426" t="s">
        <v>206</v>
      </c>
      <c r="D1426" t="s">
        <v>207</v>
      </c>
      <c r="E1426" t="s">
        <v>294</v>
      </c>
      <c r="F1426" t="s">
        <v>295</v>
      </c>
      <c r="G1426" t="s">
        <v>296</v>
      </c>
      <c r="H1426" s="4"/>
      <c r="I1426" s="1">
        <f t="shared" ca="1" si="91"/>
        <v>1485</v>
      </c>
      <c r="J1426" s="1" t="str">
        <f t="shared" ca="1" si="92"/>
        <v>3. Mayor a 6 meses</v>
      </c>
      <c r="K1426" t="str">
        <f t="shared" si="93"/>
        <v>NO</v>
      </c>
      <c r="L1426" t="s">
        <v>217</v>
      </c>
      <c r="M1426" t="s">
        <v>167</v>
      </c>
      <c r="N1426" t="s">
        <v>317</v>
      </c>
      <c r="O1426" t="s">
        <v>314</v>
      </c>
      <c r="P1426" t="str">
        <f t="shared" si="94"/>
        <v>WILMER BUJAICO JACOBICI-CDEVALUACION</v>
      </c>
      <c r="Q1426" t="str">
        <f>BASE[[#This Row],[NombresCalificado]]&amp;BASE[[#This Row],[TipoEvaluacion]]</f>
        <v>WILMER BUJAICO JACOBIEVALUACION</v>
      </c>
      <c r="R1426">
        <v>2</v>
      </c>
      <c r="S1426" t="s">
        <v>4</v>
      </c>
      <c r="T1426" t="s">
        <v>328</v>
      </c>
      <c r="U1426" s="17">
        <v>2</v>
      </c>
      <c r="V1426" s="17" t="str" cm="1">
        <f t="array" ref="V1426">_xlfn.IFS(U1426=0,"Prenovato",U1426=1,"Novato",U1426=2,"Principiante avanzado",U1426=3,"Competente",U1426=4,"Proficiente",U1426=5,"Master")</f>
        <v>Principiante avanzado</v>
      </c>
      <c r="W1426" s="17">
        <v>2</v>
      </c>
      <c r="X1426" s="17" t="str" cm="1">
        <f t="array" ref="X1426">_xlfn.IFS(W1426=0,"No evidenciado",W1426=1,"Novato",W1426=2,"Principiante avanzado",W1426=3,"Competente",W1426=4,"Proficiente",W1426=5,"Master")</f>
        <v>Principiante avanzado</v>
      </c>
      <c r="Y1426" s="17">
        <v>2</v>
      </c>
      <c r="Z1426" s="17" t="str" cm="1">
        <f t="array" ref="Z1426">_xlfn.IFS(Y1426=0,"No evidenciado",Y1426=1,"Novato",Y1426=2,"Principiante avanzado",Y1426=3,"Competente",Y1426=4,"Proficiente",Y1426=5,"Master")</f>
        <v>Principiante avanzado</v>
      </c>
      <c r="AA1426" s="17">
        <v>2</v>
      </c>
      <c r="AB1426" s="17" t="str" cm="1">
        <f t="array" ref="AB1426">_xlfn.IFS(AA1426=0,"No evidenciado",AA1426=1,"Novato",AA1426=2,"Principiante avanzado",AA1426=3,"Competente",AA1426=4,"Proficiente",AA1426=5,"Master")</f>
        <v>Principiante avanzado</v>
      </c>
      <c r="AC1426" s="17">
        <v>2</v>
      </c>
      <c r="AD1426" s="17" t="str" cm="1">
        <f t="array" ref="AD1426">_xlfn.IFS(AC1426=0,"Prenovato",AC1426=1,"Novato",AC1426=2,"Principiante avanzado",AC1426=3,"Competente",AC1426=4,"Proficiente",AC1426=5,"Master")</f>
        <v>Principiante avanzado</v>
      </c>
      <c r="AE1426" s="17" t="s">
        <v>332</v>
      </c>
    </row>
    <row r="1427" spans="1:31" x14ac:dyDescent="0.25">
      <c r="A1427" t="s">
        <v>204</v>
      </c>
      <c r="B1427" t="s">
        <v>205</v>
      </c>
      <c r="C1427" t="s">
        <v>206</v>
      </c>
      <c r="D1427" t="s">
        <v>207</v>
      </c>
      <c r="E1427" t="s">
        <v>294</v>
      </c>
      <c r="F1427" t="s">
        <v>295</v>
      </c>
      <c r="G1427" t="s">
        <v>296</v>
      </c>
      <c r="H1427" s="4"/>
      <c r="I1427" s="1">
        <f t="shared" ca="1" si="91"/>
        <v>1485</v>
      </c>
      <c r="J1427" s="1" t="str">
        <f t="shared" ca="1" si="92"/>
        <v>3. Mayor a 6 meses</v>
      </c>
      <c r="K1427" t="str">
        <f t="shared" si="93"/>
        <v>NO</v>
      </c>
      <c r="L1427" t="s">
        <v>217</v>
      </c>
      <c r="M1427" t="s">
        <v>318</v>
      </c>
      <c r="N1427" t="s">
        <v>314</v>
      </c>
      <c r="O1427" t="s">
        <v>314</v>
      </c>
      <c r="P1427" t="str">
        <f t="shared" si="94"/>
        <v>WILMER BUJAICO JACOBIDistribución a tiendasEVALUACION</v>
      </c>
      <c r="Q1427" t="str">
        <f>BASE[[#This Row],[NombresCalificado]]&amp;BASE[[#This Row],[TipoEvaluacion]]</f>
        <v>WILMER BUJAICO JACOBIEVALUACION</v>
      </c>
      <c r="R1427">
        <v>2</v>
      </c>
      <c r="S1427" t="s">
        <v>4</v>
      </c>
      <c r="T1427" t="s">
        <v>328</v>
      </c>
      <c r="U1427" s="17">
        <v>2</v>
      </c>
      <c r="V1427" s="17" t="str" cm="1">
        <f t="array" ref="V1427">_xlfn.IFS(U1427=0,"Prenovato",U1427=1,"Novato",U1427=2,"Principiante avanzado",U1427=3,"Competente",U1427=4,"Proficiente",U1427=5,"Master")</f>
        <v>Principiante avanzado</v>
      </c>
      <c r="W1427" s="17">
        <v>2</v>
      </c>
      <c r="X1427" s="17" t="str" cm="1">
        <f t="array" ref="X1427">_xlfn.IFS(W1427=0,"No evidenciado",W1427=1,"Novato",W1427=2,"Principiante avanzado",W1427=3,"Competente",W1427=4,"Proficiente",W1427=5,"Master")</f>
        <v>Principiante avanzado</v>
      </c>
      <c r="Y1427" s="17">
        <v>2</v>
      </c>
      <c r="Z1427" s="17" t="str" cm="1">
        <f t="array" ref="Z1427">_xlfn.IFS(Y1427=0,"No evidenciado",Y1427=1,"Novato",Y1427=2,"Principiante avanzado",Y1427=3,"Competente",Y1427=4,"Proficiente",Y1427=5,"Master")</f>
        <v>Principiante avanzado</v>
      </c>
      <c r="AA1427" s="17">
        <v>2</v>
      </c>
      <c r="AB1427" s="17" t="str" cm="1">
        <f t="array" ref="AB1427">_xlfn.IFS(AA1427=0,"No evidenciado",AA1427=1,"Novato",AA1427=2,"Principiante avanzado",AA1427=3,"Competente",AA1427=4,"Proficiente",AA1427=5,"Master")</f>
        <v>Principiante avanzado</v>
      </c>
      <c r="AC1427" s="17">
        <v>2</v>
      </c>
      <c r="AD1427" s="17" t="str" cm="1">
        <f t="array" ref="AD1427">_xlfn.IFS(AC1427=0,"Prenovato",AC1427=1,"Novato",AC1427=2,"Principiante avanzado",AC1427=3,"Competente",AC1427=4,"Proficiente",AC1427=5,"Master")</f>
        <v>Principiante avanzado</v>
      </c>
      <c r="AE1427" s="17" t="s">
        <v>332</v>
      </c>
    </row>
    <row r="1428" spans="1:31" x14ac:dyDescent="0.25">
      <c r="A1428" t="s">
        <v>204</v>
      </c>
      <c r="B1428" t="s">
        <v>205</v>
      </c>
      <c r="C1428" t="s">
        <v>206</v>
      </c>
      <c r="D1428" t="s">
        <v>207</v>
      </c>
      <c r="E1428" t="s">
        <v>294</v>
      </c>
      <c r="F1428" t="s">
        <v>295</v>
      </c>
      <c r="G1428" t="s">
        <v>296</v>
      </c>
      <c r="H1428" s="4"/>
      <c r="I1428" s="1">
        <f t="shared" ca="1" si="91"/>
        <v>1485</v>
      </c>
      <c r="J1428" s="1" t="str">
        <f t="shared" ca="1" si="92"/>
        <v>3. Mayor a 6 meses</v>
      </c>
      <c r="K1428" t="str">
        <f t="shared" si="93"/>
        <v>NO</v>
      </c>
      <c r="L1428" t="s">
        <v>217</v>
      </c>
      <c r="M1428" t="s">
        <v>320</v>
      </c>
      <c r="N1428" t="s">
        <v>317</v>
      </c>
      <c r="O1428" t="s">
        <v>314</v>
      </c>
      <c r="P1428" t="str">
        <f t="shared" si="94"/>
        <v>WILMER BUJAICO JACOBIHuman InteractionEVALUACION</v>
      </c>
      <c r="Q1428" t="str">
        <f>BASE[[#This Row],[NombresCalificado]]&amp;BASE[[#This Row],[TipoEvaluacion]]</f>
        <v>WILMER BUJAICO JACOBIEVALUACION</v>
      </c>
      <c r="R1428">
        <v>1</v>
      </c>
      <c r="S1428" t="s">
        <v>6</v>
      </c>
      <c r="T1428" t="s">
        <v>328</v>
      </c>
      <c r="U1428" s="17">
        <v>2</v>
      </c>
      <c r="V1428" s="17" t="str" cm="1">
        <f t="array" ref="V1428">_xlfn.IFS(U1428=0,"Prenovato",U1428=1,"Novato",U1428=2,"Principiante avanzado",U1428=3,"Competente",U1428=4,"Proficiente",U1428=5,"Master")</f>
        <v>Principiante avanzado</v>
      </c>
      <c r="W1428" s="17">
        <v>2</v>
      </c>
      <c r="X1428" s="17" t="str" cm="1">
        <f t="array" ref="X1428">_xlfn.IFS(W1428=0,"No evidenciado",W1428=1,"Novato",W1428=2,"Principiante avanzado",W1428=3,"Competente",W1428=4,"Proficiente",W1428=5,"Master")</f>
        <v>Principiante avanzado</v>
      </c>
      <c r="Y1428" s="17">
        <v>2</v>
      </c>
      <c r="Z1428" s="17" t="str" cm="1">
        <f t="array" ref="Z1428">_xlfn.IFS(Y1428=0,"No evidenciado",Y1428=1,"Novato",Y1428=2,"Principiante avanzado",Y1428=3,"Competente",Y1428=4,"Proficiente",Y1428=5,"Master")</f>
        <v>Principiante avanzado</v>
      </c>
      <c r="AA1428" s="17">
        <v>2</v>
      </c>
      <c r="AB1428" s="17" t="str" cm="1">
        <f t="array" ref="AB1428">_xlfn.IFS(AA1428=0,"No evidenciado",AA1428=1,"Novato",AA1428=2,"Principiante avanzado",AA1428=3,"Competente",AA1428=4,"Proficiente",AA1428=5,"Master")</f>
        <v>Principiante avanzado</v>
      </c>
      <c r="AC1428" s="17">
        <v>2</v>
      </c>
      <c r="AD1428" s="17" t="str" cm="1">
        <f t="array" ref="AD1428">_xlfn.IFS(AC1428=0,"Prenovato",AC1428=1,"Novato",AC1428=2,"Principiante avanzado",AC1428=3,"Competente",AC1428=4,"Proficiente",AC1428=5,"Master")</f>
        <v>Principiante avanzado</v>
      </c>
      <c r="AE1428" s="17" t="s">
        <v>332</v>
      </c>
    </row>
    <row r="1429" spans="1:31" x14ac:dyDescent="0.25">
      <c r="A1429" t="s">
        <v>204</v>
      </c>
      <c r="B1429" t="s">
        <v>205</v>
      </c>
      <c r="C1429" t="s">
        <v>206</v>
      </c>
      <c r="D1429" t="s">
        <v>207</v>
      </c>
      <c r="E1429" t="s">
        <v>294</v>
      </c>
      <c r="F1429" t="s">
        <v>295</v>
      </c>
      <c r="G1429" t="s">
        <v>296</v>
      </c>
      <c r="H1429" s="4"/>
      <c r="I1429" s="1">
        <f t="shared" ca="1" si="91"/>
        <v>1485</v>
      </c>
      <c r="J1429" s="1" t="str">
        <f t="shared" ca="1" si="92"/>
        <v>3. Mayor a 6 meses</v>
      </c>
      <c r="K1429" t="str">
        <f t="shared" si="93"/>
        <v>NO</v>
      </c>
      <c r="L1429" t="s">
        <v>217</v>
      </c>
      <c r="M1429" t="s">
        <v>322</v>
      </c>
      <c r="N1429" t="s">
        <v>317</v>
      </c>
      <c r="O1429" t="s">
        <v>314</v>
      </c>
      <c r="P1429" t="str">
        <f t="shared" si="94"/>
        <v>WILMER BUJAICO JACOBIPatrones de arquitecturaEVALUACION</v>
      </c>
      <c r="Q1429" t="str">
        <f>BASE[[#This Row],[NombresCalificado]]&amp;BASE[[#This Row],[TipoEvaluacion]]</f>
        <v>WILMER BUJAICO JACOBIEVALUACION</v>
      </c>
      <c r="R1429">
        <v>3</v>
      </c>
      <c r="S1429" t="s">
        <v>5</v>
      </c>
      <c r="T1429" t="s">
        <v>328</v>
      </c>
      <c r="U1429" s="17">
        <v>2</v>
      </c>
      <c r="V1429" s="17" t="str" cm="1">
        <f t="array" ref="V1429">_xlfn.IFS(U1429=0,"Prenovato",U1429=1,"Novato",U1429=2,"Principiante avanzado",U1429=3,"Competente",U1429=4,"Proficiente",U1429=5,"Master")</f>
        <v>Principiante avanzado</v>
      </c>
      <c r="W1429" s="17">
        <v>2</v>
      </c>
      <c r="X1429" s="17" t="str" cm="1">
        <f t="array" ref="X1429">_xlfn.IFS(W1429=0,"No evidenciado",W1429=1,"Novato",W1429=2,"Principiante avanzado",W1429=3,"Competente",W1429=4,"Proficiente",W1429=5,"Master")</f>
        <v>Principiante avanzado</v>
      </c>
      <c r="Y1429" s="17">
        <v>2</v>
      </c>
      <c r="Z1429" s="17" t="str" cm="1">
        <f t="array" ref="Z1429">_xlfn.IFS(Y1429=0,"No evidenciado",Y1429=1,"Novato",Y1429=2,"Principiante avanzado",Y1429=3,"Competente",Y1429=4,"Proficiente",Y1429=5,"Master")</f>
        <v>Principiante avanzado</v>
      </c>
      <c r="AA1429" s="17">
        <v>2</v>
      </c>
      <c r="AB1429" s="17" t="str" cm="1">
        <f t="array" ref="AB1429">_xlfn.IFS(AA1429=0,"No evidenciado",AA1429=1,"Novato",AA1429=2,"Principiante avanzado",AA1429=3,"Competente",AA1429=4,"Proficiente",AA1429=5,"Master")</f>
        <v>Principiante avanzado</v>
      </c>
      <c r="AC1429" s="17">
        <v>2</v>
      </c>
      <c r="AD1429" s="17" t="str" cm="1">
        <f t="array" ref="AD1429">_xlfn.IFS(AC1429=0,"Prenovato",AC1429=1,"Novato",AC1429=2,"Principiante avanzado",AC1429=3,"Competente",AC1429=4,"Proficiente",AC1429=5,"Master")</f>
        <v>Principiante avanzado</v>
      </c>
      <c r="AE1429" s="17" t="s">
        <v>332</v>
      </c>
    </row>
    <row r="1430" spans="1:31" x14ac:dyDescent="0.25">
      <c r="A1430" t="s">
        <v>204</v>
      </c>
      <c r="B1430" t="s">
        <v>205</v>
      </c>
      <c r="C1430" t="s">
        <v>206</v>
      </c>
      <c r="D1430" t="s">
        <v>207</v>
      </c>
      <c r="E1430" t="s">
        <v>294</v>
      </c>
      <c r="F1430" t="s">
        <v>295</v>
      </c>
      <c r="G1430" t="s">
        <v>296</v>
      </c>
      <c r="H1430" s="4"/>
      <c r="I1430" s="1">
        <f t="shared" ca="1" si="91"/>
        <v>1485</v>
      </c>
      <c r="J1430" s="1" t="str">
        <f t="shared" ca="1" si="92"/>
        <v>3. Mayor a 6 meses</v>
      </c>
      <c r="K1430" t="str">
        <f t="shared" si="93"/>
        <v>NO</v>
      </c>
      <c r="L1430" t="s">
        <v>217</v>
      </c>
      <c r="M1430" t="s">
        <v>185</v>
      </c>
      <c r="N1430" t="s">
        <v>317</v>
      </c>
      <c r="O1430" t="s">
        <v>314</v>
      </c>
      <c r="P1430" t="str">
        <f t="shared" si="94"/>
        <v>WILMER BUJAICO JACOBISeguridadEVALUACION</v>
      </c>
      <c r="Q1430" t="str">
        <f>BASE[[#This Row],[NombresCalificado]]&amp;BASE[[#This Row],[TipoEvaluacion]]</f>
        <v>WILMER BUJAICO JACOBIEVALUACION</v>
      </c>
      <c r="R1430">
        <v>2</v>
      </c>
      <c r="S1430" t="s">
        <v>4</v>
      </c>
      <c r="T1430" t="s">
        <v>328</v>
      </c>
      <c r="U1430" s="17">
        <v>2</v>
      </c>
      <c r="V1430" s="17" t="str" cm="1">
        <f t="array" ref="V1430">_xlfn.IFS(U1430=0,"Prenovato",U1430=1,"Novato",U1430=2,"Principiante avanzado",U1430=3,"Competente",U1430=4,"Proficiente",U1430=5,"Master")</f>
        <v>Principiante avanzado</v>
      </c>
      <c r="W1430" s="17">
        <v>2</v>
      </c>
      <c r="X1430" s="17" t="str" cm="1">
        <f t="array" ref="X1430">_xlfn.IFS(W1430=0,"No evidenciado",W1430=1,"Novato",W1430=2,"Principiante avanzado",W1430=3,"Competente",W1430=4,"Proficiente",W1430=5,"Master")</f>
        <v>Principiante avanzado</v>
      </c>
      <c r="Y1430" s="17">
        <v>2</v>
      </c>
      <c r="Z1430" s="17" t="str" cm="1">
        <f t="array" ref="Z1430">_xlfn.IFS(Y1430=0,"No evidenciado",Y1430=1,"Novato",Y1430=2,"Principiante avanzado",Y1430=3,"Competente",Y1430=4,"Proficiente",Y1430=5,"Master")</f>
        <v>Principiante avanzado</v>
      </c>
      <c r="AA1430" s="17">
        <v>2</v>
      </c>
      <c r="AB1430" s="17" t="str" cm="1">
        <f t="array" ref="AB1430">_xlfn.IFS(AA1430=0,"No evidenciado",AA1430=1,"Novato",AA1430=2,"Principiante avanzado",AA1430=3,"Competente",AA1430=4,"Proficiente",AA1430=5,"Master")</f>
        <v>Principiante avanzado</v>
      </c>
      <c r="AC1430" s="17">
        <v>2</v>
      </c>
      <c r="AD1430" s="17" t="str" cm="1">
        <f t="array" ref="AD1430">_xlfn.IFS(AC1430=0,"Prenovato",AC1430=1,"Novato",AC1430=2,"Principiante avanzado",AC1430=3,"Competente",AC1430=4,"Proficiente",AC1430=5,"Master")</f>
        <v>Principiante avanzado</v>
      </c>
      <c r="AE1430" s="17" t="s">
        <v>332</v>
      </c>
    </row>
    <row r="1431" spans="1:31" x14ac:dyDescent="0.25">
      <c r="A1431" t="s">
        <v>255</v>
      </c>
      <c r="B1431" t="s">
        <v>256</v>
      </c>
      <c r="C1431" t="s">
        <v>206</v>
      </c>
      <c r="D1431" t="s">
        <v>207</v>
      </c>
      <c r="E1431" t="s">
        <v>304</v>
      </c>
      <c r="F1431" t="s">
        <v>305</v>
      </c>
      <c r="G1431" t="s">
        <v>306</v>
      </c>
      <c r="H1431" s="4"/>
      <c r="I1431" s="1">
        <f t="shared" ca="1" si="91"/>
        <v>1485</v>
      </c>
      <c r="J1431" s="1" t="str">
        <f t="shared" ca="1" si="92"/>
        <v>3. Mayor a 6 meses</v>
      </c>
      <c r="K1431" t="str">
        <f t="shared" si="93"/>
        <v>SI</v>
      </c>
      <c r="L1431" t="s">
        <v>217</v>
      </c>
      <c r="M1431" t="s">
        <v>319</v>
      </c>
      <c r="N1431" t="s">
        <v>315</v>
      </c>
      <c r="O1431" t="s">
        <v>315</v>
      </c>
      <c r="P1431" t="str">
        <f t="shared" si="94"/>
        <v>EDWAR MARTIN NOVELO CHIBCP Design SystemEVALUACION</v>
      </c>
      <c r="Q1431" t="str">
        <f>BASE[[#This Row],[NombresCalificado]]&amp;BASE[[#This Row],[TipoEvaluacion]]</f>
        <v>EDWAR MARTIN NOVELO CHIEVALUACION</v>
      </c>
      <c r="R1431">
        <v>2</v>
      </c>
      <c r="S1431" t="s">
        <v>4</v>
      </c>
      <c r="T1431" t="s">
        <v>328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2</v>
      </c>
      <c r="X1431" s="17" t="str" cm="1">
        <f t="array" ref="X1431">_xlfn.IFS(W1431=0,"No evidenciado",W1431=1,"Novato",W1431=2,"Principiante avanzado",W1431=3,"Competente",W1431=4,"Proficiente",W1431=5,"Master")</f>
        <v>Principiante avanzado</v>
      </c>
      <c r="Y1431" s="17">
        <v>1</v>
      </c>
      <c r="Z1431" s="17" t="str" cm="1">
        <f t="array" ref="Z1431">_xlfn.IFS(Y1431=0,"No evidenciado",Y1431=1,"Novato",Y1431=2,"Principiante avanzado",Y1431=3,"Competente",Y1431=4,"Proficiente",Y1431=5,"Master")</f>
        <v>Novato</v>
      </c>
      <c r="AA1431" s="17">
        <v>1</v>
      </c>
      <c r="AB1431" s="17" t="str" cm="1">
        <f t="array" ref="AB1431">_xlfn.IFS(AA1431=0,"No evidenciado",AA1431=1,"Novato",AA1431=2,"Principiante avanzado",AA1431=3,"Competente",AA1431=4,"Proficiente",AA1431=5,"Master")</f>
        <v>Novato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332</v>
      </c>
    </row>
    <row r="1432" spans="1:31" x14ac:dyDescent="0.25">
      <c r="A1432" t="s">
        <v>255</v>
      </c>
      <c r="B1432" t="s">
        <v>256</v>
      </c>
      <c r="C1432" t="s">
        <v>206</v>
      </c>
      <c r="D1432" t="s">
        <v>207</v>
      </c>
      <c r="E1432" t="s">
        <v>304</v>
      </c>
      <c r="F1432" t="s">
        <v>305</v>
      </c>
      <c r="G1432" t="s">
        <v>306</v>
      </c>
      <c r="H1432" s="4"/>
      <c r="I1432" s="1">
        <f t="shared" ca="1" si="91"/>
        <v>1485</v>
      </c>
      <c r="J1432" s="1" t="str">
        <f t="shared" ca="1" si="92"/>
        <v>3. Mayor a 6 meses</v>
      </c>
      <c r="K1432" t="str">
        <f t="shared" si="93"/>
        <v>SI</v>
      </c>
      <c r="L1432" t="s">
        <v>217</v>
      </c>
      <c r="M1432" t="s">
        <v>187</v>
      </c>
      <c r="N1432" t="s">
        <v>315</v>
      </c>
      <c r="O1432" t="s">
        <v>315</v>
      </c>
      <c r="P1432" t="str">
        <f t="shared" si="94"/>
        <v>EDWAR MARTIN NOVELO CHIPruebas para desarrolladoresEVALUACION</v>
      </c>
      <c r="Q1432" t="str">
        <f>BASE[[#This Row],[NombresCalificado]]&amp;BASE[[#This Row],[TipoEvaluacion]]</f>
        <v>EDWAR MARTIN NOVELO CHIEVALUACION</v>
      </c>
      <c r="R1432">
        <v>2</v>
      </c>
      <c r="S1432" t="s">
        <v>4</v>
      </c>
      <c r="T1432" t="s">
        <v>328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2</v>
      </c>
      <c r="X1432" s="17" t="str" cm="1">
        <f t="array" ref="X1432">_xlfn.IFS(W1432=0,"No evidenciado",W1432=1,"Novato",W1432=2,"Principiante avanzado",W1432=3,"Competente",W1432=4,"Proficiente",W1432=5,"Master")</f>
        <v>Principiante avanzado</v>
      </c>
      <c r="Y1432" s="17">
        <v>1</v>
      </c>
      <c r="Z1432" s="17" t="str" cm="1">
        <f t="array" ref="Z1432">_xlfn.IFS(Y1432=0,"No evidenciado",Y1432=1,"Novato",Y1432=2,"Principiante avanzado",Y1432=3,"Competente",Y1432=4,"Proficiente",Y1432=5,"Master")</f>
        <v>Novato</v>
      </c>
      <c r="AA1432" s="17">
        <v>1</v>
      </c>
      <c r="AB1432" s="17" t="str" cm="1">
        <f t="array" ref="AB1432">_xlfn.IFS(AA1432=0,"No evidenciado",AA1432=1,"Novato",AA1432=2,"Principiante avanzado",AA1432=3,"Competente",AA1432=4,"Proficiente",AA1432=5,"Master")</f>
        <v>Novato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332</v>
      </c>
    </row>
    <row r="1433" spans="1:31" x14ac:dyDescent="0.25">
      <c r="A1433" t="s">
        <v>255</v>
      </c>
      <c r="B1433" t="s">
        <v>256</v>
      </c>
      <c r="C1433" t="s">
        <v>206</v>
      </c>
      <c r="D1433" t="s">
        <v>207</v>
      </c>
      <c r="E1433" t="s">
        <v>304</v>
      </c>
      <c r="F1433" t="s">
        <v>305</v>
      </c>
      <c r="G1433" t="s">
        <v>306</v>
      </c>
      <c r="H1433" s="4"/>
      <c r="I1433" s="1">
        <f t="shared" ca="1" si="91"/>
        <v>1485</v>
      </c>
      <c r="J1433" s="1" t="str">
        <f t="shared" ca="1" si="92"/>
        <v>3. Mayor a 6 meses</v>
      </c>
      <c r="K1433" t="str">
        <f t="shared" si="93"/>
        <v>SI</v>
      </c>
      <c r="L1433" t="s">
        <v>217</v>
      </c>
      <c r="M1433" t="s">
        <v>55</v>
      </c>
      <c r="N1433" t="s">
        <v>315</v>
      </c>
      <c r="O1433" t="s">
        <v>315</v>
      </c>
      <c r="P1433" t="str">
        <f t="shared" si="94"/>
        <v>EDWAR MARTIN NOVELO CHIProgramaciónEVALUACION</v>
      </c>
      <c r="Q1433" t="str">
        <f>BASE[[#This Row],[NombresCalificado]]&amp;BASE[[#This Row],[TipoEvaluacion]]</f>
        <v>EDWAR MARTIN NOVELO CHIEVALUACION</v>
      </c>
      <c r="R1433">
        <v>2</v>
      </c>
      <c r="S1433" t="s">
        <v>4</v>
      </c>
      <c r="T1433" t="s">
        <v>328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2</v>
      </c>
      <c r="X1433" s="17" t="str" cm="1">
        <f t="array" ref="X1433">_xlfn.IFS(W1433=0,"No evidenciado",W1433=1,"Novato",W1433=2,"Principiante avanzado",W1433=3,"Competente",W1433=4,"Proficiente",W1433=5,"Master")</f>
        <v>Principiante avanzado</v>
      </c>
      <c r="Y1433" s="17">
        <v>1</v>
      </c>
      <c r="Z1433" s="17" t="str" cm="1">
        <f t="array" ref="Z1433">_xlfn.IFS(Y1433=0,"No evidenciado",Y1433=1,"Novato",Y1433=2,"Principiante avanzado",Y1433=3,"Competente",Y1433=4,"Proficiente",Y1433=5,"Master")</f>
        <v>Novato</v>
      </c>
      <c r="AA1433" s="17">
        <v>1</v>
      </c>
      <c r="AB1433" s="17" t="str" cm="1">
        <f t="array" ref="AB1433">_xlfn.IFS(AA1433=0,"No evidenciado",AA1433=1,"Novato",AA1433=2,"Principiante avanzado",AA1433=3,"Competente",AA1433=4,"Proficiente",AA1433=5,"Master")</f>
        <v>Novato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332</v>
      </c>
    </row>
    <row r="1434" spans="1:31" x14ac:dyDescent="0.25">
      <c r="A1434" t="s">
        <v>255</v>
      </c>
      <c r="B1434" t="s">
        <v>256</v>
      </c>
      <c r="C1434" t="s">
        <v>206</v>
      </c>
      <c r="D1434" t="s">
        <v>207</v>
      </c>
      <c r="E1434" t="s">
        <v>304</v>
      </c>
      <c r="F1434" t="s">
        <v>305</v>
      </c>
      <c r="G1434" t="s">
        <v>306</v>
      </c>
      <c r="H1434" s="4"/>
      <c r="I1434" s="1">
        <f t="shared" ca="1" si="91"/>
        <v>1485</v>
      </c>
      <c r="J1434" s="1" t="str">
        <f t="shared" ca="1" si="92"/>
        <v>3. Mayor a 6 meses</v>
      </c>
      <c r="K1434" t="str">
        <f t="shared" si="93"/>
        <v>SI</v>
      </c>
      <c r="L1434" t="s">
        <v>217</v>
      </c>
      <c r="M1434" t="s">
        <v>321</v>
      </c>
      <c r="N1434" t="s">
        <v>315</v>
      </c>
      <c r="O1434" t="s">
        <v>315</v>
      </c>
      <c r="P1434" t="str">
        <f t="shared" si="94"/>
        <v>EDWAR MARTIN NOVELO CHINativoEVALUACION</v>
      </c>
      <c r="Q1434" t="str">
        <f>BASE[[#This Row],[NombresCalificado]]&amp;BASE[[#This Row],[TipoEvaluacion]]</f>
        <v>EDWAR MARTIN NOVELO CHIEVALUACION</v>
      </c>
      <c r="R1434">
        <v>3</v>
      </c>
      <c r="S1434" t="s">
        <v>5</v>
      </c>
      <c r="T1434" t="s">
        <v>328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2</v>
      </c>
      <c r="X1434" s="17" t="str" cm="1">
        <f t="array" ref="X1434">_xlfn.IFS(W1434=0,"No evidenciado",W1434=1,"Novato",W1434=2,"Principiante avanzado",W1434=3,"Competente",W1434=4,"Proficiente",W1434=5,"Master")</f>
        <v>Principiante avanzado</v>
      </c>
      <c r="Y1434" s="17">
        <v>1</v>
      </c>
      <c r="Z1434" s="17" t="str" cm="1">
        <f t="array" ref="Z1434">_xlfn.IFS(Y1434=0,"No evidenciado",Y1434=1,"Novato",Y1434=2,"Principiante avanzado",Y1434=3,"Competente",Y1434=4,"Proficiente",Y1434=5,"Master")</f>
        <v>Novato</v>
      </c>
      <c r="AA1434" s="17">
        <v>1</v>
      </c>
      <c r="AB1434" s="17" t="str" cm="1">
        <f t="array" ref="AB1434">_xlfn.IFS(AA1434=0,"No evidenciado",AA1434=1,"Novato",AA1434=2,"Principiante avanzado",AA1434=3,"Competente",AA1434=4,"Proficiente",AA1434=5,"Master")</f>
        <v>Novato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332</v>
      </c>
    </row>
    <row r="1435" spans="1:31" x14ac:dyDescent="0.25">
      <c r="A1435" t="s">
        <v>255</v>
      </c>
      <c r="B1435" t="s">
        <v>256</v>
      </c>
      <c r="C1435" t="s">
        <v>206</v>
      </c>
      <c r="D1435" t="s">
        <v>207</v>
      </c>
      <c r="E1435" t="s">
        <v>304</v>
      </c>
      <c r="F1435" t="s">
        <v>305</v>
      </c>
      <c r="G1435" t="s">
        <v>306</v>
      </c>
      <c r="H1435" s="4"/>
      <c r="I1435" s="1">
        <f t="shared" ca="1" si="91"/>
        <v>1485</v>
      </c>
      <c r="J1435" s="1" t="str">
        <f t="shared" ca="1" si="92"/>
        <v>3. Mayor a 6 meses</v>
      </c>
      <c r="K1435" t="str">
        <f t="shared" si="93"/>
        <v>SI</v>
      </c>
      <c r="L1435" t="s">
        <v>217</v>
      </c>
      <c r="M1435" t="s">
        <v>324</v>
      </c>
      <c r="N1435" t="s">
        <v>317</v>
      </c>
      <c r="O1435" t="s">
        <v>314</v>
      </c>
      <c r="P1435" t="str">
        <f t="shared" si="94"/>
        <v>EDWAR MARTIN NOVELO CHIAccesibilidadEVALUACION</v>
      </c>
      <c r="Q1435" t="str">
        <f>BASE[[#This Row],[NombresCalificado]]&amp;BASE[[#This Row],[TipoEvaluacion]]</f>
        <v>EDWAR MARTIN NOVELO CHIEVALUACION</v>
      </c>
      <c r="R1435">
        <v>0</v>
      </c>
      <c r="S1435" t="s">
        <v>188</v>
      </c>
      <c r="T1435" t="s">
        <v>328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2</v>
      </c>
      <c r="X1435" s="17" t="str" cm="1">
        <f t="array" ref="X1435">_xlfn.IFS(W1435=0,"No evidenciado",W1435=1,"Novato",W1435=2,"Principiante avanzado",W1435=3,"Competente",W1435=4,"Proficiente",W1435=5,"Master")</f>
        <v>Principiante avanzado</v>
      </c>
      <c r="Y1435" s="17">
        <v>1</v>
      </c>
      <c r="Z1435" s="17" t="str" cm="1">
        <f t="array" ref="Z1435">_xlfn.IFS(Y1435=0,"No evidenciado",Y1435=1,"Novato",Y1435=2,"Principiante avanzado",Y1435=3,"Competente",Y1435=4,"Proficiente",Y1435=5,"Master")</f>
        <v>Novato</v>
      </c>
      <c r="AA1435" s="17">
        <v>1</v>
      </c>
      <c r="AB1435" s="17" t="str" cm="1">
        <f t="array" ref="AB1435">_xlfn.IFS(AA1435=0,"No evidenciado",AA1435=1,"Novato",AA1435=2,"Principiante avanzado",AA1435=3,"Competente",AA1435=4,"Proficiente",AA1435=5,"Master")</f>
        <v>Novato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332</v>
      </c>
    </row>
    <row r="1436" spans="1:31" x14ac:dyDescent="0.25">
      <c r="A1436" t="s">
        <v>255</v>
      </c>
      <c r="B1436" t="s">
        <v>256</v>
      </c>
      <c r="C1436" t="s">
        <v>206</v>
      </c>
      <c r="D1436" t="s">
        <v>207</v>
      </c>
      <c r="E1436" t="s">
        <v>304</v>
      </c>
      <c r="F1436" t="s">
        <v>305</v>
      </c>
      <c r="G1436" t="s">
        <v>306</v>
      </c>
      <c r="H1436" s="4"/>
      <c r="I1436" s="1">
        <f t="shared" ca="1" si="91"/>
        <v>1485</v>
      </c>
      <c r="J1436" s="1" t="str">
        <f t="shared" ca="1" si="92"/>
        <v>3. Mayor a 6 meses</v>
      </c>
      <c r="K1436" t="str">
        <f t="shared" si="93"/>
        <v>SI</v>
      </c>
      <c r="L1436" t="s">
        <v>217</v>
      </c>
      <c r="M1436" t="s">
        <v>316</v>
      </c>
      <c r="N1436" t="s">
        <v>315</v>
      </c>
      <c r="O1436" t="s">
        <v>315</v>
      </c>
      <c r="P1436" t="str">
        <f t="shared" si="94"/>
        <v>EDWAR MARTIN NOVELO CHIRedes &amp; Integración de APIEVALUACION</v>
      </c>
      <c r="Q1436" t="str">
        <f>BASE[[#This Row],[NombresCalificado]]&amp;BASE[[#This Row],[TipoEvaluacion]]</f>
        <v>EDWAR MARTIN NOVELO CHIEVALUACION</v>
      </c>
      <c r="R1436">
        <v>3</v>
      </c>
      <c r="S1436" t="s">
        <v>5</v>
      </c>
      <c r="T1436" t="s">
        <v>328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2</v>
      </c>
      <c r="X1436" s="17" t="str" cm="1">
        <f t="array" ref="X1436">_xlfn.IFS(W1436=0,"No evidenciado",W1436=1,"Novato",W1436=2,"Principiante avanzado",W1436=3,"Competente",W1436=4,"Proficiente",W1436=5,"Master")</f>
        <v>Principiante avanzado</v>
      </c>
      <c r="Y1436" s="17">
        <v>1</v>
      </c>
      <c r="Z1436" s="17" t="str" cm="1">
        <f t="array" ref="Z1436">_xlfn.IFS(Y1436=0,"No evidenciado",Y1436=1,"Novato",Y1436=2,"Principiante avanzado",Y1436=3,"Competente",Y1436=4,"Proficiente",Y1436=5,"Master")</f>
        <v>Novato</v>
      </c>
      <c r="AA1436" s="17">
        <v>1</v>
      </c>
      <c r="AB1436" s="17" t="str" cm="1">
        <f t="array" ref="AB1436">_xlfn.IFS(AA1436=0,"No evidenciado",AA1436=1,"Novato",AA1436=2,"Principiante avanzado",AA1436=3,"Competente",AA1436=4,"Proficiente",AA1436=5,"Master")</f>
        <v>Novato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332</v>
      </c>
    </row>
    <row r="1437" spans="1:31" x14ac:dyDescent="0.25">
      <c r="A1437" t="s">
        <v>255</v>
      </c>
      <c r="B1437" t="s">
        <v>256</v>
      </c>
      <c r="C1437" t="s">
        <v>206</v>
      </c>
      <c r="D1437" t="s">
        <v>207</v>
      </c>
      <c r="E1437" t="s">
        <v>304</v>
      </c>
      <c r="F1437" t="s">
        <v>305</v>
      </c>
      <c r="G1437" t="s">
        <v>306</v>
      </c>
      <c r="H1437" s="4"/>
      <c r="I1437" s="1">
        <f t="shared" ca="1" si="91"/>
        <v>1485</v>
      </c>
      <c r="J1437" s="1" t="str">
        <f t="shared" ca="1" si="92"/>
        <v>3. Mayor a 6 meses</v>
      </c>
      <c r="K1437" t="str">
        <f t="shared" si="93"/>
        <v>SI</v>
      </c>
      <c r="L1437" t="s">
        <v>217</v>
      </c>
      <c r="M1437" t="s">
        <v>56</v>
      </c>
      <c r="N1437" t="s">
        <v>315</v>
      </c>
      <c r="O1437" t="s">
        <v>315</v>
      </c>
      <c r="P1437" t="str">
        <f t="shared" si="94"/>
        <v>EDWAR MARTIN NOVELO CHIControl de versionesEVALUACION</v>
      </c>
      <c r="Q1437" t="str">
        <f>BASE[[#This Row],[NombresCalificado]]&amp;BASE[[#This Row],[TipoEvaluacion]]</f>
        <v>EDWAR MARTIN NOVELO CHIEVALUACION</v>
      </c>
      <c r="R1437">
        <v>0</v>
      </c>
      <c r="S1437" t="s">
        <v>188</v>
      </c>
      <c r="T1437" t="s">
        <v>329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2</v>
      </c>
      <c r="X1437" s="17" t="str" cm="1">
        <f t="array" ref="X1437">_xlfn.IFS(W1437=0,"No evidenciado",W1437=1,"Novato",W1437=2,"Principiante avanzado",W1437=3,"Competente",W1437=4,"Proficiente",W1437=5,"Master")</f>
        <v>Principiante avanzado</v>
      </c>
      <c r="Y1437" s="17">
        <v>1</v>
      </c>
      <c r="Z1437" s="17" t="str" cm="1">
        <f t="array" ref="Z1437">_xlfn.IFS(Y1437=0,"No evidenciado",Y1437=1,"Novato",Y1437=2,"Principiante avanzado",Y1437=3,"Competente",Y1437=4,"Proficiente",Y1437=5,"Master")</f>
        <v>Novato</v>
      </c>
      <c r="AA1437" s="17">
        <v>1</v>
      </c>
      <c r="AB1437" s="17" t="str" cm="1">
        <f t="array" ref="AB1437">_xlfn.IFS(AA1437=0,"No evidenciado",AA1437=1,"Novato",AA1437=2,"Principiante avanzado",AA1437=3,"Competente",AA1437=4,"Proficiente",AA1437=5,"Master")</f>
        <v>Novato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332</v>
      </c>
    </row>
    <row r="1438" spans="1:31" x14ac:dyDescent="0.25">
      <c r="A1438" t="s">
        <v>255</v>
      </c>
      <c r="B1438" t="s">
        <v>256</v>
      </c>
      <c r="C1438" t="s">
        <v>206</v>
      </c>
      <c r="D1438" t="s">
        <v>207</v>
      </c>
      <c r="E1438" t="s">
        <v>304</v>
      </c>
      <c r="F1438" t="s">
        <v>305</v>
      </c>
      <c r="G1438" t="s">
        <v>306</v>
      </c>
      <c r="H1438" s="4"/>
      <c r="I1438" s="1">
        <f t="shared" ca="1" si="91"/>
        <v>1485</v>
      </c>
      <c r="J1438" s="1" t="str">
        <f t="shared" ca="1" si="92"/>
        <v>3. Mayor a 6 meses</v>
      </c>
      <c r="K1438" t="str">
        <f t="shared" si="93"/>
        <v>SI</v>
      </c>
      <c r="L1438" t="s">
        <v>217</v>
      </c>
      <c r="M1438" t="s">
        <v>167</v>
      </c>
      <c r="N1438" t="s">
        <v>317</v>
      </c>
      <c r="O1438" t="s">
        <v>314</v>
      </c>
      <c r="P1438" t="str">
        <f t="shared" si="94"/>
        <v>EDWAR MARTIN NOVELO CHICI-CDEVALUACION</v>
      </c>
      <c r="Q1438" t="str">
        <f>BASE[[#This Row],[NombresCalificado]]&amp;BASE[[#This Row],[TipoEvaluacion]]</f>
        <v>EDWAR MARTIN NOVELO CHIEVALUACION</v>
      </c>
      <c r="R1438">
        <v>0</v>
      </c>
      <c r="S1438" t="s">
        <v>188</v>
      </c>
      <c r="T1438" t="s">
        <v>329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2</v>
      </c>
      <c r="X1438" s="17" t="str" cm="1">
        <f t="array" ref="X1438">_xlfn.IFS(W1438=0,"No evidenciado",W1438=1,"Novato",W1438=2,"Principiante avanzado",W1438=3,"Competente",W1438=4,"Proficiente",W1438=5,"Master")</f>
        <v>Principiante avanzado</v>
      </c>
      <c r="Y1438" s="17">
        <v>1</v>
      </c>
      <c r="Z1438" s="17" t="str" cm="1">
        <f t="array" ref="Z1438">_xlfn.IFS(Y1438=0,"No evidenciado",Y1438=1,"Novato",Y1438=2,"Principiante avanzado",Y1438=3,"Competente",Y1438=4,"Proficiente",Y1438=5,"Master")</f>
        <v>Novato</v>
      </c>
      <c r="AA1438" s="17">
        <v>1</v>
      </c>
      <c r="AB1438" s="17" t="str" cm="1">
        <f t="array" ref="AB1438">_xlfn.IFS(AA1438=0,"No evidenciado",AA1438=1,"Novato",AA1438=2,"Principiante avanzado",AA1438=3,"Competente",AA1438=4,"Proficiente",AA1438=5,"Master")</f>
        <v>Novato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332</v>
      </c>
    </row>
    <row r="1439" spans="1:31" x14ac:dyDescent="0.25">
      <c r="A1439" t="s">
        <v>255</v>
      </c>
      <c r="B1439" t="s">
        <v>256</v>
      </c>
      <c r="C1439" t="s">
        <v>206</v>
      </c>
      <c r="D1439" t="s">
        <v>207</v>
      </c>
      <c r="E1439" t="s">
        <v>304</v>
      </c>
      <c r="F1439" t="s">
        <v>305</v>
      </c>
      <c r="G1439" t="s">
        <v>306</v>
      </c>
      <c r="H1439" s="4"/>
      <c r="I1439" s="1">
        <f t="shared" ca="1" si="91"/>
        <v>1485</v>
      </c>
      <c r="J1439" s="1" t="str">
        <f t="shared" ca="1" si="92"/>
        <v>3. Mayor a 6 meses</v>
      </c>
      <c r="K1439" t="str">
        <f t="shared" si="93"/>
        <v>SI</v>
      </c>
      <c r="L1439" t="s">
        <v>217</v>
      </c>
      <c r="M1439" t="s">
        <v>326</v>
      </c>
      <c r="N1439" t="s">
        <v>317</v>
      </c>
      <c r="O1439" t="s">
        <v>314</v>
      </c>
      <c r="P1439" t="str">
        <f t="shared" si="94"/>
        <v>EDWAR MARTIN NOVELO CHIDesign ThinkingEVALUACION</v>
      </c>
      <c r="Q1439" t="str">
        <f>BASE[[#This Row],[NombresCalificado]]&amp;BASE[[#This Row],[TipoEvaluacion]]</f>
        <v>EDWAR MARTIN NOVELO CHIEVALUACION</v>
      </c>
      <c r="R1439">
        <v>0</v>
      </c>
      <c r="S1439" t="s">
        <v>188</v>
      </c>
      <c r="T1439" t="s">
        <v>328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2</v>
      </c>
      <c r="X1439" s="17" t="str" cm="1">
        <f t="array" ref="X1439">_xlfn.IFS(W1439=0,"No evidenciado",W1439=1,"Novato",W1439=2,"Principiante avanzado",W1439=3,"Competente",W1439=4,"Proficiente",W1439=5,"Master")</f>
        <v>Principiante avanzado</v>
      </c>
      <c r="Y1439" s="17">
        <v>1</v>
      </c>
      <c r="Z1439" s="17" t="str" cm="1">
        <f t="array" ref="Z1439">_xlfn.IFS(Y1439=0,"No evidenciado",Y1439=1,"Novato",Y1439=2,"Principiante avanzado",Y1439=3,"Competente",Y1439=4,"Proficiente",Y1439=5,"Master")</f>
        <v>Novato</v>
      </c>
      <c r="AA1439" s="17">
        <v>1</v>
      </c>
      <c r="AB1439" s="17" t="str" cm="1">
        <f t="array" ref="AB1439">_xlfn.IFS(AA1439=0,"No evidenciado",AA1439=1,"Novato",AA1439=2,"Principiante avanzado",AA1439=3,"Competente",AA1439=4,"Proficiente",AA1439=5,"Master")</f>
        <v>Novato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332</v>
      </c>
    </row>
    <row r="1440" spans="1:31" x14ac:dyDescent="0.25">
      <c r="A1440" t="s">
        <v>255</v>
      </c>
      <c r="B1440" t="s">
        <v>256</v>
      </c>
      <c r="C1440" t="s">
        <v>206</v>
      </c>
      <c r="D1440" t="s">
        <v>207</v>
      </c>
      <c r="E1440" t="s">
        <v>304</v>
      </c>
      <c r="F1440" t="s">
        <v>305</v>
      </c>
      <c r="G1440" t="s">
        <v>306</v>
      </c>
      <c r="H1440" s="4"/>
      <c r="I1440" s="1">
        <f t="shared" ca="1" si="91"/>
        <v>1485</v>
      </c>
      <c r="J1440" s="1" t="str">
        <f t="shared" ca="1" si="92"/>
        <v>3. Mayor a 6 meses</v>
      </c>
      <c r="K1440" t="str">
        <f t="shared" si="93"/>
        <v>SI</v>
      </c>
      <c r="L1440" t="s">
        <v>217</v>
      </c>
      <c r="M1440" t="s">
        <v>186</v>
      </c>
      <c r="N1440" t="s">
        <v>314</v>
      </c>
      <c r="O1440" t="s">
        <v>314</v>
      </c>
      <c r="P1440" t="str">
        <f t="shared" si="94"/>
        <v>EDWAR MARTIN NOVELO CHISREEVALUACION</v>
      </c>
      <c r="Q1440" t="str">
        <f>BASE[[#This Row],[NombresCalificado]]&amp;BASE[[#This Row],[TipoEvaluacion]]</f>
        <v>EDWAR MARTIN NOVELO CHIEVALUACION</v>
      </c>
      <c r="R1440">
        <v>0</v>
      </c>
      <c r="S1440" t="s">
        <v>188</v>
      </c>
      <c r="T1440" t="s">
        <v>329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2</v>
      </c>
      <c r="X1440" s="17" t="str" cm="1">
        <f t="array" ref="X1440">_xlfn.IFS(W1440=0,"No evidenciado",W1440=1,"Novato",W1440=2,"Principiante avanzado",W1440=3,"Competente",W1440=4,"Proficiente",W1440=5,"Master")</f>
        <v>Principiante avanzado</v>
      </c>
      <c r="Y1440" s="17">
        <v>1</v>
      </c>
      <c r="Z1440" s="17" t="str" cm="1">
        <f t="array" ref="Z1440">_xlfn.IFS(Y1440=0,"No evidenciado",Y1440=1,"Novato",Y1440=2,"Principiante avanzado",Y1440=3,"Competente",Y1440=4,"Proficiente",Y1440=5,"Master")</f>
        <v>Novato</v>
      </c>
      <c r="AA1440" s="17">
        <v>1</v>
      </c>
      <c r="AB1440" s="17" t="str" cm="1">
        <f t="array" ref="AB1440">_xlfn.IFS(AA1440=0,"No evidenciado",AA1440=1,"Novato",AA1440=2,"Principiante avanzado",AA1440=3,"Competente",AA1440=4,"Proficiente",AA1440=5,"Master")</f>
        <v>Novato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332</v>
      </c>
    </row>
    <row r="1441" spans="1:31" x14ac:dyDescent="0.25">
      <c r="A1441" t="s">
        <v>255</v>
      </c>
      <c r="B1441" t="s">
        <v>256</v>
      </c>
      <c r="C1441" t="s">
        <v>206</v>
      </c>
      <c r="D1441" t="s">
        <v>207</v>
      </c>
      <c r="E1441" t="s">
        <v>304</v>
      </c>
      <c r="F1441" t="s">
        <v>305</v>
      </c>
      <c r="G1441" t="s">
        <v>306</v>
      </c>
      <c r="H1441" s="4"/>
      <c r="I1441" s="1">
        <f t="shared" ca="1" si="91"/>
        <v>1485</v>
      </c>
      <c r="J1441" s="1" t="str">
        <f t="shared" ca="1" si="92"/>
        <v>3. Mayor a 6 meses</v>
      </c>
      <c r="K1441" t="str">
        <f t="shared" si="93"/>
        <v>SI</v>
      </c>
      <c r="L1441" t="s">
        <v>217</v>
      </c>
      <c r="M1441" t="s">
        <v>185</v>
      </c>
      <c r="N1441" t="s">
        <v>317</v>
      </c>
      <c r="O1441" t="s">
        <v>314</v>
      </c>
      <c r="P1441" t="str">
        <f t="shared" si="94"/>
        <v>EDWAR MARTIN NOVELO CHISeguridadEVALUACION</v>
      </c>
      <c r="Q1441" t="str">
        <f>BASE[[#This Row],[NombresCalificado]]&amp;BASE[[#This Row],[TipoEvaluacion]]</f>
        <v>EDWAR MARTIN NOVELO CHIEVALUACION</v>
      </c>
      <c r="R1441">
        <v>0</v>
      </c>
      <c r="S1441" t="s">
        <v>188</v>
      </c>
      <c r="T1441" t="s">
        <v>329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2</v>
      </c>
      <c r="X1441" s="17" t="str" cm="1">
        <f t="array" ref="X1441">_xlfn.IFS(W1441=0,"No evidenciado",W1441=1,"Novato",W1441=2,"Principiante avanzado",W1441=3,"Competente",W1441=4,"Proficiente",W1441=5,"Master")</f>
        <v>Principiante avanzado</v>
      </c>
      <c r="Y1441" s="17">
        <v>1</v>
      </c>
      <c r="Z1441" s="17" t="str" cm="1">
        <f t="array" ref="Z1441">_xlfn.IFS(Y1441=0,"No evidenciado",Y1441=1,"Novato",Y1441=2,"Principiante avanzado",Y1441=3,"Competente",Y1441=4,"Proficiente",Y1441=5,"Master")</f>
        <v>Novato</v>
      </c>
      <c r="AA1441" s="17">
        <v>1</v>
      </c>
      <c r="AB1441" s="17" t="str" cm="1">
        <f t="array" ref="AB1441">_xlfn.IFS(AA1441=0,"No evidenciado",AA1441=1,"Novato",AA1441=2,"Principiante avanzado",AA1441=3,"Competente",AA1441=4,"Proficiente",AA1441=5,"Master")</f>
        <v>Novato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332</v>
      </c>
    </row>
    <row r="1442" spans="1:31" x14ac:dyDescent="0.25">
      <c r="A1442" t="s">
        <v>255</v>
      </c>
      <c r="B1442" t="s">
        <v>256</v>
      </c>
      <c r="C1442" t="s">
        <v>206</v>
      </c>
      <c r="D1442" t="s">
        <v>207</v>
      </c>
      <c r="E1442" t="s">
        <v>304</v>
      </c>
      <c r="F1442" t="s">
        <v>305</v>
      </c>
      <c r="G1442" t="s">
        <v>306</v>
      </c>
      <c r="H1442" s="4"/>
      <c r="I1442" s="1">
        <f t="shared" ca="1" si="91"/>
        <v>1485</v>
      </c>
      <c r="J1442" s="1" t="str">
        <f t="shared" ca="1" si="92"/>
        <v>3. Mayor a 6 meses</v>
      </c>
      <c r="K1442" t="str">
        <f t="shared" si="93"/>
        <v>SI</v>
      </c>
      <c r="L1442" t="s">
        <v>217</v>
      </c>
      <c r="M1442" t="s">
        <v>320</v>
      </c>
      <c r="N1442" t="s">
        <v>317</v>
      </c>
      <c r="O1442" t="s">
        <v>314</v>
      </c>
      <c r="P1442" t="str">
        <f t="shared" si="94"/>
        <v>EDWAR MARTIN NOVELO CHIHuman InteractionEVALUACION</v>
      </c>
      <c r="Q1442" t="str">
        <f>BASE[[#This Row],[NombresCalificado]]&amp;BASE[[#This Row],[TipoEvaluacion]]</f>
        <v>EDWAR MARTIN NOVELO CHIEVALUACION</v>
      </c>
      <c r="R1442">
        <v>3</v>
      </c>
      <c r="S1442" t="s">
        <v>5</v>
      </c>
      <c r="T1442" t="s">
        <v>328</v>
      </c>
      <c r="U1442" s="17">
        <v>1</v>
      </c>
      <c r="V1442" s="17" t="str" cm="1">
        <f t="array" ref="V1442">_xlfn.IFS(U1442=0,"Prenovato",U1442=1,"Novato",U1442=2,"Principiante avanzado",U1442=3,"Competente",U1442=4,"Proficiente",U1442=5,"Master")</f>
        <v>Novato</v>
      </c>
      <c r="W1442" s="17">
        <v>2</v>
      </c>
      <c r="X1442" s="17" t="str" cm="1">
        <f t="array" ref="X1442">_xlfn.IFS(W1442=0,"No evidenciado",W1442=1,"Novato",W1442=2,"Principiante avanzado",W1442=3,"Competente",W1442=4,"Proficiente",W1442=5,"Master")</f>
        <v>Principiante avanzado</v>
      </c>
      <c r="Y1442" s="17">
        <v>1</v>
      </c>
      <c r="Z1442" s="17" t="str" cm="1">
        <f t="array" ref="Z1442">_xlfn.IFS(Y1442=0,"No evidenciado",Y1442=1,"Novato",Y1442=2,"Principiante avanzado",Y1442=3,"Competente",Y1442=4,"Proficiente",Y1442=5,"Master")</f>
        <v>Novato</v>
      </c>
      <c r="AA1442" s="17">
        <v>1</v>
      </c>
      <c r="AB1442" s="17" t="str" cm="1">
        <f t="array" ref="AB1442">_xlfn.IFS(AA1442=0,"No evidenciado",AA1442=1,"Novato",AA1442=2,"Principiante avanzado",AA1442=3,"Competente",AA1442=4,"Proficiente",AA1442=5,"Master")</f>
        <v>Novato</v>
      </c>
      <c r="AC1442" s="17">
        <v>1</v>
      </c>
      <c r="AD1442" s="17" t="str" cm="1">
        <f t="array" ref="AD1442">_xlfn.IFS(AC1442=0,"Prenovato",AC1442=1,"Novato",AC1442=2,"Principiante avanzado",AC1442=3,"Competente",AC1442=4,"Proficiente",AC1442=5,"Master")</f>
        <v>Novato</v>
      </c>
      <c r="AE1442" s="17" t="s">
        <v>332</v>
      </c>
    </row>
    <row r="1443" spans="1:31" x14ac:dyDescent="0.25">
      <c r="A1443" t="s">
        <v>255</v>
      </c>
      <c r="B1443" t="s">
        <v>256</v>
      </c>
      <c r="C1443" t="s">
        <v>206</v>
      </c>
      <c r="D1443" t="s">
        <v>207</v>
      </c>
      <c r="E1443" t="s">
        <v>304</v>
      </c>
      <c r="F1443" t="s">
        <v>305</v>
      </c>
      <c r="G1443" t="s">
        <v>306</v>
      </c>
      <c r="H1443" s="4"/>
      <c r="I1443" s="1">
        <f t="shared" ca="1" si="91"/>
        <v>1485</v>
      </c>
      <c r="J1443" s="1" t="str">
        <f t="shared" ca="1" si="92"/>
        <v>3. Mayor a 6 meses</v>
      </c>
      <c r="K1443" t="str">
        <f t="shared" si="93"/>
        <v>SI</v>
      </c>
      <c r="L1443" t="s">
        <v>217</v>
      </c>
      <c r="M1443" t="s">
        <v>323</v>
      </c>
      <c r="N1443" t="s">
        <v>317</v>
      </c>
      <c r="O1443" t="s">
        <v>314</v>
      </c>
      <c r="P1443" t="str">
        <f t="shared" si="94"/>
        <v>EDWAR MARTIN NOVELO CHIGestión de datosEVALUACION</v>
      </c>
      <c r="Q1443" t="str">
        <f>BASE[[#This Row],[NombresCalificado]]&amp;BASE[[#This Row],[TipoEvaluacion]]</f>
        <v>EDWAR MARTIN NOVELO CHIEVALUACION</v>
      </c>
      <c r="R1443">
        <v>0</v>
      </c>
      <c r="S1443" t="s">
        <v>188</v>
      </c>
      <c r="T1443" t="s">
        <v>329</v>
      </c>
      <c r="U1443" s="17">
        <v>1</v>
      </c>
      <c r="V1443" s="17" t="str" cm="1">
        <f t="array" ref="V1443">_xlfn.IFS(U1443=0,"Prenovato",U1443=1,"Novato",U1443=2,"Principiante avanzado",U1443=3,"Competente",U1443=4,"Proficiente",U1443=5,"Master")</f>
        <v>Novato</v>
      </c>
      <c r="W1443" s="17">
        <v>2</v>
      </c>
      <c r="X1443" s="17" t="str" cm="1">
        <f t="array" ref="X1443">_xlfn.IFS(W1443=0,"No evidenciado",W1443=1,"Novato",W1443=2,"Principiante avanzado",W1443=3,"Competente",W1443=4,"Proficiente",W1443=5,"Master")</f>
        <v>Principiante avanzado</v>
      </c>
      <c r="Y1443" s="17">
        <v>1</v>
      </c>
      <c r="Z1443" s="17" t="str" cm="1">
        <f t="array" ref="Z1443">_xlfn.IFS(Y1443=0,"No evidenciado",Y1443=1,"Novato",Y1443=2,"Principiante avanzado",Y1443=3,"Competente",Y1443=4,"Proficiente",Y1443=5,"Master")</f>
        <v>Novato</v>
      </c>
      <c r="AA1443" s="17">
        <v>1</v>
      </c>
      <c r="AB1443" s="17" t="str" cm="1">
        <f t="array" ref="AB1443">_xlfn.IFS(AA1443=0,"No evidenciado",AA1443=1,"Novato",AA1443=2,"Principiante avanzado",AA1443=3,"Competente",AA1443=4,"Proficiente",AA1443=5,"Master")</f>
        <v>Novato</v>
      </c>
      <c r="AC1443" s="17">
        <v>1</v>
      </c>
      <c r="AD1443" s="17" t="str" cm="1">
        <f t="array" ref="AD1443">_xlfn.IFS(AC1443=0,"Prenovato",AC1443=1,"Novato",AC1443=2,"Principiante avanzado",AC1443=3,"Competente",AC1443=4,"Proficiente",AC1443=5,"Master")</f>
        <v>Novato</v>
      </c>
      <c r="AE1443" s="17" t="s">
        <v>332</v>
      </c>
    </row>
    <row r="1444" spans="1:31" x14ac:dyDescent="0.25">
      <c r="A1444" t="s">
        <v>255</v>
      </c>
      <c r="B1444" t="s">
        <v>256</v>
      </c>
      <c r="C1444" t="s">
        <v>206</v>
      </c>
      <c r="D1444" t="s">
        <v>207</v>
      </c>
      <c r="E1444" t="s">
        <v>304</v>
      </c>
      <c r="F1444" t="s">
        <v>305</v>
      </c>
      <c r="G1444" t="s">
        <v>306</v>
      </c>
      <c r="H1444" s="4"/>
      <c r="I1444" s="1">
        <f t="shared" ca="1" si="91"/>
        <v>1485</v>
      </c>
      <c r="J1444" s="1" t="str">
        <f t="shared" ca="1" si="92"/>
        <v>3. Mayor a 6 meses</v>
      </c>
      <c r="K1444" t="str">
        <f t="shared" si="93"/>
        <v>SI</v>
      </c>
      <c r="L1444" t="s">
        <v>217</v>
      </c>
      <c r="M1444" t="s">
        <v>318</v>
      </c>
      <c r="N1444" t="s">
        <v>314</v>
      </c>
      <c r="O1444" t="s">
        <v>314</v>
      </c>
      <c r="P1444" t="str">
        <f t="shared" si="94"/>
        <v>EDWAR MARTIN NOVELO CHIDistribución a tiendasEVALUACION</v>
      </c>
      <c r="Q1444" t="str">
        <f>BASE[[#This Row],[NombresCalificado]]&amp;BASE[[#This Row],[TipoEvaluacion]]</f>
        <v>EDWAR MARTIN NOVELO CHIEVALUACION</v>
      </c>
      <c r="R1444">
        <v>0</v>
      </c>
      <c r="S1444" t="s">
        <v>188</v>
      </c>
      <c r="T1444" t="s">
        <v>329</v>
      </c>
      <c r="U1444" s="17">
        <v>1</v>
      </c>
      <c r="V1444" s="17" t="str" cm="1">
        <f t="array" ref="V1444">_xlfn.IFS(U1444=0,"Prenovato",U1444=1,"Novato",U1444=2,"Principiante avanzado",U1444=3,"Competente",U1444=4,"Proficiente",U1444=5,"Master")</f>
        <v>Novato</v>
      </c>
      <c r="W1444" s="17">
        <v>2</v>
      </c>
      <c r="X1444" s="17" t="str" cm="1">
        <f t="array" ref="X1444">_xlfn.IFS(W1444=0,"No evidenciado",W1444=1,"Novato",W1444=2,"Principiante avanzado",W1444=3,"Competente",W1444=4,"Proficiente",W1444=5,"Master")</f>
        <v>Principiante avanzado</v>
      </c>
      <c r="Y1444" s="17">
        <v>1</v>
      </c>
      <c r="Z1444" s="17" t="str" cm="1">
        <f t="array" ref="Z1444">_xlfn.IFS(Y1444=0,"No evidenciado",Y1444=1,"Novato",Y1444=2,"Principiante avanzado",Y1444=3,"Competente",Y1444=4,"Proficiente",Y1444=5,"Master")</f>
        <v>Novato</v>
      </c>
      <c r="AA1444" s="17">
        <v>1</v>
      </c>
      <c r="AB1444" s="17" t="str" cm="1">
        <f t="array" ref="AB1444">_xlfn.IFS(AA1444=0,"No evidenciado",AA1444=1,"Novato",AA1444=2,"Principiante avanzado",AA1444=3,"Competente",AA1444=4,"Proficiente",AA1444=5,"Master")</f>
        <v>Novato</v>
      </c>
      <c r="AC1444" s="17">
        <v>1</v>
      </c>
      <c r="AD1444" s="17" t="str" cm="1">
        <f t="array" ref="AD1444">_xlfn.IFS(AC1444=0,"Prenovato",AC1444=1,"Novato",AC1444=2,"Principiante avanzado",AC1444=3,"Competente",AC1444=4,"Proficiente",AC1444=5,"Master")</f>
        <v>Novato</v>
      </c>
      <c r="AE1444" s="17" t="s">
        <v>332</v>
      </c>
    </row>
    <row r="1445" spans="1:31" x14ac:dyDescent="0.25">
      <c r="A1445" t="s">
        <v>255</v>
      </c>
      <c r="B1445" t="s">
        <v>256</v>
      </c>
      <c r="C1445" t="s">
        <v>206</v>
      </c>
      <c r="D1445" t="s">
        <v>207</v>
      </c>
      <c r="E1445" t="s">
        <v>304</v>
      </c>
      <c r="F1445" t="s">
        <v>305</v>
      </c>
      <c r="G1445" t="s">
        <v>306</v>
      </c>
      <c r="H1445" s="4"/>
      <c r="I1445" s="1">
        <f t="shared" ca="1" si="91"/>
        <v>1485</v>
      </c>
      <c r="J1445" s="1" t="str">
        <f t="shared" ca="1" si="92"/>
        <v>3. Mayor a 6 meses</v>
      </c>
      <c r="K1445" t="str">
        <f t="shared" si="93"/>
        <v>SI</v>
      </c>
      <c r="L1445" t="s">
        <v>217</v>
      </c>
      <c r="M1445" t="s">
        <v>325</v>
      </c>
      <c r="N1445" t="s">
        <v>317</v>
      </c>
      <c r="O1445" t="s">
        <v>314</v>
      </c>
      <c r="P1445" t="str">
        <f t="shared" si="94"/>
        <v>EDWAR MARTIN NOVELO CHIFundamentos de diseño UXEVALUACION</v>
      </c>
      <c r="Q1445" t="str">
        <f>BASE[[#This Row],[NombresCalificado]]&amp;BASE[[#This Row],[TipoEvaluacion]]</f>
        <v>EDWAR MARTIN NOVELO CHIEVALUACION</v>
      </c>
      <c r="R1445">
        <v>1</v>
      </c>
      <c r="S1445" t="s">
        <v>6</v>
      </c>
      <c r="T1445" t="s">
        <v>328</v>
      </c>
      <c r="U1445" s="17">
        <v>1</v>
      </c>
      <c r="V1445" s="17" t="str" cm="1">
        <f t="array" ref="V1445">_xlfn.IFS(U1445=0,"Prenovato",U1445=1,"Novato",U1445=2,"Principiante avanzado",U1445=3,"Competente",U1445=4,"Proficiente",U1445=5,"Master")</f>
        <v>Novato</v>
      </c>
      <c r="W1445" s="17">
        <v>2</v>
      </c>
      <c r="X1445" s="17" t="str" cm="1">
        <f t="array" ref="X1445">_xlfn.IFS(W1445=0,"No evidenciado",W1445=1,"Novato",W1445=2,"Principiante avanzado",W1445=3,"Competente",W1445=4,"Proficiente",W1445=5,"Master")</f>
        <v>Principiante avanzado</v>
      </c>
      <c r="Y1445" s="17">
        <v>1</v>
      </c>
      <c r="Z1445" s="17" t="str" cm="1">
        <f t="array" ref="Z1445">_xlfn.IFS(Y1445=0,"No evidenciado",Y1445=1,"Novato",Y1445=2,"Principiante avanzado",Y1445=3,"Competente",Y1445=4,"Proficiente",Y1445=5,"Master")</f>
        <v>Novato</v>
      </c>
      <c r="AA1445" s="17">
        <v>1</v>
      </c>
      <c r="AB1445" s="17" t="str" cm="1">
        <f t="array" ref="AB1445">_xlfn.IFS(AA1445=0,"No evidenciado",AA1445=1,"Novato",AA1445=2,"Principiante avanzado",AA1445=3,"Competente",AA1445=4,"Proficiente",AA1445=5,"Master")</f>
        <v>Novato</v>
      </c>
      <c r="AC1445" s="17">
        <v>1</v>
      </c>
      <c r="AD1445" s="17" t="str" cm="1">
        <f t="array" ref="AD1445">_xlfn.IFS(AC1445=0,"Prenovato",AC1445=1,"Novato",AC1445=2,"Principiante avanzado",AC1445=3,"Competente",AC1445=4,"Proficiente",AC1445=5,"Master")</f>
        <v>Novato</v>
      </c>
      <c r="AE1445" s="17" t="s">
        <v>332</v>
      </c>
    </row>
    <row r="1446" spans="1:31" x14ac:dyDescent="0.25">
      <c r="A1446" t="s">
        <v>255</v>
      </c>
      <c r="B1446" t="s">
        <v>256</v>
      </c>
      <c r="C1446" t="s">
        <v>206</v>
      </c>
      <c r="D1446" t="s">
        <v>207</v>
      </c>
      <c r="E1446" t="s">
        <v>304</v>
      </c>
      <c r="F1446" t="s">
        <v>305</v>
      </c>
      <c r="G1446" t="s">
        <v>306</v>
      </c>
      <c r="H1446" s="4"/>
      <c r="I1446" s="1">
        <f t="shared" ca="1" si="91"/>
        <v>1485</v>
      </c>
      <c r="J1446" s="1" t="str">
        <f t="shared" ca="1" si="92"/>
        <v>3. Mayor a 6 meses</v>
      </c>
      <c r="K1446" t="str">
        <f t="shared" si="93"/>
        <v>SI</v>
      </c>
      <c r="L1446" t="s">
        <v>217</v>
      </c>
      <c r="M1446" t="s">
        <v>322</v>
      </c>
      <c r="N1446" t="s">
        <v>317</v>
      </c>
      <c r="O1446" t="s">
        <v>314</v>
      </c>
      <c r="P1446" t="str">
        <f t="shared" si="94"/>
        <v>EDWAR MARTIN NOVELO CHIPatrones de arquitecturaEVALUACION</v>
      </c>
      <c r="Q1446" t="str">
        <f>BASE[[#This Row],[NombresCalificado]]&amp;BASE[[#This Row],[TipoEvaluacion]]</f>
        <v>EDWAR MARTIN NOVELO CHIEVALUACION</v>
      </c>
      <c r="R1446">
        <v>3</v>
      </c>
      <c r="S1446" t="s">
        <v>5</v>
      </c>
      <c r="T1446" t="s">
        <v>328</v>
      </c>
      <c r="U1446" s="17">
        <v>1</v>
      </c>
      <c r="V1446" s="17" t="str" cm="1">
        <f t="array" ref="V1446">_xlfn.IFS(U1446=0,"Prenovato",U1446=1,"Novato",U1446=2,"Principiante avanzado",U1446=3,"Competente",U1446=4,"Proficiente",U1446=5,"Master")</f>
        <v>Novato</v>
      </c>
      <c r="W1446" s="17">
        <v>2</v>
      </c>
      <c r="X1446" s="17" t="str" cm="1">
        <f t="array" ref="X1446">_xlfn.IFS(W1446=0,"No evidenciado",W1446=1,"Novato",W1446=2,"Principiante avanzado",W1446=3,"Competente",W1446=4,"Proficiente",W1446=5,"Master")</f>
        <v>Principiante avanzado</v>
      </c>
      <c r="Y1446" s="17">
        <v>1</v>
      </c>
      <c r="Z1446" s="17" t="str" cm="1">
        <f t="array" ref="Z1446">_xlfn.IFS(Y1446=0,"No evidenciado",Y1446=1,"Novato",Y1446=2,"Principiante avanzado",Y1446=3,"Competente",Y1446=4,"Proficiente",Y1446=5,"Master")</f>
        <v>Novato</v>
      </c>
      <c r="AA1446" s="17">
        <v>1</v>
      </c>
      <c r="AB1446" s="17" t="str" cm="1">
        <f t="array" ref="AB1446">_xlfn.IFS(AA1446=0,"No evidenciado",AA1446=1,"Novato",AA1446=2,"Principiante avanzado",AA1446=3,"Competente",AA1446=4,"Proficiente",AA1446=5,"Master")</f>
        <v>Novato</v>
      </c>
      <c r="AC1446" s="17">
        <v>1</v>
      </c>
      <c r="AD1446" s="17" t="str" cm="1">
        <f t="array" ref="AD1446">_xlfn.IFS(AC1446=0,"Prenovato",AC1446=1,"Novato",AC1446=2,"Principiante avanzado",AC1446=3,"Competente",AC1446=4,"Proficiente",AC1446=5,"Master")</f>
        <v>Novato</v>
      </c>
      <c r="AE1446" s="17" t="s">
        <v>332</v>
      </c>
    </row>
    <row r="1447" spans="1:31" x14ac:dyDescent="0.25">
      <c r="A1447" t="s">
        <v>255</v>
      </c>
      <c r="B1447" t="s">
        <v>256</v>
      </c>
      <c r="C1447" t="s">
        <v>206</v>
      </c>
      <c r="D1447" t="s">
        <v>207</v>
      </c>
      <c r="E1447" t="s">
        <v>304</v>
      </c>
      <c r="F1447" t="s">
        <v>305</v>
      </c>
      <c r="G1447" t="s">
        <v>306</v>
      </c>
      <c r="H1447" s="4"/>
      <c r="I1447" s="1">
        <f t="shared" ca="1" si="91"/>
        <v>1485</v>
      </c>
      <c r="J1447" s="1" t="str">
        <f t="shared" ca="1" si="92"/>
        <v>3. Mayor a 6 meses</v>
      </c>
      <c r="K1447" t="str">
        <f t="shared" si="93"/>
        <v>SI</v>
      </c>
      <c r="L1447" t="s">
        <v>217</v>
      </c>
      <c r="M1447" t="s">
        <v>313</v>
      </c>
      <c r="N1447" t="s">
        <v>314</v>
      </c>
      <c r="O1447" t="s">
        <v>314</v>
      </c>
      <c r="P1447" t="str">
        <f t="shared" si="94"/>
        <v>EDWAR MARTIN NOVELO CHIHíbridoEVALUACION</v>
      </c>
      <c r="Q1447" t="str">
        <f>BASE[[#This Row],[NombresCalificado]]&amp;BASE[[#This Row],[TipoEvaluacion]]</f>
        <v>EDWAR MARTIN NOVELO CHIEVALUACION</v>
      </c>
      <c r="R1447">
        <v>0</v>
      </c>
      <c r="S1447" t="s">
        <v>188</v>
      </c>
      <c r="T1447" t="s">
        <v>328</v>
      </c>
      <c r="U1447" s="17">
        <v>1</v>
      </c>
      <c r="V1447" s="17" t="str" cm="1">
        <f t="array" ref="V1447">_xlfn.IFS(U1447=0,"Prenovato",U1447=1,"Novato",U1447=2,"Principiante avanzado",U1447=3,"Competente",U1447=4,"Proficiente",U1447=5,"Master")</f>
        <v>Novato</v>
      </c>
      <c r="W1447" s="17">
        <v>2</v>
      </c>
      <c r="X1447" s="17" t="str" cm="1">
        <f t="array" ref="X1447">_xlfn.IFS(W1447=0,"No evidenciado",W1447=1,"Novato",W1447=2,"Principiante avanzado",W1447=3,"Competente",W1447=4,"Proficiente",W1447=5,"Master")</f>
        <v>Principiante avanzado</v>
      </c>
      <c r="Y1447" s="17">
        <v>1</v>
      </c>
      <c r="Z1447" s="17" t="str" cm="1">
        <f t="array" ref="Z1447">_xlfn.IFS(Y1447=0,"No evidenciado",Y1447=1,"Novato",Y1447=2,"Principiante avanzado",Y1447=3,"Competente",Y1447=4,"Proficiente",Y1447=5,"Master")</f>
        <v>Novato</v>
      </c>
      <c r="AA1447" s="17">
        <v>1</v>
      </c>
      <c r="AB1447" s="17" t="str" cm="1">
        <f t="array" ref="AB1447">_xlfn.IFS(AA1447=0,"No evidenciado",AA1447=1,"Novato",AA1447=2,"Principiante avanzado",AA1447=3,"Competente",AA1447=4,"Proficiente",AA1447=5,"Master")</f>
        <v>Novato</v>
      </c>
      <c r="AC1447" s="17">
        <v>1</v>
      </c>
      <c r="AD1447" s="17" t="str" cm="1">
        <f t="array" ref="AD1447">_xlfn.IFS(AC1447=0,"Prenovato",AC1447=1,"Novato",AC1447=2,"Principiante avanzado",AC1447=3,"Competente",AC1447=4,"Proficiente",AC1447=5,"Master")</f>
        <v>Novato</v>
      </c>
      <c r="AE1447" s="17" t="s">
        <v>332</v>
      </c>
    </row>
    <row r="1448" spans="1:31" x14ac:dyDescent="0.25">
      <c r="A1448" t="s">
        <v>246</v>
      </c>
      <c r="B1448" t="s">
        <v>247</v>
      </c>
      <c r="C1448" t="s">
        <v>248</v>
      </c>
      <c r="D1448" t="s">
        <v>207</v>
      </c>
      <c r="E1448" t="s">
        <v>307</v>
      </c>
      <c r="F1448" t="s">
        <v>308</v>
      </c>
      <c r="G1448" t="s">
        <v>309</v>
      </c>
      <c r="H1448" s="4"/>
      <c r="I1448" s="1">
        <f t="shared" ca="1" si="91"/>
        <v>1485</v>
      </c>
      <c r="J1448" s="1" t="str">
        <f t="shared" ca="1" si="92"/>
        <v>3. Mayor a 6 meses</v>
      </c>
      <c r="K1448" t="str">
        <f t="shared" si="93"/>
        <v>NO</v>
      </c>
      <c r="L1448" t="s">
        <v>206</v>
      </c>
      <c r="M1448" t="s">
        <v>167</v>
      </c>
      <c r="N1448" t="s">
        <v>317</v>
      </c>
      <c r="O1448" t="s">
        <v>314</v>
      </c>
      <c r="P1448" t="str">
        <f t="shared" si="94"/>
        <v>DANIEL ENRIQUE ANAYA CASTROCI-CDEVALUACION</v>
      </c>
      <c r="Q1448" t="str">
        <f>BASE[[#This Row],[NombresCalificado]]&amp;BASE[[#This Row],[TipoEvaluacion]]</f>
        <v>DANIEL ENRIQUE ANAYA CASTROEVALUACION</v>
      </c>
      <c r="R1448">
        <v>2</v>
      </c>
      <c r="S1448" t="s">
        <v>4</v>
      </c>
      <c r="T1448" t="s">
        <v>328</v>
      </c>
      <c r="U1448" s="17">
        <v>3</v>
      </c>
      <c r="V1448" s="17" t="str" cm="1">
        <f t="array" ref="V1448">_xlfn.IFS(U1448=0,"Prenovato",U1448=1,"Novato",U1448=2,"Principiante avanzado",U1448=3,"Competente",U1448=4,"Proficiente",U1448=5,"Master")</f>
        <v>Competente</v>
      </c>
      <c r="W1448" s="17">
        <v>3</v>
      </c>
      <c r="X1448" s="17" t="str" cm="1">
        <f t="array" ref="X1448">_xlfn.IFS(W1448=0,"No evidenciado",W1448=1,"Novato",W1448=2,"Principiante avanzado",W1448=3,"Competente",W1448=4,"Proficiente",W1448=5,"Master")</f>
        <v>Competente</v>
      </c>
      <c r="Y1448" s="17">
        <v>3</v>
      </c>
      <c r="Z1448" s="17" t="str" cm="1">
        <f t="array" ref="Z1448">_xlfn.IFS(Y1448=0,"No evidenciado",Y1448=1,"Novato",Y1448=2,"Principiante avanzado",Y1448=3,"Competente",Y1448=4,"Proficiente",Y1448=5,"Master")</f>
        <v>Competente</v>
      </c>
      <c r="AA1448" s="17">
        <v>4</v>
      </c>
      <c r="AB1448" s="17" t="str" cm="1">
        <f t="array" ref="AB1448">_xlfn.IFS(AA1448=0,"No evidenciado",AA1448=1,"Novato",AA1448=2,"Principiante avanzado",AA1448=3,"Competente",AA1448=4,"Proficiente",AA1448=5,"Master")</f>
        <v>Proficiente</v>
      </c>
      <c r="AC1448" s="17">
        <v>3</v>
      </c>
      <c r="AD1448" s="17" t="str" cm="1">
        <f t="array" ref="AD1448">_xlfn.IFS(AC1448=0,"Prenovato",AC1448=1,"Novato",AC1448=2,"Principiante avanzado",AC1448=3,"Competente",AC1448=4,"Proficiente",AC1448=5,"Master")</f>
        <v>Competente</v>
      </c>
      <c r="AE1448" s="17" t="s">
        <v>332</v>
      </c>
    </row>
    <row r="1449" spans="1:31" x14ac:dyDescent="0.25">
      <c r="A1449" t="s">
        <v>246</v>
      </c>
      <c r="B1449" t="s">
        <v>247</v>
      </c>
      <c r="C1449" t="s">
        <v>248</v>
      </c>
      <c r="D1449" t="s">
        <v>207</v>
      </c>
      <c r="E1449" t="s">
        <v>307</v>
      </c>
      <c r="F1449" t="s">
        <v>308</v>
      </c>
      <c r="G1449" t="s">
        <v>309</v>
      </c>
      <c r="H1449" s="4"/>
      <c r="I1449" s="1">
        <f t="shared" ca="1" si="91"/>
        <v>1485</v>
      </c>
      <c r="J1449" s="1" t="str">
        <f t="shared" ca="1" si="92"/>
        <v>3. Mayor a 6 meses</v>
      </c>
      <c r="K1449" t="str">
        <f t="shared" si="93"/>
        <v>NO</v>
      </c>
      <c r="L1449" t="s">
        <v>206</v>
      </c>
      <c r="M1449" t="s">
        <v>185</v>
      </c>
      <c r="N1449" t="s">
        <v>317</v>
      </c>
      <c r="O1449" t="s">
        <v>314</v>
      </c>
      <c r="P1449" t="str">
        <f t="shared" si="94"/>
        <v>DANIEL ENRIQUE ANAYA CASTROSeguridadEVALUACION</v>
      </c>
      <c r="Q1449" t="str">
        <f>BASE[[#This Row],[NombresCalificado]]&amp;BASE[[#This Row],[TipoEvaluacion]]</f>
        <v>DANIEL ENRIQUE ANAYA CASTROEVALUACION</v>
      </c>
      <c r="R1449">
        <v>2</v>
      </c>
      <c r="S1449" t="s">
        <v>4</v>
      </c>
      <c r="T1449" t="s">
        <v>328</v>
      </c>
      <c r="U1449" s="17">
        <v>3</v>
      </c>
      <c r="V1449" s="17" t="str" cm="1">
        <f t="array" ref="V1449">_xlfn.IFS(U1449=0,"Prenovato",U1449=1,"Novato",U1449=2,"Principiante avanzado",U1449=3,"Competente",U1449=4,"Proficiente",U1449=5,"Master")</f>
        <v>Competente</v>
      </c>
      <c r="W1449" s="17">
        <v>3</v>
      </c>
      <c r="X1449" s="17" t="str" cm="1">
        <f t="array" ref="X1449">_xlfn.IFS(W1449=0,"No evidenciado",W1449=1,"Novato",W1449=2,"Principiante avanzado",W1449=3,"Competente",W1449=4,"Proficiente",W1449=5,"Master")</f>
        <v>Competente</v>
      </c>
      <c r="Y1449" s="17">
        <v>3</v>
      </c>
      <c r="Z1449" s="17" t="str" cm="1">
        <f t="array" ref="Z1449">_xlfn.IFS(Y1449=0,"No evidenciado",Y1449=1,"Novato",Y1449=2,"Principiante avanzado",Y1449=3,"Competente",Y1449=4,"Proficiente",Y1449=5,"Master")</f>
        <v>Competente</v>
      </c>
      <c r="AA1449" s="17">
        <v>4</v>
      </c>
      <c r="AB1449" s="17" t="str" cm="1">
        <f t="array" ref="AB1449">_xlfn.IFS(AA1449=0,"No evidenciado",AA1449=1,"Novato",AA1449=2,"Principiante avanzado",AA1449=3,"Competente",AA1449=4,"Proficiente",AA1449=5,"Master")</f>
        <v>Proficiente</v>
      </c>
      <c r="AC1449" s="17">
        <v>3</v>
      </c>
      <c r="AD1449" s="17" t="str" cm="1">
        <f t="array" ref="AD1449">_xlfn.IFS(AC1449=0,"Prenovato",AC1449=1,"Novato",AC1449=2,"Principiante avanzado",AC1449=3,"Competente",AC1449=4,"Proficiente",AC1449=5,"Master")</f>
        <v>Competente</v>
      </c>
      <c r="AE1449" s="17" t="s">
        <v>332</v>
      </c>
    </row>
    <row r="1450" spans="1:31" x14ac:dyDescent="0.25">
      <c r="A1450" t="s">
        <v>246</v>
      </c>
      <c r="B1450" t="s">
        <v>247</v>
      </c>
      <c r="C1450" t="s">
        <v>248</v>
      </c>
      <c r="D1450" t="s">
        <v>207</v>
      </c>
      <c r="E1450" t="s">
        <v>307</v>
      </c>
      <c r="F1450" t="s">
        <v>308</v>
      </c>
      <c r="G1450" t="s">
        <v>309</v>
      </c>
      <c r="H1450" s="4"/>
      <c r="I1450" s="1">
        <f t="shared" ca="1" si="91"/>
        <v>1485</v>
      </c>
      <c r="J1450" s="1" t="str">
        <f t="shared" ca="1" si="92"/>
        <v>3. Mayor a 6 meses</v>
      </c>
      <c r="K1450" t="str">
        <f t="shared" si="93"/>
        <v>NO</v>
      </c>
      <c r="L1450" t="s">
        <v>206</v>
      </c>
      <c r="M1450" t="s">
        <v>318</v>
      </c>
      <c r="N1450" t="s">
        <v>317</v>
      </c>
      <c r="O1450" t="s">
        <v>314</v>
      </c>
      <c r="P1450" t="str">
        <f t="shared" si="94"/>
        <v>DANIEL ENRIQUE ANAYA CASTRODistribución a tiendasEVALUACION</v>
      </c>
      <c r="Q1450" t="str">
        <f>BASE[[#This Row],[NombresCalificado]]&amp;BASE[[#This Row],[TipoEvaluacion]]</f>
        <v>DANIEL ENRIQUE ANAYA CASTROEVALUACION</v>
      </c>
      <c r="R1450">
        <v>4</v>
      </c>
      <c r="S1450" t="s">
        <v>7</v>
      </c>
      <c r="T1450" t="s">
        <v>328</v>
      </c>
      <c r="U1450" s="17">
        <v>3</v>
      </c>
      <c r="V1450" s="17" t="str" cm="1">
        <f t="array" ref="V1450">_xlfn.IFS(U1450=0,"Prenovato",U1450=1,"Novato",U1450=2,"Principiante avanzado",U1450=3,"Competente",U1450=4,"Proficiente",U1450=5,"Master")</f>
        <v>Competente</v>
      </c>
      <c r="W1450" s="17">
        <v>3</v>
      </c>
      <c r="X1450" s="17" t="str" cm="1">
        <f t="array" ref="X1450">_xlfn.IFS(W1450=0,"No evidenciado",W1450=1,"Novato",W1450=2,"Principiante avanzado",W1450=3,"Competente",W1450=4,"Proficiente",W1450=5,"Master")</f>
        <v>Competente</v>
      </c>
      <c r="Y1450" s="17">
        <v>3</v>
      </c>
      <c r="Z1450" s="17" t="str" cm="1">
        <f t="array" ref="Z1450">_xlfn.IFS(Y1450=0,"No evidenciado",Y1450=1,"Novato",Y1450=2,"Principiante avanzado",Y1450=3,"Competente",Y1450=4,"Proficiente",Y1450=5,"Master")</f>
        <v>Competente</v>
      </c>
      <c r="AA1450" s="17">
        <v>4</v>
      </c>
      <c r="AB1450" s="17" t="str" cm="1">
        <f t="array" ref="AB1450">_xlfn.IFS(AA1450=0,"No evidenciado",AA1450=1,"Novato",AA1450=2,"Principiante avanzado",AA1450=3,"Competente",AA1450=4,"Proficiente",AA1450=5,"Master")</f>
        <v>Proficiente</v>
      </c>
      <c r="AC1450" s="17">
        <v>3</v>
      </c>
      <c r="AD1450" s="17" t="str" cm="1">
        <f t="array" ref="AD1450">_xlfn.IFS(AC1450=0,"Prenovato",AC1450=1,"Novato",AC1450=2,"Principiante avanzado",AC1450=3,"Competente",AC1450=4,"Proficiente",AC1450=5,"Master")</f>
        <v>Competente</v>
      </c>
      <c r="AE1450" s="17" t="s">
        <v>332</v>
      </c>
    </row>
    <row r="1451" spans="1:31" x14ac:dyDescent="0.25">
      <c r="A1451" t="s">
        <v>246</v>
      </c>
      <c r="B1451" t="s">
        <v>247</v>
      </c>
      <c r="C1451" t="s">
        <v>248</v>
      </c>
      <c r="D1451" t="s">
        <v>207</v>
      </c>
      <c r="E1451" t="s">
        <v>307</v>
      </c>
      <c r="F1451" t="s">
        <v>308</v>
      </c>
      <c r="G1451" t="s">
        <v>309</v>
      </c>
      <c r="H1451" s="4"/>
      <c r="I1451" s="1">
        <f t="shared" ca="1" si="91"/>
        <v>1485</v>
      </c>
      <c r="J1451" s="1" t="str">
        <f t="shared" ca="1" si="92"/>
        <v>3. Mayor a 6 meses</v>
      </c>
      <c r="K1451" t="str">
        <f t="shared" si="93"/>
        <v>NO</v>
      </c>
      <c r="L1451" t="s">
        <v>206</v>
      </c>
      <c r="M1451" t="s">
        <v>322</v>
      </c>
      <c r="N1451" t="s">
        <v>317</v>
      </c>
      <c r="O1451" t="s">
        <v>314</v>
      </c>
      <c r="P1451" t="str">
        <f t="shared" si="94"/>
        <v>DANIEL ENRIQUE ANAYA CASTROPatrones de arquitecturaEVALUACION</v>
      </c>
      <c r="Q1451" t="str">
        <f>BASE[[#This Row],[NombresCalificado]]&amp;BASE[[#This Row],[TipoEvaluacion]]</f>
        <v>DANIEL ENRIQUE ANAYA CASTROEVALUACION</v>
      </c>
      <c r="R1451">
        <v>3</v>
      </c>
      <c r="S1451" t="s">
        <v>5</v>
      </c>
      <c r="T1451" t="s">
        <v>328</v>
      </c>
      <c r="U1451" s="17">
        <v>3</v>
      </c>
      <c r="V1451" s="17" t="str" cm="1">
        <f t="array" ref="V1451">_xlfn.IFS(U1451=0,"Prenovato",U1451=1,"Novato",U1451=2,"Principiante avanzado",U1451=3,"Competente",U1451=4,"Proficiente",U1451=5,"Master")</f>
        <v>Competente</v>
      </c>
      <c r="W1451" s="17">
        <v>3</v>
      </c>
      <c r="X1451" s="17" t="str" cm="1">
        <f t="array" ref="X1451">_xlfn.IFS(W1451=0,"No evidenciado",W1451=1,"Novato",W1451=2,"Principiante avanzado",W1451=3,"Competente",W1451=4,"Proficiente",W1451=5,"Master")</f>
        <v>Competente</v>
      </c>
      <c r="Y1451" s="17">
        <v>3</v>
      </c>
      <c r="Z1451" s="17" t="str" cm="1">
        <f t="array" ref="Z1451">_xlfn.IFS(Y1451=0,"No evidenciado",Y1451=1,"Novato",Y1451=2,"Principiante avanzado",Y1451=3,"Competente",Y1451=4,"Proficiente",Y1451=5,"Master")</f>
        <v>Competente</v>
      </c>
      <c r="AA1451" s="17">
        <v>4</v>
      </c>
      <c r="AB1451" s="17" t="str" cm="1">
        <f t="array" ref="AB1451">_xlfn.IFS(AA1451=0,"No evidenciado",AA1451=1,"Novato",AA1451=2,"Principiante avanzado",AA1451=3,"Competente",AA1451=4,"Proficiente",AA1451=5,"Master")</f>
        <v>Proficiente</v>
      </c>
      <c r="AC1451" s="17">
        <v>3</v>
      </c>
      <c r="AD1451" s="17" t="str" cm="1">
        <f t="array" ref="AD1451">_xlfn.IFS(AC1451=0,"Prenovato",AC1451=1,"Novato",AC1451=2,"Principiante avanzado",AC1451=3,"Competente",AC1451=4,"Proficiente",AC1451=5,"Master")</f>
        <v>Competente</v>
      </c>
      <c r="AE1451" s="17" t="s">
        <v>332</v>
      </c>
    </row>
    <row r="1452" spans="1:31" x14ac:dyDescent="0.25">
      <c r="A1452" t="s">
        <v>246</v>
      </c>
      <c r="B1452" t="s">
        <v>247</v>
      </c>
      <c r="C1452" t="s">
        <v>248</v>
      </c>
      <c r="D1452" t="s">
        <v>207</v>
      </c>
      <c r="E1452" t="s">
        <v>307</v>
      </c>
      <c r="F1452" t="s">
        <v>308</v>
      </c>
      <c r="G1452" t="s">
        <v>309</v>
      </c>
      <c r="H1452" s="4"/>
      <c r="I1452" s="1">
        <f t="shared" ca="1" si="91"/>
        <v>1485</v>
      </c>
      <c r="J1452" s="1" t="str">
        <f t="shared" ca="1" si="92"/>
        <v>3. Mayor a 6 meses</v>
      </c>
      <c r="K1452" t="str">
        <f t="shared" si="93"/>
        <v>NO</v>
      </c>
      <c r="L1452" t="s">
        <v>206</v>
      </c>
      <c r="M1452" t="s">
        <v>186</v>
      </c>
      <c r="N1452" t="s">
        <v>317</v>
      </c>
      <c r="O1452" t="s">
        <v>314</v>
      </c>
      <c r="P1452" t="str">
        <f t="shared" si="94"/>
        <v>DANIEL ENRIQUE ANAYA CASTROSREEVALUACION</v>
      </c>
      <c r="Q1452" t="str">
        <f>BASE[[#This Row],[NombresCalificado]]&amp;BASE[[#This Row],[TipoEvaluacion]]</f>
        <v>DANIEL ENRIQUE ANAYA CASTROEVALUACION</v>
      </c>
      <c r="R1452">
        <v>3</v>
      </c>
      <c r="S1452" t="s">
        <v>5</v>
      </c>
      <c r="T1452" t="s">
        <v>328</v>
      </c>
      <c r="U1452" s="17">
        <v>3</v>
      </c>
      <c r="V1452" s="17" t="str" cm="1">
        <f t="array" ref="V1452">_xlfn.IFS(U1452=0,"Prenovato",U1452=1,"Novato",U1452=2,"Principiante avanzado",U1452=3,"Competente",U1452=4,"Proficiente",U1452=5,"Master")</f>
        <v>Competente</v>
      </c>
      <c r="W1452" s="17">
        <v>3</v>
      </c>
      <c r="X1452" s="17" t="str" cm="1">
        <f t="array" ref="X1452">_xlfn.IFS(W1452=0,"No evidenciado",W1452=1,"Novato",W1452=2,"Principiante avanzado",W1452=3,"Competente",W1452=4,"Proficiente",W1452=5,"Master")</f>
        <v>Competente</v>
      </c>
      <c r="Y1452" s="17">
        <v>3</v>
      </c>
      <c r="Z1452" s="17" t="str" cm="1">
        <f t="array" ref="Z1452">_xlfn.IFS(Y1452=0,"No evidenciado",Y1452=1,"Novato",Y1452=2,"Principiante avanzado",Y1452=3,"Competente",Y1452=4,"Proficiente",Y1452=5,"Master")</f>
        <v>Competente</v>
      </c>
      <c r="AA1452" s="17">
        <v>4</v>
      </c>
      <c r="AB1452" s="17" t="str" cm="1">
        <f t="array" ref="AB1452">_xlfn.IFS(AA1452=0,"No evidenciado",AA1452=1,"Novato",AA1452=2,"Principiante avanzado",AA1452=3,"Competente",AA1452=4,"Proficiente",AA1452=5,"Master")</f>
        <v>Proficiente</v>
      </c>
      <c r="AC1452" s="17">
        <v>3</v>
      </c>
      <c r="AD1452" s="17" t="str" cm="1">
        <f t="array" ref="AD1452">_xlfn.IFS(AC1452=0,"Prenovato",AC1452=1,"Novato",AC1452=2,"Principiante avanzado",AC1452=3,"Competente",AC1452=4,"Proficiente",AC1452=5,"Master")</f>
        <v>Competente</v>
      </c>
      <c r="AE1452" s="17" t="s">
        <v>332</v>
      </c>
    </row>
    <row r="1453" spans="1:31" x14ac:dyDescent="0.25">
      <c r="A1453" t="s">
        <v>246</v>
      </c>
      <c r="B1453" t="s">
        <v>247</v>
      </c>
      <c r="C1453" t="s">
        <v>248</v>
      </c>
      <c r="D1453" t="s">
        <v>207</v>
      </c>
      <c r="E1453" t="s">
        <v>307</v>
      </c>
      <c r="F1453" t="s">
        <v>308</v>
      </c>
      <c r="G1453" t="s">
        <v>309</v>
      </c>
      <c r="H1453" s="4"/>
      <c r="I1453" s="1">
        <f t="shared" ca="1" si="91"/>
        <v>1485</v>
      </c>
      <c r="J1453" s="1" t="str">
        <f t="shared" ca="1" si="92"/>
        <v>3. Mayor a 6 meses</v>
      </c>
      <c r="K1453" t="str">
        <f t="shared" si="93"/>
        <v>NO</v>
      </c>
      <c r="L1453" t="s">
        <v>206</v>
      </c>
      <c r="M1453" t="s">
        <v>316</v>
      </c>
      <c r="N1453" t="s">
        <v>315</v>
      </c>
      <c r="O1453" t="s">
        <v>315</v>
      </c>
      <c r="P1453" t="str">
        <f t="shared" si="94"/>
        <v>DANIEL ENRIQUE ANAYA CASTRORedes &amp; Integración de APIEVALUACION</v>
      </c>
      <c r="Q1453" t="str">
        <f>BASE[[#This Row],[NombresCalificado]]&amp;BASE[[#This Row],[TipoEvaluacion]]</f>
        <v>DANIEL ENRIQUE ANAYA CASTROEVALUACION</v>
      </c>
      <c r="R1453">
        <v>3</v>
      </c>
      <c r="S1453" t="s">
        <v>5</v>
      </c>
      <c r="T1453" t="s">
        <v>328</v>
      </c>
      <c r="U1453" s="17">
        <v>3</v>
      </c>
      <c r="V1453" s="17" t="str" cm="1">
        <f t="array" ref="V1453">_xlfn.IFS(U1453=0,"Prenovato",U1453=1,"Novato",U1453=2,"Principiante avanzado",U1453=3,"Competente",U1453=4,"Proficiente",U1453=5,"Master")</f>
        <v>Competente</v>
      </c>
      <c r="W1453" s="17">
        <v>3</v>
      </c>
      <c r="X1453" s="17" t="str" cm="1">
        <f t="array" ref="X1453">_xlfn.IFS(W1453=0,"No evidenciado",W1453=1,"Novato",W1453=2,"Principiante avanzado",W1453=3,"Competente",W1453=4,"Proficiente",W1453=5,"Master")</f>
        <v>Competente</v>
      </c>
      <c r="Y1453" s="17">
        <v>3</v>
      </c>
      <c r="Z1453" s="17" t="str" cm="1">
        <f t="array" ref="Z1453">_xlfn.IFS(Y1453=0,"No evidenciado",Y1453=1,"Novato",Y1453=2,"Principiante avanzado",Y1453=3,"Competente",Y1453=4,"Proficiente",Y1453=5,"Master")</f>
        <v>Competente</v>
      </c>
      <c r="AA1453" s="17">
        <v>4</v>
      </c>
      <c r="AB1453" s="17" t="str" cm="1">
        <f t="array" ref="AB1453">_xlfn.IFS(AA1453=0,"No evidenciado",AA1453=1,"Novato",AA1453=2,"Principiante avanzado",AA1453=3,"Competente",AA1453=4,"Proficiente",AA1453=5,"Master")</f>
        <v>Proficiente</v>
      </c>
      <c r="AC1453" s="17">
        <v>3</v>
      </c>
      <c r="AD1453" s="17" t="str" cm="1">
        <f t="array" ref="AD1453">_xlfn.IFS(AC1453=0,"Prenovato",AC1453=1,"Novato",AC1453=2,"Principiante avanzado",AC1453=3,"Competente",AC1453=4,"Proficiente",AC1453=5,"Master")</f>
        <v>Competente</v>
      </c>
      <c r="AE1453" s="17" t="s">
        <v>332</v>
      </c>
    </row>
    <row r="1454" spans="1:31" x14ac:dyDescent="0.25">
      <c r="A1454" t="s">
        <v>246</v>
      </c>
      <c r="B1454" t="s">
        <v>247</v>
      </c>
      <c r="C1454" t="s">
        <v>248</v>
      </c>
      <c r="D1454" t="s">
        <v>207</v>
      </c>
      <c r="E1454" t="s">
        <v>307</v>
      </c>
      <c r="F1454" t="s">
        <v>308</v>
      </c>
      <c r="G1454" t="s">
        <v>309</v>
      </c>
      <c r="H1454" s="4"/>
      <c r="I1454" s="1">
        <f t="shared" ca="1" si="91"/>
        <v>1485</v>
      </c>
      <c r="J1454" s="1" t="str">
        <f t="shared" ca="1" si="92"/>
        <v>3. Mayor a 6 meses</v>
      </c>
      <c r="K1454" t="str">
        <f t="shared" si="93"/>
        <v>NO</v>
      </c>
      <c r="L1454" t="s">
        <v>206</v>
      </c>
      <c r="M1454" t="s">
        <v>323</v>
      </c>
      <c r="N1454" t="s">
        <v>317</v>
      </c>
      <c r="O1454" t="s">
        <v>314</v>
      </c>
      <c r="P1454" t="str">
        <f t="shared" si="94"/>
        <v>DANIEL ENRIQUE ANAYA CASTROGestión de datosEVALUACION</v>
      </c>
      <c r="Q1454" t="str">
        <f>BASE[[#This Row],[NombresCalificado]]&amp;BASE[[#This Row],[TipoEvaluacion]]</f>
        <v>DANIEL ENRIQUE ANAYA CASTROEVALUACION</v>
      </c>
      <c r="R1454">
        <v>3</v>
      </c>
      <c r="S1454" t="s">
        <v>5</v>
      </c>
      <c r="T1454" t="s">
        <v>328</v>
      </c>
      <c r="U1454" s="17">
        <v>3</v>
      </c>
      <c r="V1454" s="17" t="str" cm="1">
        <f t="array" ref="V1454">_xlfn.IFS(U1454=0,"Prenovato",U1454=1,"Novato",U1454=2,"Principiante avanzado",U1454=3,"Competente",U1454=4,"Proficiente",U1454=5,"Master")</f>
        <v>Competente</v>
      </c>
      <c r="W1454" s="17">
        <v>3</v>
      </c>
      <c r="X1454" s="17" t="str" cm="1">
        <f t="array" ref="X1454">_xlfn.IFS(W1454=0,"No evidenciado",W1454=1,"Novato",W1454=2,"Principiante avanzado",W1454=3,"Competente",W1454=4,"Proficiente",W1454=5,"Master")</f>
        <v>Competente</v>
      </c>
      <c r="Y1454" s="17">
        <v>3</v>
      </c>
      <c r="Z1454" s="17" t="str" cm="1">
        <f t="array" ref="Z1454">_xlfn.IFS(Y1454=0,"No evidenciado",Y1454=1,"Novato",Y1454=2,"Principiante avanzado",Y1454=3,"Competente",Y1454=4,"Proficiente",Y1454=5,"Master")</f>
        <v>Competente</v>
      </c>
      <c r="AA1454" s="17">
        <v>4</v>
      </c>
      <c r="AB1454" s="17" t="str" cm="1">
        <f t="array" ref="AB1454">_xlfn.IFS(AA1454=0,"No evidenciado",AA1454=1,"Novato",AA1454=2,"Principiante avanzado",AA1454=3,"Competente",AA1454=4,"Proficiente",AA1454=5,"Master")</f>
        <v>Proficiente</v>
      </c>
      <c r="AC1454" s="17">
        <v>3</v>
      </c>
      <c r="AD1454" s="17" t="str" cm="1">
        <f t="array" ref="AD1454">_xlfn.IFS(AC1454=0,"Prenovato",AC1454=1,"Novato",AC1454=2,"Principiante avanzado",AC1454=3,"Competente",AC1454=4,"Proficiente",AC1454=5,"Master")</f>
        <v>Competente</v>
      </c>
      <c r="AE1454" s="17" t="s">
        <v>332</v>
      </c>
    </row>
    <row r="1455" spans="1:31" x14ac:dyDescent="0.25">
      <c r="A1455" t="s">
        <v>246</v>
      </c>
      <c r="B1455" t="s">
        <v>247</v>
      </c>
      <c r="C1455" t="s">
        <v>248</v>
      </c>
      <c r="D1455" t="s">
        <v>207</v>
      </c>
      <c r="E1455" t="s">
        <v>307</v>
      </c>
      <c r="F1455" t="s">
        <v>308</v>
      </c>
      <c r="G1455" t="s">
        <v>309</v>
      </c>
      <c r="H1455" s="4"/>
      <c r="I1455" s="1">
        <f t="shared" ca="1" si="91"/>
        <v>1485</v>
      </c>
      <c r="J1455" s="1" t="str">
        <f t="shared" ca="1" si="92"/>
        <v>3. Mayor a 6 meses</v>
      </c>
      <c r="K1455" t="str">
        <f t="shared" si="93"/>
        <v>NO</v>
      </c>
      <c r="L1455" t="s">
        <v>206</v>
      </c>
      <c r="M1455" t="s">
        <v>187</v>
      </c>
      <c r="N1455" t="s">
        <v>315</v>
      </c>
      <c r="O1455" t="s">
        <v>315</v>
      </c>
      <c r="P1455" t="str">
        <f t="shared" si="94"/>
        <v>DANIEL ENRIQUE ANAYA CASTROPruebas para desarrolladoresEVALUACION</v>
      </c>
      <c r="Q1455" t="str">
        <f>BASE[[#This Row],[NombresCalificado]]&amp;BASE[[#This Row],[TipoEvaluacion]]</f>
        <v>DANIEL ENRIQUE ANAYA CASTROEVALUACION</v>
      </c>
      <c r="R1455">
        <v>4</v>
      </c>
      <c r="S1455" t="s">
        <v>7</v>
      </c>
      <c r="T1455" t="s">
        <v>328</v>
      </c>
      <c r="U1455" s="17">
        <v>3</v>
      </c>
      <c r="V1455" s="17" t="str" cm="1">
        <f t="array" ref="V1455">_xlfn.IFS(U1455=0,"Prenovato",U1455=1,"Novato",U1455=2,"Principiante avanzado",U1455=3,"Competente",U1455=4,"Proficiente",U1455=5,"Master")</f>
        <v>Competente</v>
      </c>
      <c r="W1455" s="17">
        <v>3</v>
      </c>
      <c r="X1455" s="17" t="str" cm="1">
        <f t="array" ref="X1455">_xlfn.IFS(W1455=0,"No evidenciado",W1455=1,"Novato",W1455=2,"Principiante avanzado",W1455=3,"Competente",W1455=4,"Proficiente",W1455=5,"Master")</f>
        <v>Competente</v>
      </c>
      <c r="Y1455" s="17">
        <v>3</v>
      </c>
      <c r="Z1455" s="17" t="str" cm="1">
        <f t="array" ref="Z1455">_xlfn.IFS(Y1455=0,"No evidenciado",Y1455=1,"Novato",Y1455=2,"Principiante avanzado",Y1455=3,"Competente",Y1455=4,"Proficiente",Y1455=5,"Master")</f>
        <v>Competente</v>
      </c>
      <c r="AA1455" s="17">
        <v>4</v>
      </c>
      <c r="AB1455" s="17" t="str" cm="1">
        <f t="array" ref="AB1455">_xlfn.IFS(AA1455=0,"No evidenciado",AA1455=1,"Novato",AA1455=2,"Principiante avanzado",AA1455=3,"Competente",AA1455=4,"Proficiente",AA1455=5,"Master")</f>
        <v>Proficiente</v>
      </c>
      <c r="AC1455" s="17">
        <v>3</v>
      </c>
      <c r="AD1455" s="17" t="str" cm="1">
        <f t="array" ref="AD1455">_xlfn.IFS(AC1455=0,"Prenovato",AC1455=1,"Novato",AC1455=2,"Principiante avanzado",AC1455=3,"Competente",AC1455=4,"Proficiente",AC1455=5,"Master")</f>
        <v>Competente</v>
      </c>
      <c r="AE1455" s="17" t="s">
        <v>332</v>
      </c>
    </row>
    <row r="1456" spans="1:31" x14ac:dyDescent="0.25">
      <c r="A1456" t="s">
        <v>246</v>
      </c>
      <c r="B1456" t="s">
        <v>247</v>
      </c>
      <c r="C1456" t="s">
        <v>248</v>
      </c>
      <c r="D1456" t="s">
        <v>207</v>
      </c>
      <c r="E1456" t="s">
        <v>307</v>
      </c>
      <c r="F1456" t="s">
        <v>308</v>
      </c>
      <c r="G1456" t="s">
        <v>309</v>
      </c>
      <c r="H1456" s="4"/>
      <c r="I1456" s="1">
        <f t="shared" ca="1" si="91"/>
        <v>1485</v>
      </c>
      <c r="J1456" s="1" t="str">
        <f t="shared" ca="1" si="92"/>
        <v>3. Mayor a 6 meses</v>
      </c>
      <c r="K1456" t="str">
        <f t="shared" si="93"/>
        <v>NO</v>
      </c>
      <c r="L1456" t="s">
        <v>206</v>
      </c>
      <c r="M1456" t="s">
        <v>326</v>
      </c>
      <c r="N1456" t="s">
        <v>317</v>
      </c>
      <c r="O1456" t="s">
        <v>314</v>
      </c>
      <c r="P1456" t="str">
        <f t="shared" si="94"/>
        <v>DANIEL ENRIQUE ANAYA CASTRODesign ThinkingEVALUACION</v>
      </c>
      <c r="Q1456" t="str">
        <f>BASE[[#This Row],[NombresCalificado]]&amp;BASE[[#This Row],[TipoEvaluacion]]</f>
        <v>DANIEL ENRIQUE ANAYA CASTROEVALUACION</v>
      </c>
      <c r="R1456">
        <v>3</v>
      </c>
      <c r="S1456" t="s">
        <v>5</v>
      </c>
      <c r="T1456" t="s">
        <v>328</v>
      </c>
      <c r="U1456" s="17">
        <v>3</v>
      </c>
      <c r="V1456" s="17" t="str" cm="1">
        <f t="array" ref="V1456">_xlfn.IFS(U1456=0,"Prenovato",U1456=1,"Novato",U1456=2,"Principiante avanzado",U1456=3,"Competente",U1456=4,"Proficiente",U1456=5,"Master")</f>
        <v>Competente</v>
      </c>
      <c r="W1456" s="17">
        <v>3</v>
      </c>
      <c r="X1456" s="17" t="str" cm="1">
        <f t="array" ref="X1456">_xlfn.IFS(W1456=0,"No evidenciado",W1456=1,"Novato",W1456=2,"Principiante avanzado",W1456=3,"Competente",W1456=4,"Proficiente",W1456=5,"Master")</f>
        <v>Competente</v>
      </c>
      <c r="Y1456" s="17">
        <v>3</v>
      </c>
      <c r="Z1456" s="17" t="str" cm="1">
        <f t="array" ref="Z1456">_xlfn.IFS(Y1456=0,"No evidenciado",Y1456=1,"Novato",Y1456=2,"Principiante avanzado",Y1456=3,"Competente",Y1456=4,"Proficiente",Y1456=5,"Master")</f>
        <v>Competente</v>
      </c>
      <c r="AA1456" s="17">
        <v>4</v>
      </c>
      <c r="AB1456" s="17" t="str" cm="1">
        <f t="array" ref="AB1456">_xlfn.IFS(AA1456=0,"No evidenciado",AA1456=1,"Novato",AA1456=2,"Principiante avanzado",AA1456=3,"Competente",AA1456=4,"Proficiente",AA1456=5,"Master")</f>
        <v>Proficiente</v>
      </c>
      <c r="AC1456" s="17">
        <v>3</v>
      </c>
      <c r="AD1456" s="17" t="str" cm="1">
        <f t="array" ref="AD1456">_xlfn.IFS(AC1456=0,"Prenovato",AC1456=1,"Novato",AC1456=2,"Principiante avanzado",AC1456=3,"Competente",AC1456=4,"Proficiente",AC1456=5,"Master")</f>
        <v>Competente</v>
      </c>
      <c r="AE1456" s="17" t="s">
        <v>332</v>
      </c>
    </row>
    <row r="1457" spans="1:31" x14ac:dyDescent="0.25">
      <c r="A1457" t="s">
        <v>246</v>
      </c>
      <c r="B1457" t="s">
        <v>247</v>
      </c>
      <c r="C1457" t="s">
        <v>248</v>
      </c>
      <c r="D1457" t="s">
        <v>207</v>
      </c>
      <c r="E1457" t="s">
        <v>307</v>
      </c>
      <c r="F1457" t="s">
        <v>308</v>
      </c>
      <c r="G1457" t="s">
        <v>309</v>
      </c>
      <c r="H1457" s="4"/>
      <c r="I1457" s="1">
        <f t="shared" ca="1" si="91"/>
        <v>1485</v>
      </c>
      <c r="J1457" s="1" t="str">
        <f t="shared" ca="1" si="92"/>
        <v>3. Mayor a 6 meses</v>
      </c>
      <c r="K1457" t="str">
        <f t="shared" si="93"/>
        <v>NO</v>
      </c>
      <c r="L1457" t="s">
        <v>206</v>
      </c>
      <c r="M1457" t="s">
        <v>320</v>
      </c>
      <c r="N1457" t="s">
        <v>317</v>
      </c>
      <c r="O1457" t="s">
        <v>314</v>
      </c>
      <c r="P1457" t="str">
        <f t="shared" si="94"/>
        <v>DANIEL ENRIQUE ANAYA CASTROHuman InteractionEVALUACION</v>
      </c>
      <c r="Q1457" t="str">
        <f>BASE[[#This Row],[NombresCalificado]]&amp;BASE[[#This Row],[TipoEvaluacion]]</f>
        <v>DANIEL ENRIQUE ANAYA CASTROEVALUACION</v>
      </c>
      <c r="R1457">
        <v>3</v>
      </c>
      <c r="S1457" t="s">
        <v>5</v>
      </c>
      <c r="T1457" t="s">
        <v>328</v>
      </c>
      <c r="U1457" s="17">
        <v>3</v>
      </c>
      <c r="V1457" s="17" t="str" cm="1">
        <f t="array" ref="V1457">_xlfn.IFS(U1457=0,"Prenovato",U1457=1,"Novato",U1457=2,"Principiante avanzado",U1457=3,"Competente",U1457=4,"Proficiente",U1457=5,"Master")</f>
        <v>Competente</v>
      </c>
      <c r="W1457" s="17">
        <v>3</v>
      </c>
      <c r="X1457" s="17" t="str" cm="1">
        <f t="array" ref="X1457">_xlfn.IFS(W1457=0,"No evidenciado",W1457=1,"Novato",W1457=2,"Principiante avanzado",W1457=3,"Competente",W1457=4,"Proficiente",W1457=5,"Master")</f>
        <v>Competente</v>
      </c>
      <c r="Y1457" s="17">
        <v>3</v>
      </c>
      <c r="Z1457" s="17" t="str" cm="1">
        <f t="array" ref="Z1457">_xlfn.IFS(Y1457=0,"No evidenciado",Y1457=1,"Novato",Y1457=2,"Principiante avanzado",Y1457=3,"Competente",Y1457=4,"Proficiente",Y1457=5,"Master")</f>
        <v>Competente</v>
      </c>
      <c r="AA1457" s="17">
        <v>4</v>
      </c>
      <c r="AB1457" s="17" t="str" cm="1">
        <f t="array" ref="AB1457">_xlfn.IFS(AA1457=0,"No evidenciado",AA1457=1,"Novato",AA1457=2,"Principiante avanzado",AA1457=3,"Competente",AA1457=4,"Proficiente",AA1457=5,"Master")</f>
        <v>Proficiente</v>
      </c>
      <c r="AC1457" s="17">
        <v>3</v>
      </c>
      <c r="AD1457" s="17" t="str" cm="1">
        <f t="array" ref="AD1457">_xlfn.IFS(AC1457=0,"Prenovato",AC1457=1,"Novato",AC1457=2,"Principiante avanzado",AC1457=3,"Competente",AC1457=4,"Proficiente",AC1457=5,"Master")</f>
        <v>Competente</v>
      </c>
      <c r="AE1457" s="17" t="s">
        <v>332</v>
      </c>
    </row>
    <row r="1458" spans="1:31" x14ac:dyDescent="0.25">
      <c r="A1458" t="s">
        <v>246</v>
      </c>
      <c r="B1458" t="s">
        <v>247</v>
      </c>
      <c r="C1458" t="s">
        <v>248</v>
      </c>
      <c r="D1458" t="s">
        <v>207</v>
      </c>
      <c r="E1458" t="s">
        <v>307</v>
      </c>
      <c r="F1458" t="s">
        <v>308</v>
      </c>
      <c r="G1458" t="s">
        <v>309</v>
      </c>
      <c r="H1458" s="4"/>
      <c r="I1458" s="1">
        <f t="shared" ca="1" si="91"/>
        <v>1485</v>
      </c>
      <c r="J1458" s="1" t="str">
        <f t="shared" ca="1" si="92"/>
        <v>3. Mayor a 6 meses</v>
      </c>
      <c r="K1458" t="str">
        <f t="shared" si="93"/>
        <v>NO</v>
      </c>
      <c r="L1458" t="s">
        <v>206</v>
      </c>
      <c r="M1458" t="s">
        <v>324</v>
      </c>
      <c r="N1458" t="s">
        <v>317</v>
      </c>
      <c r="O1458" t="s">
        <v>314</v>
      </c>
      <c r="P1458" t="str">
        <f t="shared" si="94"/>
        <v>DANIEL ENRIQUE ANAYA CASTROAccesibilidadEVALUACION</v>
      </c>
      <c r="Q1458" t="str">
        <f>BASE[[#This Row],[NombresCalificado]]&amp;BASE[[#This Row],[TipoEvaluacion]]</f>
        <v>DANIEL ENRIQUE ANAYA CASTROEVALUACION</v>
      </c>
      <c r="R1458">
        <v>2</v>
      </c>
      <c r="S1458" t="s">
        <v>4</v>
      </c>
      <c r="T1458" t="s">
        <v>328</v>
      </c>
      <c r="U1458" s="17">
        <v>3</v>
      </c>
      <c r="V1458" s="17" t="str" cm="1">
        <f t="array" ref="V1458">_xlfn.IFS(U1458=0,"Prenovato",U1458=1,"Novato",U1458=2,"Principiante avanzado",U1458=3,"Competente",U1458=4,"Proficiente",U1458=5,"Master")</f>
        <v>Competente</v>
      </c>
      <c r="W1458" s="17">
        <v>3</v>
      </c>
      <c r="X1458" s="17" t="str" cm="1">
        <f t="array" ref="X1458">_xlfn.IFS(W1458=0,"No evidenciado",W1458=1,"Novato",W1458=2,"Principiante avanzado",W1458=3,"Competente",W1458=4,"Proficiente",W1458=5,"Master")</f>
        <v>Competente</v>
      </c>
      <c r="Y1458" s="17">
        <v>3</v>
      </c>
      <c r="Z1458" s="17" t="str" cm="1">
        <f t="array" ref="Z1458">_xlfn.IFS(Y1458=0,"No evidenciado",Y1458=1,"Novato",Y1458=2,"Principiante avanzado",Y1458=3,"Competente",Y1458=4,"Proficiente",Y1458=5,"Master")</f>
        <v>Competente</v>
      </c>
      <c r="AA1458" s="17">
        <v>4</v>
      </c>
      <c r="AB1458" s="17" t="str" cm="1">
        <f t="array" ref="AB1458">_xlfn.IFS(AA1458=0,"No evidenciado",AA1458=1,"Novato",AA1458=2,"Principiante avanzado",AA1458=3,"Competente",AA1458=4,"Proficiente",AA1458=5,"Master")</f>
        <v>Proficiente</v>
      </c>
      <c r="AC1458" s="17">
        <v>3</v>
      </c>
      <c r="AD1458" s="17" t="str" cm="1">
        <f t="array" ref="AD1458">_xlfn.IFS(AC1458=0,"Prenovato",AC1458=1,"Novato",AC1458=2,"Principiante avanzado",AC1458=3,"Competente",AC1458=4,"Proficiente",AC1458=5,"Master")</f>
        <v>Competente</v>
      </c>
      <c r="AE1458" s="17" t="s">
        <v>332</v>
      </c>
    </row>
    <row r="1459" spans="1:31" x14ac:dyDescent="0.25">
      <c r="A1459" t="s">
        <v>246</v>
      </c>
      <c r="B1459" t="s">
        <v>247</v>
      </c>
      <c r="C1459" t="s">
        <v>248</v>
      </c>
      <c r="D1459" t="s">
        <v>207</v>
      </c>
      <c r="E1459" t="s">
        <v>307</v>
      </c>
      <c r="F1459" t="s">
        <v>308</v>
      </c>
      <c r="G1459" t="s">
        <v>309</v>
      </c>
      <c r="H1459" s="4"/>
      <c r="I1459" s="1">
        <f t="shared" ca="1" si="91"/>
        <v>1485</v>
      </c>
      <c r="J1459" s="1" t="str">
        <f t="shared" ca="1" si="92"/>
        <v>3. Mayor a 6 meses</v>
      </c>
      <c r="K1459" t="str">
        <f t="shared" si="93"/>
        <v>NO</v>
      </c>
      <c r="L1459" t="s">
        <v>206</v>
      </c>
      <c r="M1459" t="s">
        <v>321</v>
      </c>
      <c r="N1459" t="s">
        <v>315</v>
      </c>
      <c r="O1459" t="s">
        <v>315</v>
      </c>
      <c r="P1459" t="str">
        <f t="shared" si="94"/>
        <v>DANIEL ENRIQUE ANAYA CASTRONativoEVALUACION</v>
      </c>
      <c r="Q1459" t="str">
        <f>BASE[[#This Row],[NombresCalificado]]&amp;BASE[[#This Row],[TipoEvaluacion]]</f>
        <v>DANIEL ENRIQUE ANAYA CASTROEVALUACION</v>
      </c>
      <c r="R1459">
        <v>4</v>
      </c>
      <c r="S1459" t="s">
        <v>7</v>
      </c>
      <c r="T1459" t="s">
        <v>328</v>
      </c>
      <c r="U1459" s="17">
        <v>3</v>
      </c>
      <c r="V1459" s="17" t="str" cm="1">
        <f t="array" ref="V1459">_xlfn.IFS(U1459=0,"Prenovato",U1459=1,"Novato",U1459=2,"Principiante avanzado",U1459=3,"Competente",U1459=4,"Proficiente",U1459=5,"Master")</f>
        <v>Competente</v>
      </c>
      <c r="W1459" s="17">
        <v>3</v>
      </c>
      <c r="X1459" s="17" t="str" cm="1">
        <f t="array" ref="X1459">_xlfn.IFS(W1459=0,"No evidenciado",W1459=1,"Novato",W1459=2,"Principiante avanzado",W1459=3,"Competente",W1459=4,"Proficiente",W1459=5,"Master")</f>
        <v>Competente</v>
      </c>
      <c r="Y1459" s="17">
        <v>3</v>
      </c>
      <c r="Z1459" s="17" t="str" cm="1">
        <f t="array" ref="Z1459">_xlfn.IFS(Y1459=0,"No evidenciado",Y1459=1,"Novato",Y1459=2,"Principiante avanzado",Y1459=3,"Competente",Y1459=4,"Proficiente",Y1459=5,"Master")</f>
        <v>Competente</v>
      </c>
      <c r="AA1459" s="17">
        <v>4</v>
      </c>
      <c r="AB1459" s="17" t="str" cm="1">
        <f t="array" ref="AB1459">_xlfn.IFS(AA1459=0,"No evidenciado",AA1459=1,"Novato",AA1459=2,"Principiante avanzado",AA1459=3,"Competente",AA1459=4,"Proficiente",AA1459=5,"Master")</f>
        <v>Proficiente</v>
      </c>
      <c r="AC1459" s="17">
        <v>3</v>
      </c>
      <c r="AD1459" s="17" t="str" cm="1">
        <f t="array" ref="AD1459">_xlfn.IFS(AC1459=0,"Prenovato",AC1459=1,"Novato",AC1459=2,"Principiante avanzado",AC1459=3,"Competente",AC1459=4,"Proficiente",AC1459=5,"Master")</f>
        <v>Competente</v>
      </c>
      <c r="AE1459" s="17" t="s">
        <v>332</v>
      </c>
    </row>
    <row r="1460" spans="1:31" x14ac:dyDescent="0.25">
      <c r="A1460" t="s">
        <v>246</v>
      </c>
      <c r="B1460" t="s">
        <v>247</v>
      </c>
      <c r="C1460" t="s">
        <v>248</v>
      </c>
      <c r="D1460" t="s">
        <v>207</v>
      </c>
      <c r="E1460" t="s">
        <v>307</v>
      </c>
      <c r="F1460" t="s">
        <v>308</v>
      </c>
      <c r="G1460" t="s">
        <v>309</v>
      </c>
      <c r="H1460" s="4"/>
      <c r="I1460" s="1">
        <f t="shared" ca="1" si="91"/>
        <v>1485</v>
      </c>
      <c r="J1460" s="1" t="str">
        <f t="shared" ca="1" si="92"/>
        <v>3. Mayor a 6 meses</v>
      </c>
      <c r="K1460" t="str">
        <f t="shared" si="93"/>
        <v>NO</v>
      </c>
      <c r="L1460" t="s">
        <v>206</v>
      </c>
      <c r="M1460" t="s">
        <v>313</v>
      </c>
      <c r="N1460" t="s">
        <v>314</v>
      </c>
      <c r="O1460" t="s">
        <v>314</v>
      </c>
      <c r="P1460" t="str">
        <f t="shared" si="94"/>
        <v>DANIEL ENRIQUE ANAYA CASTROHíbridoEVALUACION</v>
      </c>
      <c r="Q1460" t="str">
        <f>BASE[[#This Row],[NombresCalificado]]&amp;BASE[[#This Row],[TipoEvaluacion]]</f>
        <v>DANIEL ENRIQUE ANAYA CASTROEVALUACION</v>
      </c>
      <c r="R1460">
        <v>0</v>
      </c>
      <c r="S1460" t="s">
        <v>188</v>
      </c>
      <c r="T1460" t="s">
        <v>329</v>
      </c>
      <c r="U1460" s="17">
        <v>3</v>
      </c>
      <c r="V1460" s="17" t="str" cm="1">
        <f t="array" ref="V1460">_xlfn.IFS(U1460=0,"Prenovato",U1460=1,"Novato",U1460=2,"Principiante avanzado",U1460=3,"Competente",U1460=4,"Proficiente",U1460=5,"Master")</f>
        <v>Competente</v>
      </c>
      <c r="W1460" s="17">
        <v>3</v>
      </c>
      <c r="X1460" s="17" t="str" cm="1">
        <f t="array" ref="X1460">_xlfn.IFS(W1460=0,"No evidenciado",W1460=1,"Novato",W1460=2,"Principiante avanzado",W1460=3,"Competente",W1460=4,"Proficiente",W1460=5,"Master")</f>
        <v>Competente</v>
      </c>
      <c r="Y1460" s="17">
        <v>3</v>
      </c>
      <c r="Z1460" s="17" t="str" cm="1">
        <f t="array" ref="Z1460">_xlfn.IFS(Y1460=0,"No evidenciado",Y1460=1,"Novato",Y1460=2,"Principiante avanzado",Y1460=3,"Competente",Y1460=4,"Proficiente",Y1460=5,"Master")</f>
        <v>Competente</v>
      </c>
      <c r="AA1460" s="17">
        <v>4</v>
      </c>
      <c r="AB1460" s="17" t="str" cm="1">
        <f t="array" ref="AB1460">_xlfn.IFS(AA1460=0,"No evidenciado",AA1460=1,"Novato",AA1460=2,"Principiante avanzado",AA1460=3,"Competente",AA1460=4,"Proficiente",AA1460=5,"Master")</f>
        <v>Proficiente</v>
      </c>
      <c r="AC1460" s="17">
        <v>3</v>
      </c>
      <c r="AD1460" s="17" t="str" cm="1">
        <f t="array" ref="AD1460">_xlfn.IFS(AC1460=0,"Prenovato",AC1460=1,"Novato",AC1460=2,"Principiante avanzado",AC1460=3,"Competente",AC1460=4,"Proficiente",AC1460=5,"Master")</f>
        <v>Competente</v>
      </c>
      <c r="AE1460" s="17" t="s">
        <v>332</v>
      </c>
    </row>
    <row r="1461" spans="1:31" x14ac:dyDescent="0.25">
      <c r="A1461" t="s">
        <v>246</v>
      </c>
      <c r="B1461" t="s">
        <v>247</v>
      </c>
      <c r="C1461" t="s">
        <v>248</v>
      </c>
      <c r="D1461" t="s">
        <v>207</v>
      </c>
      <c r="E1461" t="s">
        <v>307</v>
      </c>
      <c r="F1461" t="s">
        <v>308</v>
      </c>
      <c r="G1461" t="s">
        <v>309</v>
      </c>
      <c r="H1461" s="4"/>
      <c r="I1461" s="1">
        <f t="shared" ca="1" si="91"/>
        <v>1485</v>
      </c>
      <c r="J1461" s="1" t="str">
        <f t="shared" ca="1" si="92"/>
        <v>3. Mayor a 6 meses</v>
      </c>
      <c r="K1461" t="str">
        <f t="shared" si="93"/>
        <v>NO</v>
      </c>
      <c r="L1461" t="s">
        <v>206</v>
      </c>
      <c r="M1461" t="s">
        <v>56</v>
      </c>
      <c r="N1461" t="s">
        <v>315</v>
      </c>
      <c r="O1461" t="s">
        <v>315</v>
      </c>
      <c r="P1461" t="str">
        <f t="shared" si="94"/>
        <v>DANIEL ENRIQUE ANAYA CASTROControl de versionesEVALUACION</v>
      </c>
      <c r="Q1461" t="str">
        <f>BASE[[#This Row],[NombresCalificado]]&amp;BASE[[#This Row],[TipoEvaluacion]]</f>
        <v>DANIEL ENRIQUE ANAYA CASTROEVALUACION</v>
      </c>
      <c r="R1461">
        <v>4</v>
      </c>
      <c r="S1461" t="s">
        <v>7</v>
      </c>
      <c r="T1461" t="s">
        <v>328</v>
      </c>
      <c r="U1461" s="17">
        <v>3</v>
      </c>
      <c r="V1461" s="17" t="str" cm="1">
        <f t="array" ref="V1461">_xlfn.IFS(U1461=0,"Prenovato",U1461=1,"Novato",U1461=2,"Principiante avanzado",U1461=3,"Competente",U1461=4,"Proficiente",U1461=5,"Master")</f>
        <v>Competente</v>
      </c>
      <c r="W1461" s="17">
        <v>3</v>
      </c>
      <c r="X1461" s="17" t="str" cm="1">
        <f t="array" ref="X1461">_xlfn.IFS(W1461=0,"No evidenciado",W1461=1,"Novato",W1461=2,"Principiante avanzado",W1461=3,"Competente",W1461=4,"Proficiente",W1461=5,"Master")</f>
        <v>Competente</v>
      </c>
      <c r="Y1461" s="17">
        <v>3</v>
      </c>
      <c r="Z1461" s="17" t="str" cm="1">
        <f t="array" ref="Z1461">_xlfn.IFS(Y1461=0,"No evidenciado",Y1461=1,"Novato",Y1461=2,"Principiante avanzado",Y1461=3,"Competente",Y1461=4,"Proficiente",Y1461=5,"Master")</f>
        <v>Competente</v>
      </c>
      <c r="AA1461" s="17">
        <v>4</v>
      </c>
      <c r="AB1461" s="17" t="str" cm="1">
        <f t="array" ref="AB1461">_xlfn.IFS(AA1461=0,"No evidenciado",AA1461=1,"Novato",AA1461=2,"Principiante avanzado",AA1461=3,"Competente",AA1461=4,"Proficiente",AA1461=5,"Master")</f>
        <v>Proficiente</v>
      </c>
      <c r="AC1461" s="17">
        <v>3</v>
      </c>
      <c r="AD1461" s="17" t="str" cm="1">
        <f t="array" ref="AD1461">_xlfn.IFS(AC1461=0,"Prenovato",AC1461=1,"Novato",AC1461=2,"Principiante avanzado",AC1461=3,"Competente",AC1461=4,"Proficiente",AC1461=5,"Master")</f>
        <v>Competente</v>
      </c>
      <c r="AE1461" s="17" t="s">
        <v>332</v>
      </c>
    </row>
    <row r="1462" spans="1:31" x14ac:dyDescent="0.25">
      <c r="A1462" t="s">
        <v>246</v>
      </c>
      <c r="B1462" t="s">
        <v>247</v>
      </c>
      <c r="C1462" t="s">
        <v>248</v>
      </c>
      <c r="D1462" t="s">
        <v>207</v>
      </c>
      <c r="E1462" t="s">
        <v>307</v>
      </c>
      <c r="F1462" t="s">
        <v>308</v>
      </c>
      <c r="G1462" t="s">
        <v>309</v>
      </c>
      <c r="H1462" s="4"/>
      <c r="I1462" s="1">
        <f t="shared" ca="1" si="91"/>
        <v>1485</v>
      </c>
      <c r="J1462" s="1" t="str">
        <f t="shared" ca="1" si="92"/>
        <v>3. Mayor a 6 meses</v>
      </c>
      <c r="K1462" t="str">
        <f t="shared" si="93"/>
        <v>NO</v>
      </c>
      <c r="L1462" t="s">
        <v>206</v>
      </c>
      <c r="M1462" t="s">
        <v>319</v>
      </c>
      <c r="N1462" t="s">
        <v>317</v>
      </c>
      <c r="O1462" t="s">
        <v>314</v>
      </c>
      <c r="P1462" t="str">
        <f t="shared" si="94"/>
        <v>DANIEL ENRIQUE ANAYA CASTROBCP Design SystemEVALUACION</v>
      </c>
      <c r="Q1462" t="str">
        <f>BASE[[#This Row],[NombresCalificado]]&amp;BASE[[#This Row],[TipoEvaluacion]]</f>
        <v>DANIEL ENRIQUE ANAYA CASTROEVALUACION</v>
      </c>
      <c r="R1462">
        <v>3</v>
      </c>
      <c r="S1462" t="s">
        <v>5</v>
      </c>
      <c r="T1462" t="s">
        <v>328</v>
      </c>
      <c r="U1462" s="17">
        <v>3</v>
      </c>
      <c r="V1462" s="17" t="str" cm="1">
        <f t="array" ref="V1462">_xlfn.IFS(U1462=0,"Prenovato",U1462=1,"Novato",U1462=2,"Principiante avanzado",U1462=3,"Competente",U1462=4,"Proficiente",U1462=5,"Master")</f>
        <v>Competente</v>
      </c>
      <c r="W1462" s="17">
        <v>3</v>
      </c>
      <c r="X1462" s="17" t="str" cm="1">
        <f t="array" ref="X1462">_xlfn.IFS(W1462=0,"No evidenciado",W1462=1,"Novato",W1462=2,"Principiante avanzado",W1462=3,"Competente",W1462=4,"Proficiente",W1462=5,"Master")</f>
        <v>Competente</v>
      </c>
      <c r="Y1462" s="17">
        <v>3</v>
      </c>
      <c r="Z1462" s="17" t="str" cm="1">
        <f t="array" ref="Z1462">_xlfn.IFS(Y1462=0,"No evidenciado",Y1462=1,"Novato",Y1462=2,"Principiante avanzado",Y1462=3,"Competente",Y1462=4,"Proficiente",Y1462=5,"Master")</f>
        <v>Competente</v>
      </c>
      <c r="AA1462" s="17">
        <v>4</v>
      </c>
      <c r="AB1462" s="17" t="str" cm="1">
        <f t="array" ref="AB1462">_xlfn.IFS(AA1462=0,"No evidenciado",AA1462=1,"Novato",AA1462=2,"Principiante avanzado",AA1462=3,"Competente",AA1462=4,"Proficiente",AA1462=5,"Master")</f>
        <v>Proficiente</v>
      </c>
      <c r="AC1462" s="17">
        <v>3</v>
      </c>
      <c r="AD1462" s="17" t="str" cm="1">
        <f t="array" ref="AD1462">_xlfn.IFS(AC1462=0,"Prenovato",AC1462=1,"Novato",AC1462=2,"Principiante avanzado",AC1462=3,"Competente",AC1462=4,"Proficiente",AC1462=5,"Master")</f>
        <v>Competente</v>
      </c>
      <c r="AE1462" s="17" t="s">
        <v>332</v>
      </c>
    </row>
    <row r="1463" spans="1:31" x14ac:dyDescent="0.25">
      <c r="A1463" t="s">
        <v>246</v>
      </c>
      <c r="B1463" t="s">
        <v>247</v>
      </c>
      <c r="C1463" t="s">
        <v>248</v>
      </c>
      <c r="D1463" t="s">
        <v>207</v>
      </c>
      <c r="E1463" t="s">
        <v>307</v>
      </c>
      <c r="F1463" t="s">
        <v>308</v>
      </c>
      <c r="G1463" t="s">
        <v>309</v>
      </c>
      <c r="H1463" s="4"/>
      <c r="I1463" s="1">
        <f t="shared" ca="1" si="91"/>
        <v>1485</v>
      </c>
      <c r="J1463" s="1" t="str">
        <f t="shared" ca="1" si="92"/>
        <v>3. Mayor a 6 meses</v>
      </c>
      <c r="K1463" t="str">
        <f t="shared" si="93"/>
        <v>NO</v>
      </c>
      <c r="L1463" t="s">
        <v>206</v>
      </c>
      <c r="M1463" t="s">
        <v>325</v>
      </c>
      <c r="N1463" t="s">
        <v>317</v>
      </c>
      <c r="O1463" t="s">
        <v>314</v>
      </c>
      <c r="P1463" t="str">
        <f t="shared" si="94"/>
        <v>DANIEL ENRIQUE ANAYA CASTROFundamentos de diseño UXEVALUACION</v>
      </c>
      <c r="Q1463" t="str">
        <f>BASE[[#This Row],[NombresCalificado]]&amp;BASE[[#This Row],[TipoEvaluacion]]</f>
        <v>DANIEL ENRIQUE ANAYA CASTROEVALUACION</v>
      </c>
      <c r="R1463">
        <v>2</v>
      </c>
      <c r="S1463" t="s">
        <v>4</v>
      </c>
      <c r="T1463" t="s">
        <v>328</v>
      </c>
      <c r="U1463" s="17">
        <v>3</v>
      </c>
      <c r="V1463" s="17" t="str" cm="1">
        <f t="array" ref="V1463">_xlfn.IFS(U1463=0,"Prenovato",U1463=1,"Novato",U1463=2,"Principiante avanzado",U1463=3,"Competente",U1463=4,"Proficiente",U1463=5,"Master")</f>
        <v>Competente</v>
      </c>
      <c r="W1463" s="17">
        <v>3</v>
      </c>
      <c r="X1463" s="17" t="str" cm="1">
        <f t="array" ref="X1463">_xlfn.IFS(W1463=0,"No evidenciado",W1463=1,"Novato",W1463=2,"Principiante avanzado",W1463=3,"Competente",W1463=4,"Proficiente",W1463=5,"Master")</f>
        <v>Competente</v>
      </c>
      <c r="Y1463" s="17">
        <v>3</v>
      </c>
      <c r="Z1463" s="17" t="str" cm="1">
        <f t="array" ref="Z1463">_xlfn.IFS(Y1463=0,"No evidenciado",Y1463=1,"Novato",Y1463=2,"Principiante avanzado",Y1463=3,"Competente",Y1463=4,"Proficiente",Y1463=5,"Master")</f>
        <v>Competente</v>
      </c>
      <c r="AA1463" s="17">
        <v>4</v>
      </c>
      <c r="AB1463" s="17" t="str" cm="1">
        <f t="array" ref="AB1463">_xlfn.IFS(AA1463=0,"No evidenciado",AA1463=1,"Novato",AA1463=2,"Principiante avanzado",AA1463=3,"Competente",AA1463=4,"Proficiente",AA1463=5,"Master")</f>
        <v>Proficiente</v>
      </c>
      <c r="AC1463" s="17">
        <v>3</v>
      </c>
      <c r="AD1463" s="17" t="str" cm="1">
        <f t="array" ref="AD1463">_xlfn.IFS(AC1463=0,"Prenovato",AC1463=1,"Novato",AC1463=2,"Principiante avanzado",AC1463=3,"Competente",AC1463=4,"Proficiente",AC1463=5,"Master")</f>
        <v>Competente</v>
      </c>
      <c r="AE1463" s="17" t="s">
        <v>332</v>
      </c>
    </row>
    <row r="1464" spans="1:31" x14ac:dyDescent="0.25">
      <c r="A1464" t="s">
        <v>246</v>
      </c>
      <c r="B1464" t="s">
        <v>247</v>
      </c>
      <c r="C1464" t="s">
        <v>248</v>
      </c>
      <c r="D1464" t="s">
        <v>207</v>
      </c>
      <c r="E1464" t="s">
        <v>307</v>
      </c>
      <c r="F1464" t="s">
        <v>308</v>
      </c>
      <c r="G1464" t="s">
        <v>309</v>
      </c>
      <c r="H1464" s="4"/>
      <c r="I1464" s="1">
        <f t="shared" ca="1" si="91"/>
        <v>1485</v>
      </c>
      <c r="J1464" s="1" t="str">
        <f t="shared" ca="1" si="92"/>
        <v>3. Mayor a 6 meses</v>
      </c>
      <c r="K1464" t="str">
        <f t="shared" si="93"/>
        <v>NO</v>
      </c>
      <c r="L1464" t="s">
        <v>206</v>
      </c>
      <c r="M1464" t="s">
        <v>55</v>
      </c>
      <c r="N1464" t="s">
        <v>315</v>
      </c>
      <c r="O1464" t="s">
        <v>315</v>
      </c>
      <c r="P1464" t="str">
        <f t="shared" si="94"/>
        <v>DANIEL ENRIQUE ANAYA CASTROProgramaciónEVALUACION</v>
      </c>
      <c r="Q1464" t="str">
        <f>BASE[[#This Row],[NombresCalificado]]&amp;BASE[[#This Row],[TipoEvaluacion]]</f>
        <v>DANIEL ENRIQUE ANAYA CASTROEVALUACION</v>
      </c>
      <c r="R1464">
        <v>4</v>
      </c>
      <c r="S1464" t="s">
        <v>7</v>
      </c>
      <c r="T1464" t="s">
        <v>328</v>
      </c>
      <c r="U1464" s="17">
        <v>3</v>
      </c>
      <c r="V1464" s="17" t="str" cm="1">
        <f t="array" ref="V1464">_xlfn.IFS(U1464=0,"Prenovato",U1464=1,"Novato",U1464=2,"Principiante avanzado",U1464=3,"Competente",U1464=4,"Proficiente",U1464=5,"Master")</f>
        <v>Competente</v>
      </c>
      <c r="W1464" s="17">
        <v>3</v>
      </c>
      <c r="X1464" s="17" t="str" cm="1">
        <f t="array" ref="X1464">_xlfn.IFS(W1464=0,"No evidenciado",W1464=1,"Novato",W1464=2,"Principiante avanzado",W1464=3,"Competente",W1464=4,"Proficiente",W1464=5,"Master")</f>
        <v>Competente</v>
      </c>
      <c r="Y1464" s="17">
        <v>3</v>
      </c>
      <c r="Z1464" s="17" t="str" cm="1">
        <f t="array" ref="Z1464">_xlfn.IFS(Y1464=0,"No evidenciado",Y1464=1,"Novato",Y1464=2,"Principiante avanzado",Y1464=3,"Competente",Y1464=4,"Proficiente",Y1464=5,"Master")</f>
        <v>Competente</v>
      </c>
      <c r="AA1464" s="17">
        <v>4</v>
      </c>
      <c r="AB1464" s="17" t="str" cm="1">
        <f t="array" ref="AB1464">_xlfn.IFS(AA1464=0,"No evidenciado",AA1464=1,"Novato",AA1464=2,"Principiante avanzado",AA1464=3,"Competente",AA1464=4,"Proficiente",AA1464=5,"Master")</f>
        <v>Proficiente</v>
      </c>
      <c r="AC1464" s="17">
        <v>3</v>
      </c>
      <c r="AD1464" s="17" t="str" cm="1">
        <f t="array" ref="AD1464">_xlfn.IFS(AC1464=0,"Prenovato",AC1464=1,"Novato",AC1464=2,"Principiante avanzado",AC1464=3,"Competente",AC1464=4,"Proficiente",AC1464=5,"Master")</f>
        <v>Competente</v>
      </c>
      <c r="AE1464" s="17" t="s">
        <v>332</v>
      </c>
    </row>
    <row r="1465" spans="1:31" x14ac:dyDescent="0.25">
      <c r="A1465" t="s">
        <v>238</v>
      </c>
      <c r="B1465" t="s">
        <v>239</v>
      </c>
      <c r="C1465" t="s">
        <v>206</v>
      </c>
      <c r="D1465" t="s">
        <v>207</v>
      </c>
      <c r="E1465" t="s">
        <v>310</v>
      </c>
      <c r="F1465" t="s">
        <v>311</v>
      </c>
      <c r="G1465" t="s">
        <v>312</v>
      </c>
      <c r="H1465" s="4"/>
      <c r="I1465" s="1">
        <f t="shared" ca="1" si="91"/>
        <v>1485</v>
      </c>
      <c r="J1465" s="1" t="str">
        <f t="shared" ca="1" si="92"/>
        <v>3. Mayor a 6 meses</v>
      </c>
      <c r="K1465" t="str">
        <f t="shared" si="93"/>
        <v>NO</v>
      </c>
      <c r="L1465" t="s">
        <v>217</v>
      </c>
      <c r="M1465" t="s">
        <v>319</v>
      </c>
      <c r="N1465" t="s">
        <v>315</v>
      </c>
      <c r="O1465" t="s">
        <v>315</v>
      </c>
      <c r="P1465" t="str">
        <f t="shared" si="94"/>
        <v>IRVIN JOAO GONGORA HERNANDEZBCP Design SystemEVALUACION</v>
      </c>
      <c r="Q1465" t="str">
        <f>BASE[[#This Row],[NombresCalificado]]&amp;BASE[[#This Row],[TipoEvaluacion]]</f>
        <v>IRVIN JOAO GONGORA HERNANDEZEVALUACION</v>
      </c>
      <c r="R1465">
        <v>2</v>
      </c>
      <c r="S1465" t="s">
        <v>4</v>
      </c>
      <c r="T1465" t="s">
        <v>328</v>
      </c>
      <c r="U1465" s="17">
        <v>1</v>
      </c>
      <c r="V1465" s="17" t="str" cm="1">
        <f t="array" ref="V1465">_xlfn.IFS(U1465=0,"Prenovato",U1465=1,"Novato",U1465=2,"Principiante avanzado",U1465=3,"Competente",U1465=4,"Proficiente",U1465=5,"Master")</f>
        <v>Novato</v>
      </c>
      <c r="W1465" s="17">
        <v>2</v>
      </c>
      <c r="X1465" s="17" t="str" cm="1">
        <f t="array" ref="X1465">_xlfn.IFS(W1465=0,"No evidenciado",W1465=1,"Novato",W1465=2,"Principiante avanzado",W1465=3,"Competente",W1465=4,"Proficiente",W1465=5,"Master")</f>
        <v>Principiante avanzado</v>
      </c>
      <c r="Y1465" s="17">
        <v>2</v>
      </c>
      <c r="Z1465" s="17" t="str" cm="1">
        <f t="array" ref="Z1465">_xlfn.IFS(Y1465=0,"No evidenciado",Y1465=1,"Novato",Y1465=2,"Principiante avanzado",Y1465=3,"Competente",Y1465=4,"Proficiente",Y1465=5,"Master")</f>
        <v>Principiante avanzado</v>
      </c>
      <c r="AA1465" s="17">
        <v>2</v>
      </c>
      <c r="AB1465" s="17" t="str" cm="1">
        <f t="array" ref="AB1465">_xlfn.IFS(AA1465=0,"No evidenciado",AA1465=1,"Novato",AA1465=2,"Principiante avanzado",AA1465=3,"Competente",AA1465=4,"Proficiente",AA1465=5,"Master")</f>
        <v>Principiante avanzado</v>
      </c>
      <c r="AC1465" s="17">
        <v>1</v>
      </c>
      <c r="AD1465" s="17" t="str" cm="1">
        <f t="array" ref="AD1465">_xlfn.IFS(AC1465=0,"Prenovato",AC1465=1,"Novato",AC1465=2,"Principiante avanzado",AC1465=3,"Competente",AC1465=4,"Proficiente",AC1465=5,"Master")</f>
        <v>Novato</v>
      </c>
      <c r="AE1465" s="17" t="s">
        <v>332</v>
      </c>
    </row>
    <row r="1466" spans="1:31" x14ac:dyDescent="0.25">
      <c r="A1466" t="s">
        <v>238</v>
      </c>
      <c r="B1466" t="s">
        <v>239</v>
      </c>
      <c r="C1466" t="s">
        <v>206</v>
      </c>
      <c r="D1466" t="s">
        <v>207</v>
      </c>
      <c r="E1466" t="s">
        <v>310</v>
      </c>
      <c r="F1466" t="s">
        <v>311</v>
      </c>
      <c r="G1466" t="s">
        <v>312</v>
      </c>
      <c r="H1466" s="4"/>
      <c r="I1466" s="1">
        <f t="shared" ca="1" si="91"/>
        <v>1485</v>
      </c>
      <c r="J1466" s="1" t="str">
        <f t="shared" ca="1" si="92"/>
        <v>3. Mayor a 6 meses</v>
      </c>
      <c r="K1466" t="str">
        <f t="shared" si="93"/>
        <v>NO</v>
      </c>
      <c r="L1466" t="s">
        <v>217</v>
      </c>
      <c r="M1466" t="s">
        <v>55</v>
      </c>
      <c r="N1466" t="s">
        <v>315</v>
      </c>
      <c r="O1466" t="s">
        <v>315</v>
      </c>
      <c r="P1466" t="str">
        <f t="shared" si="94"/>
        <v>IRVIN JOAO GONGORA HERNANDEZProgramaciónEVALUACION</v>
      </c>
      <c r="Q1466" t="str">
        <f>BASE[[#This Row],[NombresCalificado]]&amp;BASE[[#This Row],[TipoEvaluacion]]</f>
        <v>IRVIN JOAO GONGORA HERNANDEZEVALUACION</v>
      </c>
      <c r="R1466">
        <v>2</v>
      </c>
      <c r="S1466" t="s">
        <v>4</v>
      </c>
      <c r="T1466" t="s">
        <v>328</v>
      </c>
      <c r="U1466" s="17">
        <v>1</v>
      </c>
      <c r="V1466" s="17" t="str" cm="1">
        <f t="array" ref="V1466">_xlfn.IFS(U1466=0,"Prenovato",U1466=1,"Novato",U1466=2,"Principiante avanzado",U1466=3,"Competente",U1466=4,"Proficiente",U1466=5,"Master")</f>
        <v>Novato</v>
      </c>
      <c r="W1466" s="17">
        <v>2</v>
      </c>
      <c r="X1466" s="17" t="str" cm="1">
        <f t="array" ref="X1466">_xlfn.IFS(W1466=0,"No evidenciado",W1466=1,"Novato",W1466=2,"Principiante avanzado",W1466=3,"Competente",W1466=4,"Proficiente",W1466=5,"Master")</f>
        <v>Principiante avanzado</v>
      </c>
      <c r="Y1466" s="17">
        <v>2</v>
      </c>
      <c r="Z1466" s="17" t="str" cm="1">
        <f t="array" ref="Z1466">_xlfn.IFS(Y1466=0,"No evidenciado",Y1466=1,"Novato",Y1466=2,"Principiante avanzado",Y1466=3,"Competente",Y1466=4,"Proficiente",Y1466=5,"Master")</f>
        <v>Principiante avanzado</v>
      </c>
      <c r="AA1466" s="17">
        <v>2</v>
      </c>
      <c r="AB1466" s="17" t="str" cm="1">
        <f t="array" ref="AB1466">_xlfn.IFS(AA1466=0,"No evidenciado",AA1466=1,"Novato",AA1466=2,"Principiante avanzado",AA1466=3,"Competente",AA1466=4,"Proficiente",AA1466=5,"Master")</f>
        <v>Principiante avanzado</v>
      </c>
      <c r="AC1466" s="17">
        <v>1</v>
      </c>
      <c r="AD1466" s="17" t="str" cm="1">
        <f t="array" ref="AD1466">_xlfn.IFS(AC1466=0,"Prenovato",AC1466=1,"Novato",AC1466=2,"Principiante avanzado",AC1466=3,"Competente",AC1466=4,"Proficiente",AC1466=5,"Master")</f>
        <v>Novato</v>
      </c>
      <c r="AE1466" s="17" t="s">
        <v>332</v>
      </c>
    </row>
    <row r="1467" spans="1:31" x14ac:dyDescent="0.25">
      <c r="A1467" t="s">
        <v>238</v>
      </c>
      <c r="B1467" t="s">
        <v>239</v>
      </c>
      <c r="C1467" t="s">
        <v>206</v>
      </c>
      <c r="D1467" t="s">
        <v>207</v>
      </c>
      <c r="E1467" t="s">
        <v>310</v>
      </c>
      <c r="F1467" t="s">
        <v>311</v>
      </c>
      <c r="G1467" t="s">
        <v>312</v>
      </c>
      <c r="H1467" s="4"/>
      <c r="I1467" s="1">
        <f t="shared" ca="1" si="91"/>
        <v>1485</v>
      </c>
      <c r="J1467" s="1" t="str">
        <f t="shared" ca="1" si="92"/>
        <v>3. Mayor a 6 meses</v>
      </c>
      <c r="K1467" t="str">
        <f t="shared" si="93"/>
        <v>NO</v>
      </c>
      <c r="L1467" t="s">
        <v>217</v>
      </c>
      <c r="M1467" t="s">
        <v>316</v>
      </c>
      <c r="N1467" t="s">
        <v>315</v>
      </c>
      <c r="O1467" t="s">
        <v>315</v>
      </c>
      <c r="P1467" t="str">
        <f t="shared" si="94"/>
        <v>IRVIN JOAO GONGORA HERNANDEZRedes &amp; Integración de APIEVALUACION</v>
      </c>
      <c r="Q1467" t="str">
        <f>BASE[[#This Row],[NombresCalificado]]&amp;BASE[[#This Row],[TipoEvaluacion]]</f>
        <v>IRVIN JOAO GONGORA HERNANDEZEVALUACION</v>
      </c>
      <c r="R1467">
        <v>3</v>
      </c>
      <c r="S1467" t="s">
        <v>5</v>
      </c>
      <c r="T1467" t="s">
        <v>328</v>
      </c>
      <c r="U1467" s="17">
        <v>1</v>
      </c>
      <c r="V1467" s="17" t="str" cm="1">
        <f t="array" ref="V1467">_xlfn.IFS(U1467=0,"Prenovato",U1467=1,"Novato",U1467=2,"Principiante avanzado",U1467=3,"Competente",U1467=4,"Proficiente",U1467=5,"Master")</f>
        <v>Novato</v>
      </c>
      <c r="W1467" s="17">
        <v>2</v>
      </c>
      <c r="X1467" s="17" t="str" cm="1">
        <f t="array" ref="X1467">_xlfn.IFS(W1467=0,"No evidenciado",W1467=1,"Novato",W1467=2,"Principiante avanzado",W1467=3,"Competente",W1467=4,"Proficiente",W1467=5,"Master")</f>
        <v>Principiante avanzado</v>
      </c>
      <c r="Y1467" s="17">
        <v>2</v>
      </c>
      <c r="Z1467" s="17" t="str" cm="1">
        <f t="array" ref="Z1467">_xlfn.IFS(Y1467=0,"No evidenciado",Y1467=1,"Novato",Y1467=2,"Principiante avanzado",Y1467=3,"Competente",Y1467=4,"Proficiente",Y1467=5,"Master")</f>
        <v>Principiante avanzado</v>
      </c>
      <c r="AA1467" s="17">
        <v>2</v>
      </c>
      <c r="AB1467" s="17" t="str" cm="1">
        <f t="array" ref="AB1467">_xlfn.IFS(AA1467=0,"No evidenciado",AA1467=1,"Novato",AA1467=2,"Principiante avanzado",AA1467=3,"Competente",AA1467=4,"Proficiente",AA1467=5,"Master")</f>
        <v>Principiante avanzado</v>
      </c>
      <c r="AC1467" s="17">
        <v>1</v>
      </c>
      <c r="AD1467" s="17" t="str" cm="1">
        <f t="array" ref="AD1467">_xlfn.IFS(AC1467=0,"Prenovato",AC1467=1,"Novato",AC1467=2,"Principiante avanzado",AC1467=3,"Competente",AC1467=4,"Proficiente",AC1467=5,"Master")</f>
        <v>Novato</v>
      </c>
      <c r="AE1467" s="17" t="s">
        <v>332</v>
      </c>
    </row>
    <row r="1468" spans="1:31" x14ac:dyDescent="0.25">
      <c r="A1468" t="s">
        <v>238</v>
      </c>
      <c r="B1468" t="s">
        <v>239</v>
      </c>
      <c r="C1468" t="s">
        <v>206</v>
      </c>
      <c r="D1468" t="s">
        <v>207</v>
      </c>
      <c r="E1468" t="s">
        <v>310</v>
      </c>
      <c r="F1468" t="s">
        <v>311</v>
      </c>
      <c r="G1468" t="s">
        <v>312</v>
      </c>
      <c r="H1468" s="4"/>
      <c r="I1468" s="1">
        <f t="shared" ca="1" si="91"/>
        <v>1485</v>
      </c>
      <c r="J1468" s="1" t="str">
        <f t="shared" ca="1" si="92"/>
        <v>3. Mayor a 6 meses</v>
      </c>
      <c r="K1468" t="str">
        <f t="shared" si="93"/>
        <v>NO</v>
      </c>
      <c r="L1468" t="s">
        <v>217</v>
      </c>
      <c r="M1468" t="s">
        <v>324</v>
      </c>
      <c r="N1468" t="s">
        <v>317</v>
      </c>
      <c r="O1468" t="s">
        <v>314</v>
      </c>
      <c r="P1468" t="str">
        <f t="shared" si="94"/>
        <v>IRVIN JOAO GONGORA HERNANDEZAccesibilidadEVALUACION</v>
      </c>
      <c r="Q1468" t="str">
        <f>BASE[[#This Row],[NombresCalificado]]&amp;BASE[[#This Row],[TipoEvaluacion]]</f>
        <v>IRVIN JOAO GONGORA HERNANDEZEVALUACION</v>
      </c>
      <c r="R1468">
        <v>0</v>
      </c>
      <c r="S1468" t="s">
        <v>188</v>
      </c>
      <c r="T1468" t="s">
        <v>328</v>
      </c>
      <c r="U1468" s="17">
        <v>1</v>
      </c>
      <c r="V1468" s="17" t="str" cm="1">
        <f t="array" ref="V1468">_xlfn.IFS(U1468=0,"Prenovato",U1468=1,"Novato",U1468=2,"Principiante avanzado",U1468=3,"Competente",U1468=4,"Proficiente",U1468=5,"Master")</f>
        <v>Novato</v>
      </c>
      <c r="W1468" s="17">
        <v>2</v>
      </c>
      <c r="X1468" s="17" t="str" cm="1">
        <f t="array" ref="X1468">_xlfn.IFS(W1468=0,"No evidenciado",W1468=1,"Novato",W1468=2,"Principiante avanzado",W1468=3,"Competente",W1468=4,"Proficiente",W1468=5,"Master")</f>
        <v>Principiante avanzado</v>
      </c>
      <c r="Y1468" s="17">
        <v>2</v>
      </c>
      <c r="Z1468" s="17" t="str" cm="1">
        <f t="array" ref="Z1468">_xlfn.IFS(Y1468=0,"No evidenciado",Y1468=1,"Novato",Y1468=2,"Principiante avanzado",Y1468=3,"Competente",Y1468=4,"Proficiente",Y1468=5,"Master")</f>
        <v>Principiante avanzado</v>
      </c>
      <c r="AA1468" s="17">
        <v>2</v>
      </c>
      <c r="AB1468" s="17" t="str" cm="1">
        <f t="array" ref="AB1468">_xlfn.IFS(AA1468=0,"No evidenciado",AA1468=1,"Novato",AA1468=2,"Principiante avanzado",AA1468=3,"Competente",AA1468=4,"Proficiente",AA1468=5,"Master")</f>
        <v>Principiante avanzado</v>
      </c>
      <c r="AC1468" s="17">
        <v>1</v>
      </c>
      <c r="AD1468" s="17" t="str" cm="1">
        <f t="array" ref="AD1468">_xlfn.IFS(AC1468=0,"Prenovato",AC1468=1,"Novato",AC1468=2,"Principiante avanzado",AC1468=3,"Competente",AC1468=4,"Proficiente",AC1468=5,"Master")</f>
        <v>Novato</v>
      </c>
      <c r="AE1468" s="17" t="s">
        <v>332</v>
      </c>
    </row>
    <row r="1469" spans="1:31" x14ac:dyDescent="0.25">
      <c r="A1469" t="s">
        <v>238</v>
      </c>
      <c r="B1469" t="s">
        <v>239</v>
      </c>
      <c r="C1469" t="s">
        <v>206</v>
      </c>
      <c r="D1469" t="s">
        <v>207</v>
      </c>
      <c r="E1469" t="s">
        <v>310</v>
      </c>
      <c r="F1469" t="s">
        <v>311</v>
      </c>
      <c r="G1469" t="s">
        <v>312</v>
      </c>
      <c r="H1469" s="4"/>
      <c r="I1469" s="1">
        <f t="shared" ca="1" si="91"/>
        <v>1485</v>
      </c>
      <c r="J1469" s="1" t="str">
        <f t="shared" ca="1" si="92"/>
        <v>3. Mayor a 6 meses</v>
      </c>
      <c r="K1469" t="str">
        <f t="shared" si="93"/>
        <v>NO</v>
      </c>
      <c r="L1469" t="s">
        <v>217</v>
      </c>
      <c r="M1469" t="s">
        <v>320</v>
      </c>
      <c r="N1469" t="s">
        <v>317</v>
      </c>
      <c r="O1469" t="s">
        <v>314</v>
      </c>
      <c r="P1469" t="str">
        <f t="shared" si="94"/>
        <v>IRVIN JOAO GONGORA HERNANDEZHuman InteractionEVALUACION</v>
      </c>
      <c r="Q1469" t="str">
        <f>BASE[[#This Row],[NombresCalificado]]&amp;BASE[[#This Row],[TipoEvaluacion]]</f>
        <v>IRVIN JOAO GONGORA HERNANDEZEVALUACION</v>
      </c>
      <c r="R1469">
        <v>0</v>
      </c>
      <c r="S1469" t="s">
        <v>188</v>
      </c>
      <c r="T1469" t="s">
        <v>329</v>
      </c>
      <c r="U1469" s="17">
        <v>1</v>
      </c>
      <c r="V1469" s="17" t="str" cm="1">
        <f t="array" ref="V1469">_xlfn.IFS(U1469=0,"Prenovato",U1469=1,"Novato",U1469=2,"Principiante avanzado",U1469=3,"Competente",U1469=4,"Proficiente",U1469=5,"Master")</f>
        <v>Novato</v>
      </c>
      <c r="W1469" s="17">
        <v>2</v>
      </c>
      <c r="X1469" s="17" t="str" cm="1">
        <f t="array" ref="X1469">_xlfn.IFS(W1469=0,"No evidenciado",W1469=1,"Novato",W1469=2,"Principiante avanzado",W1469=3,"Competente",W1469=4,"Proficiente",W1469=5,"Master")</f>
        <v>Principiante avanzado</v>
      </c>
      <c r="Y1469" s="17">
        <v>2</v>
      </c>
      <c r="Z1469" s="17" t="str" cm="1">
        <f t="array" ref="Z1469">_xlfn.IFS(Y1469=0,"No evidenciado",Y1469=1,"Novato",Y1469=2,"Principiante avanzado",Y1469=3,"Competente",Y1469=4,"Proficiente",Y1469=5,"Master")</f>
        <v>Principiante avanzado</v>
      </c>
      <c r="AA1469" s="17">
        <v>2</v>
      </c>
      <c r="AB1469" s="17" t="str" cm="1">
        <f t="array" ref="AB1469">_xlfn.IFS(AA1469=0,"No evidenciado",AA1469=1,"Novato",AA1469=2,"Principiante avanzado",AA1469=3,"Competente",AA1469=4,"Proficiente",AA1469=5,"Master")</f>
        <v>Principiante avanzado</v>
      </c>
      <c r="AC1469" s="17">
        <v>1</v>
      </c>
      <c r="AD1469" s="17" t="str" cm="1">
        <f t="array" ref="AD1469">_xlfn.IFS(AC1469=0,"Prenovato",AC1469=1,"Novato",AC1469=2,"Principiante avanzado",AC1469=3,"Competente",AC1469=4,"Proficiente",AC1469=5,"Master")</f>
        <v>Novato</v>
      </c>
      <c r="AE1469" s="17" t="s">
        <v>332</v>
      </c>
    </row>
    <row r="1470" spans="1:31" x14ac:dyDescent="0.25">
      <c r="A1470" t="s">
        <v>238</v>
      </c>
      <c r="B1470" t="s">
        <v>239</v>
      </c>
      <c r="C1470" t="s">
        <v>206</v>
      </c>
      <c r="D1470" t="s">
        <v>207</v>
      </c>
      <c r="E1470" t="s">
        <v>310</v>
      </c>
      <c r="F1470" t="s">
        <v>311</v>
      </c>
      <c r="G1470" t="s">
        <v>312</v>
      </c>
      <c r="H1470" s="4"/>
      <c r="I1470" s="1">
        <f t="shared" ca="1" si="91"/>
        <v>1485</v>
      </c>
      <c r="J1470" s="1" t="str">
        <f t="shared" ca="1" si="92"/>
        <v>3. Mayor a 6 meses</v>
      </c>
      <c r="K1470" t="str">
        <f t="shared" si="93"/>
        <v>NO</v>
      </c>
      <c r="L1470" t="s">
        <v>217</v>
      </c>
      <c r="M1470" t="s">
        <v>187</v>
      </c>
      <c r="N1470" t="s">
        <v>315</v>
      </c>
      <c r="O1470" t="s">
        <v>315</v>
      </c>
      <c r="P1470" t="str">
        <f t="shared" si="94"/>
        <v>IRVIN JOAO GONGORA HERNANDEZPruebas para desarrolladoresEVALUACION</v>
      </c>
      <c r="Q1470" t="str">
        <f>BASE[[#This Row],[NombresCalificado]]&amp;BASE[[#This Row],[TipoEvaluacion]]</f>
        <v>IRVIN JOAO GONGORA HERNANDEZEVALUACION</v>
      </c>
      <c r="R1470">
        <v>2</v>
      </c>
      <c r="S1470" t="s">
        <v>4</v>
      </c>
      <c r="T1470" t="s">
        <v>328</v>
      </c>
      <c r="U1470" s="17">
        <v>1</v>
      </c>
      <c r="V1470" s="17" t="str" cm="1">
        <f t="array" ref="V1470">_xlfn.IFS(U1470=0,"Prenovato",U1470=1,"Novato",U1470=2,"Principiante avanzado",U1470=3,"Competente",U1470=4,"Proficiente",U1470=5,"Master")</f>
        <v>Novato</v>
      </c>
      <c r="W1470" s="17">
        <v>2</v>
      </c>
      <c r="X1470" s="17" t="str" cm="1">
        <f t="array" ref="X1470">_xlfn.IFS(W1470=0,"No evidenciado",W1470=1,"Novato",W1470=2,"Principiante avanzado",W1470=3,"Competente",W1470=4,"Proficiente",W1470=5,"Master")</f>
        <v>Principiante avanzado</v>
      </c>
      <c r="Y1470" s="17">
        <v>2</v>
      </c>
      <c r="Z1470" s="17" t="str" cm="1">
        <f t="array" ref="Z1470">_xlfn.IFS(Y1470=0,"No evidenciado",Y1470=1,"Novato",Y1470=2,"Principiante avanzado",Y1470=3,"Competente",Y1470=4,"Proficiente",Y1470=5,"Master")</f>
        <v>Principiante avanzado</v>
      </c>
      <c r="AA1470" s="17">
        <v>2</v>
      </c>
      <c r="AB1470" s="17" t="str" cm="1">
        <f t="array" ref="AB1470">_xlfn.IFS(AA1470=0,"No evidenciado",AA1470=1,"Novato",AA1470=2,"Principiante avanzado",AA1470=3,"Competente",AA1470=4,"Proficiente",AA1470=5,"Master")</f>
        <v>Principiante avanzado</v>
      </c>
      <c r="AC1470" s="17">
        <v>1</v>
      </c>
      <c r="AD1470" s="17" t="str" cm="1">
        <f t="array" ref="AD1470">_xlfn.IFS(AC1470=0,"Prenovato",AC1470=1,"Novato",AC1470=2,"Principiante avanzado",AC1470=3,"Competente",AC1470=4,"Proficiente",AC1470=5,"Master")</f>
        <v>Novato</v>
      </c>
      <c r="AE1470" s="17" t="s">
        <v>332</v>
      </c>
    </row>
    <row r="1471" spans="1:31" x14ac:dyDescent="0.25">
      <c r="A1471" t="s">
        <v>238</v>
      </c>
      <c r="B1471" t="s">
        <v>239</v>
      </c>
      <c r="C1471" t="s">
        <v>206</v>
      </c>
      <c r="D1471" t="s">
        <v>207</v>
      </c>
      <c r="E1471" t="s">
        <v>310</v>
      </c>
      <c r="F1471" t="s">
        <v>311</v>
      </c>
      <c r="G1471" t="s">
        <v>312</v>
      </c>
      <c r="H1471" s="4"/>
      <c r="I1471" s="1">
        <f t="shared" ca="1" si="91"/>
        <v>1485</v>
      </c>
      <c r="J1471" s="1" t="str">
        <f t="shared" ca="1" si="92"/>
        <v>3. Mayor a 6 meses</v>
      </c>
      <c r="K1471" t="str">
        <f t="shared" si="93"/>
        <v>NO</v>
      </c>
      <c r="L1471" t="s">
        <v>217</v>
      </c>
      <c r="M1471" t="s">
        <v>56</v>
      </c>
      <c r="N1471" t="s">
        <v>315</v>
      </c>
      <c r="O1471" t="s">
        <v>315</v>
      </c>
      <c r="P1471" t="str">
        <f t="shared" si="94"/>
        <v>IRVIN JOAO GONGORA HERNANDEZControl de versionesEVALUACION</v>
      </c>
      <c r="Q1471" t="str">
        <f>BASE[[#This Row],[NombresCalificado]]&amp;BASE[[#This Row],[TipoEvaluacion]]</f>
        <v>IRVIN JOAO GONGORA HERNANDEZEVALUACION</v>
      </c>
      <c r="R1471">
        <v>2</v>
      </c>
      <c r="S1471" t="s">
        <v>4</v>
      </c>
      <c r="T1471" t="s">
        <v>328</v>
      </c>
      <c r="U1471" s="17">
        <v>1</v>
      </c>
      <c r="V1471" s="17" t="str" cm="1">
        <f t="array" ref="V1471">_xlfn.IFS(U1471=0,"Prenovato",U1471=1,"Novato",U1471=2,"Principiante avanzado",U1471=3,"Competente",U1471=4,"Proficiente",U1471=5,"Master")</f>
        <v>Novato</v>
      </c>
      <c r="W1471" s="17">
        <v>2</v>
      </c>
      <c r="X1471" s="17" t="str" cm="1">
        <f t="array" ref="X1471">_xlfn.IFS(W1471=0,"No evidenciado",W1471=1,"Novato",W1471=2,"Principiante avanzado",W1471=3,"Competente",W1471=4,"Proficiente",W1471=5,"Master")</f>
        <v>Principiante avanzado</v>
      </c>
      <c r="Y1471" s="17">
        <v>2</v>
      </c>
      <c r="Z1471" s="17" t="str" cm="1">
        <f t="array" ref="Z1471">_xlfn.IFS(Y1471=0,"No evidenciado",Y1471=1,"Novato",Y1471=2,"Principiante avanzado",Y1471=3,"Competente",Y1471=4,"Proficiente",Y1471=5,"Master")</f>
        <v>Principiante avanzado</v>
      </c>
      <c r="AA1471" s="17">
        <v>2</v>
      </c>
      <c r="AB1471" s="17" t="str" cm="1">
        <f t="array" ref="AB1471">_xlfn.IFS(AA1471=0,"No evidenciado",AA1471=1,"Novato",AA1471=2,"Principiante avanzado",AA1471=3,"Competente",AA1471=4,"Proficiente",AA1471=5,"Master")</f>
        <v>Principiante avanzado</v>
      </c>
      <c r="AC1471" s="17">
        <v>1</v>
      </c>
      <c r="AD1471" s="17" t="str" cm="1">
        <f t="array" ref="AD1471">_xlfn.IFS(AC1471=0,"Prenovato",AC1471=1,"Novato",AC1471=2,"Principiante avanzado",AC1471=3,"Competente",AC1471=4,"Proficiente",AC1471=5,"Master")</f>
        <v>Novato</v>
      </c>
      <c r="AE1471" s="17" t="s">
        <v>332</v>
      </c>
    </row>
    <row r="1472" spans="1:31" x14ac:dyDescent="0.25">
      <c r="A1472" t="s">
        <v>238</v>
      </c>
      <c r="B1472" t="s">
        <v>239</v>
      </c>
      <c r="C1472" t="s">
        <v>206</v>
      </c>
      <c r="D1472" t="s">
        <v>207</v>
      </c>
      <c r="E1472" t="s">
        <v>310</v>
      </c>
      <c r="F1472" t="s">
        <v>311</v>
      </c>
      <c r="G1472" t="s">
        <v>312</v>
      </c>
      <c r="H1472" s="4"/>
      <c r="I1472" s="1">
        <f t="shared" ca="1" si="91"/>
        <v>1485</v>
      </c>
      <c r="J1472" s="1" t="str">
        <f t="shared" ca="1" si="92"/>
        <v>3. Mayor a 6 meses</v>
      </c>
      <c r="K1472" t="str">
        <f t="shared" si="93"/>
        <v>NO</v>
      </c>
      <c r="L1472" t="s">
        <v>217</v>
      </c>
      <c r="M1472" t="s">
        <v>326</v>
      </c>
      <c r="N1472" t="s">
        <v>317</v>
      </c>
      <c r="O1472" t="s">
        <v>314</v>
      </c>
      <c r="P1472" t="str">
        <f t="shared" si="94"/>
        <v>IRVIN JOAO GONGORA HERNANDEZDesign ThinkingEVALUACION</v>
      </c>
      <c r="Q1472" t="str">
        <f>BASE[[#This Row],[NombresCalificado]]&amp;BASE[[#This Row],[TipoEvaluacion]]</f>
        <v>IRVIN JOAO GONGORA HERNANDEZEVALUACION</v>
      </c>
      <c r="R1472">
        <v>0</v>
      </c>
      <c r="S1472" t="s">
        <v>188</v>
      </c>
      <c r="T1472" t="s">
        <v>329</v>
      </c>
      <c r="U1472" s="17">
        <v>1</v>
      </c>
      <c r="V1472" s="17" t="str" cm="1">
        <f t="array" ref="V1472">_xlfn.IFS(U1472=0,"Prenovato",U1472=1,"Novato",U1472=2,"Principiante avanzado",U1472=3,"Competente",U1472=4,"Proficiente",U1472=5,"Master")</f>
        <v>Novato</v>
      </c>
      <c r="W1472" s="17">
        <v>2</v>
      </c>
      <c r="X1472" s="17" t="str" cm="1">
        <f t="array" ref="X1472">_xlfn.IFS(W1472=0,"No evidenciado",W1472=1,"Novato",W1472=2,"Principiante avanzado",W1472=3,"Competente",W1472=4,"Proficiente",W1472=5,"Master")</f>
        <v>Principiante avanzado</v>
      </c>
      <c r="Y1472" s="17">
        <v>2</v>
      </c>
      <c r="Z1472" s="17" t="str" cm="1">
        <f t="array" ref="Z1472">_xlfn.IFS(Y1472=0,"No evidenciado",Y1472=1,"Novato",Y1472=2,"Principiante avanzado",Y1472=3,"Competente",Y1472=4,"Proficiente",Y1472=5,"Master")</f>
        <v>Principiante avanzado</v>
      </c>
      <c r="AA1472" s="17">
        <v>2</v>
      </c>
      <c r="AB1472" s="17" t="str" cm="1">
        <f t="array" ref="AB1472">_xlfn.IFS(AA1472=0,"No evidenciado",AA1472=1,"Novato",AA1472=2,"Principiante avanzado",AA1472=3,"Competente",AA1472=4,"Proficiente",AA1472=5,"Master")</f>
        <v>Principiante avanzado</v>
      </c>
      <c r="AC1472" s="17">
        <v>1</v>
      </c>
      <c r="AD1472" s="17" t="str" cm="1">
        <f t="array" ref="AD1472">_xlfn.IFS(AC1472=0,"Prenovato",AC1472=1,"Novato",AC1472=2,"Principiante avanzado",AC1472=3,"Competente",AC1472=4,"Proficiente",AC1472=5,"Master")</f>
        <v>Novato</v>
      </c>
      <c r="AE1472" s="17" t="s">
        <v>332</v>
      </c>
    </row>
    <row r="1473" spans="1:31" x14ac:dyDescent="0.25">
      <c r="A1473" t="s">
        <v>238</v>
      </c>
      <c r="B1473" t="s">
        <v>239</v>
      </c>
      <c r="C1473" t="s">
        <v>206</v>
      </c>
      <c r="D1473" t="s">
        <v>207</v>
      </c>
      <c r="E1473" t="s">
        <v>310</v>
      </c>
      <c r="F1473" t="s">
        <v>311</v>
      </c>
      <c r="G1473" t="s">
        <v>312</v>
      </c>
      <c r="H1473" s="4"/>
      <c r="I1473" s="1">
        <f t="shared" ca="1" si="91"/>
        <v>1485</v>
      </c>
      <c r="J1473" s="1" t="str">
        <f t="shared" ca="1" si="92"/>
        <v>3. Mayor a 6 meses</v>
      </c>
      <c r="K1473" t="str">
        <f t="shared" si="93"/>
        <v>NO</v>
      </c>
      <c r="L1473" t="s">
        <v>217</v>
      </c>
      <c r="M1473" t="s">
        <v>323</v>
      </c>
      <c r="N1473" t="s">
        <v>317</v>
      </c>
      <c r="O1473" t="s">
        <v>314</v>
      </c>
      <c r="P1473" t="str">
        <f t="shared" si="94"/>
        <v>IRVIN JOAO GONGORA HERNANDEZGestión de datosEVALUACION</v>
      </c>
      <c r="Q1473" t="str">
        <f>BASE[[#This Row],[NombresCalificado]]&amp;BASE[[#This Row],[TipoEvaluacion]]</f>
        <v>IRVIN JOAO GONGORA HERNANDEZEVALUACION</v>
      </c>
      <c r="R1473">
        <v>3</v>
      </c>
      <c r="S1473" t="s">
        <v>5</v>
      </c>
      <c r="T1473" t="s">
        <v>328</v>
      </c>
      <c r="U1473" s="17">
        <v>1</v>
      </c>
      <c r="V1473" s="17" t="str" cm="1">
        <f t="array" ref="V1473">_xlfn.IFS(U1473=0,"Prenovato",U1473=1,"Novato",U1473=2,"Principiante avanzado",U1473=3,"Competente",U1473=4,"Proficiente",U1473=5,"Master")</f>
        <v>Novato</v>
      </c>
      <c r="W1473" s="17">
        <v>2</v>
      </c>
      <c r="X1473" s="17" t="str" cm="1">
        <f t="array" ref="X1473">_xlfn.IFS(W1473=0,"No evidenciado",W1473=1,"Novato",W1473=2,"Principiante avanzado",W1473=3,"Competente",W1473=4,"Proficiente",W1473=5,"Master")</f>
        <v>Principiante avanzado</v>
      </c>
      <c r="Y1473" s="17">
        <v>2</v>
      </c>
      <c r="Z1473" s="17" t="str" cm="1">
        <f t="array" ref="Z1473">_xlfn.IFS(Y1473=0,"No evidenciado",Y1473=1,"Novato",Y1473=2,"Principiante avanzado",Y1473=3,"Competente",Y1473=4,"Proficiente",Y1473=5,"Master")</f>
        <v>Principiante avanzado</v>
      </c>
      <c r="AA1473" s="17">
        <v>2</v>
      </c>
      <c r="AB1473" s="17" t="str" cm="1">
        <f t="array" ref="AB1473">_xlfn.IFS(AA1473=0,"No evidenciado",AA1473=1,"Novato",AA1473=2,"Principiante avanzado",AA1473=3,"Competente",AA1473=4,"Proficiente",AA1473=5,"Master")</f>
        <v>Principiante avanzado</v>
      </c>
      <c r="AC1473" s="17">
        <v>1</v>
      </c>
      <c r="AD1473" s="17" t="str" cm="1">
        <f t="array" ref="AD1473">_xlfn.IFS(AC1473=0,"Prenovato",AC1473=1,"Novato",AC1473=2,"Principiante avanzado",AC1473=3,"Competente",AC1473=4,"Proficiente",AC1473=5,"Master")</f>
        <v>Novato</v>
      </c>
      <c r="AE1473" s="17" t="s">
        <v>332</v>
      </c>
    </row>
    <row r="1474" spans="1:31" x14ac:dyDescent="0.25">
      <c r="A1474" t="s">
        <v>238</v>
      </c>
      <c r="B1474" t="s">
        <v>239</v>
      </c>
      <c r="C1474" t="s">
        <v>206</v>
      </c>
      <c r="D1474" t="s">
        <v>207</v>
      </c>
      <c r="E1474" t="s">
        <v>310</v>
      </c>
      <c r="F1474" t="s">
        <v>311</v>
      </c>
      <c r="G1474" t="s">
        <v>312</v>
      </c>
      <c r="H1474" s="4"/>
      <c r="I1474" s="1">
        <f t="shared" ca="1" si="91"/>
        <v>1485</v>
      </c>
      <c r="J1474" s="1" t="str">
        <f t="shared" ca="1" si="92"/>
        <v>3. Mayor a 6 meses</v>
      </c>
      <c r="K1474" t="str">
        <f t="shared" si="93"/>
        <v>NO</v>
      </c>
      <c r="L1474" t="s">
        <v>217</v>
      </c>
      <c r="M1474" t="s">
        <v>185</v>
      </c>
      <c r="N1474" t="s">
        <v>317</v>
      </c>
      <c r="O1474" t="s">
        <v>314</v>
      </c>
      <c r="P1474" t="str">
        <f t="shared" si="94"/>
        <v>IRVIN JOAO GONGORA HERNANDEZSeguridadEVALUACION</v>
      </c>
      <c r="Q1474" t="str">
        <f>BASE[[#This Row],[NombresCalificado]]&amp;BASE[[#This Row],[TipoEvaluacion]]</f>
        <v>IRVIN JOAO GONGORA HERNANDEZEVALUACION</v>
      </c>
      <c r="R1474">
        <v>2</v>
      </c>
      <c r="S1474" t="s">
        <v>4</v>
      </c>
      <c r="T1474" t="s">
        <v>328</v>
      </c>
      <c r="U1474" s="17">
        <v>1</v>
      </c>
      <c r="V1474" s="17" t="str" cm="1">
        <f t="array" ref="V1474">_xlfn.IFS(U1474=0,"Prenovato",U1474=1,"Novato",U1474=2,"Principiante avanzado",U1474=3,"Competente",U1474=4,"Proficiente",U1474=5,"Master")</f>
        <v>Novato</v>
      </c>
      <c r="W1474" s="17">
        <v>2</v>
      </c>
      <c r="X1474" s="17" t="str" cm="1">
        <f t="array" ref="X1474">_xlfn.IFS(W1474=0,"No evidenciado",W1474=1,"Novato",W1474=2,"Principiante avanzado",W1474=3,"Competente",W1474=4,"Proficiente",W1474=5,"Master")</f>
        <v>Principiante avanzado</v>
      </c>
      <c r="Y1474" s="17">
        <v>2</v>
      </c>
      <c r="Z1474" s="17" t="str" cm="1">
        <f t="array" ref="Z1474">_xlfn.IFS(Y1474=0,"No evidenciado",Y1474=1,"Novato",Y1474=2,"Principiante avanzado",Y1474=3,"Competente",Y1474=4,"Proficiente",Y1474=5,"Master")</f>
        <v>Principiante avanzado</v>
      </c>
      <c r="AA1474" s="17">
        <v>2</v>
      </c>
      <c r="AB1474" s="17" t="str" cm="1">
        <f t="array" ref="AB1474">_xlfn.IFS(AA1474=0,"No evidenciado",AA1474=1,"Novato",AA1474=2,"Principiante avanzado",AA1474=3,"Competente",AA1474=4,"Proficiente",AA1474=5,"Master")</f>
        <v>Principiante avanzado</v>
      </c>
      <c r="AC1474" s="17">
        <v>1</v>
      </c>
      <c r="AD1474" s="17" t="str" cm="1">
        <f t="array" ref="AD1474">_xlfn.IFS(AC1474=0,"Prenovato",AC1474=1,"Novato",AC1474=2,"Principiante avanzado",AC1474=3,"Competente",AC1474=4,"Proficiente",AC1474=5,"Master")</f>
        <v>Novato</v>
      </c>
      <c r="AE1474" s="17" t="s">
        <v>332</v>
      </c>
    </row>
    <row r="1475" spans="1:31" x14ac:dyDescent="0.25">
      <c r="A1475" t="s">
        <v>238</v>
      </c>
      <c r="B1475" t="s">
        <v>239</v>
      </c>
      <c r="C1475" t="s">
        <v>206</v>
      </c>
      <c r="D1475" t="s">
        <v>207</v>
      </c>
      <c r="E1475" t="s">
        <v>310</v>
      </c>
      <c r="F1475" t="s">
        <v>311</v>
      </c>
      <c r="G1475" t="s">
        <v>312</v>
      </c>
      <c r="H1475" s="4"/>
      <c r="I1475" s="1">
        <f t="shared" ref="I1475:I1538" ca="1" si="95">DATEDIF(H1475,TODAY(),"m")</f>
        <v>1485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IF(COUNTIFS($E$2:$E$1566,E1475,$O$2:$O$1566,"PRINCIPAL",$R$2:$R$1566,0)&gt;0,"SI","NO")</f>
        <v>NO</v>
      </c>
      <c r="L1475" t="s">
        <v>217</v>
      </c>
      <c r="M1475" t="s">
        <v>318</v>
      </c>
      <c r="N1475" t="s">
        <v>314</v>
      </c>
      <c r="O1475" t="s">
        <v>314</v>
      </c>
      <c r="P1475" t="str">
        <f t="shared" ref="P1475:P1538" si="98">F1475&amp;M1475&amp;AE1475</f>
        <v>IRVIN JOAO GONGORA HERNANDEZDistribución a tiendasEVALUACION</v>
      </c>
      <c r="Q1475" t="str">
        <f>BASE[[#This Row],[NombresCalificado]]&amp;BASE[[#This Row],[TipoEvaluacion]]</f>
        <v>IRVIN JOAO GONGORA HERNANDEZEVALUACION</v>
      </c>
      <c r="R1475">
        <v>0</v>
      </c>
      <c r="S1475" t="s">
        <v>188</v>
      </c>
      <c r="T1475" t="s">
        <v>329</v>
      </c>
      <c r="U1475" s="17">
        <v>1</v>
      </c>
      <c r="V1475" s="17" t="str" cm="1">
        <f t="array" ref="V1475">_xlfn.IFS(U1475=0,"Prenovato",U1475=1,"Novato",U1475=2,"Principiante avanzado",U1475=3,"Competente",U1475=4,"Proficiente",U1475=5,"Master")</f>
        <v>Novato</v>
      </c>
      <c r="W1475" s="17">
        <v>2</v>
      </c>
      <c r="X1475" s="17" t="str" cm="1">
        <f t="array" ref="X1475">_xlfn.IFS(W1475=0,"No evidenciado",W1475=1,"Novato",W1475=2,"Principiante avanzado",W1475=3,"Competente",W1475=4,"Proficiente",W1475=5,"Master")</f>
        <v>Principiante avanzado</v>
      </c>
      <c r="Y1475" s="17">
        <v>2</v>
      </c>
      <c r="Z1475" s="17" t="str" cm="1">
        <f t="array" ref="Z1475">_xlfn.IFS(Y1475=0,"No evidenciado",Y1475=1,"Novato",Y1475=2,"Principiante avanzado",Y1475=3,"Competente",Y1475=4,"Proficiente",Y1475=5,"Master")</f>
        <v>Principiante avanzado</v>
      </c>
      <c r="AA1475" s="17">
        <v>2</v>
      </c>
      <c r="AB1475" s="17" t="str" cm="1">
        <f t="array" ref="AB1475">_xlfn.IFS(AA1475=0,"No evidenciado",AA1475=1,"Novato",AA1475=2,"Principiante avanzado",AA1475=3,"Competente",AA1475=4,"Proficiente",AA1475=5,"Master")</f>
        <v>Principiante avanzado</v>
      </c>
      <c r="AC1475" s="17">
        <v>1</v>
      </c>
      <c r="AD1475" s="17" t="str" cm="1">
        <f t="array" ref="AD1475">_xlfn.IFS(AC1475=0,"Prenovato",AC1475=1,"Novato",AC1475=2,"Principiante avanzado",AC1475=3,"Competente",AC1475=4,"Proficiente",AC1475=5,"Master")</f>
        <v>Novato</v>
      </c>
      <c r="AE1475" s="17" t="s">
        <v>332</v>
      </c>
    </row>
    <row r="1476" spans="1:31" x14ac:dyDescent="0.25">
      <c r="A1476" t="s">
        <v>238</v>
      </c>
      <c r="B1476" t="s">
        <v>239</v>
      </c>
      <c r="C1476" t="s">
        <v>206</v>
      </c>
      <c r="D1476" t="s">
        <v>207</v>
      </c>
      <c r="E1476" t="s">
        <v>310</v>
      </c>
      <c r="F1476" t="s">
        <v>311</v>
      </c>
      <c r="G1476" t="s">
        <v>312</v>
      </c>
      <c r="H1476" s="4"/>
      <c r="I1476" s="1">
        <f t="shared" ca="1" si="95"/>
        <v>1485</v>
      </c>
      <c r="J1476" s="1" t="str">
        <f t="shared" ca="1" si="96"/>
        <v>3. Mayor a 6 meses</v>
      </c>
      <c r="K1476" t="str">
        <f t="shared" si="97"/>
        <v>NO</v>
      </c>
      <c r="L1476" t="s">
        <v>217</v>
      </c>
      <c r="M1476" t="s">
        <v>325</v>
      </c>
      <c r="N1476" t="s">
        <v>317</v>
      </c>
      <c r="O1476" t="s">
        <v>314</v>
      </c>
      <c r="P1476" t="str">
        <f t="shared" si="98"/>
        <v>IRVIN JOAO GONGORA HERNANDEZFundamentos de diseño UXEVALUACION</v>
      </c>
      <c r="Q1476" t="str">
        <f>BASE[[#This Row],[NombresCalificado]]&amp;BASE[[#This Row],[TipoEvaluacion]]</f>
        <v>IRVIN JOAO GONGORA HERNANDEZEVALUACION</v>
      </c>
      <c r="R1476">
        <v>2</v>
      </c>
      <c r="S1476" t="s">
        <v>4</v>
      </c>
      <c r="T1476" t="s">
        <v>328</v>
      </c>
      <c r="U1476" s="17">
        <v>1</v>
      </c>
      <c r="V1476" s="17" t="str" cm="1">
        <f t="array" ref="V1476">_xlfn.IFS(U1476=0,"Prenovato",U1476=1,"Novato",U1476=2,"Principiante avanzado",U1476=3,"Competente",U1476=4,"Proficiente",U1476=5,"Master")</f>
        <v>Novato</v>
      </c>
      <c r="W1476" s="17">
        <v>2</v>
      </c>
      <c r="X1476" s="17" t="str" cm="1">
        <f t="array" ref="X1476">_xlfn.IFS(W1476=0,"No evidenciado",W1476=1,"Novato",W1476=2,"Principiante avanzado",W1476=3,"Competente",W1476=4,"Proficiente",W1476=5,"Master")</f>
        <v>Principiante avanzado</v>
      </c>
      <c r="Y1476" s="17">
        <v>2</v>
      </c>
      <c r="Z1476" s="17" t="str" cm="1">
        <f t="array" ref="Z1476">_xlfn.IFS(Y1476=0,"No evidenciado",Y1476=1,"Novato",Y1476=2,"Principiante avanzado",Y1476=3,"Competente",Y1476=4,"Proficiente",Y1476=5,"Master")</f>
        <v>Principiante avanzado</v>
      </c>
      <c r="AA1476" s="17">
        <v>2</v>
      </c>
      <c r="AB1476" s="17" t="str" cm="1">
        <f t="array" ref="AB1476">_xlfn.IFS(AA1476=0,"No evidenciado",AA1476=1,"Novato",AA1476=2,"Principiante avanzado",AA1476=3,"Competente",AA1476=4,"Proficiente",AA1476=5,"Master")</f>
        <v>Principiante avanzado</v>
      </c>
      <c r="AC1476" s="17">
        <v>1</v>
      </c>
      <c r="AD1476" s="17" t="str" cm="1">
        <f t="array" ref="AD1476">_xlfn.IFS(AC1476=0,"Prenovato",AC1476=1,"Novato",AC1476=2,"Principiante avanzado",AC1476=3,"Competente",AC1476=4,"Proficiente",AC1476=5,"Master")</f>
        <v>Novato</v>
      </c>
      <c r="AE1476" s="17" t="s">
        <v>332</v>
      </c>
    </row>
    <row r="1477" spans="1:31" x14ac:dyDescent="0.25">
      <c r="A1477" t="s">
        <v>238</v>
      </c>
      <c r="B1477" t="s">
        <v>239</v>
      </c>
      <c r="C1477" t="s">
        <v>206</v>
      </c>
      <c r="D1477" t="s">
        <v>207</v>
      </c>
      <c r="E1477" t="s">
        <v>310</v>
      </c>
      <c r="F1477" t="s">
        <v>311</v>
      </c>
      <c r="G1477" t="s">
        <v>312</v>
      </c>
      <c r="H1477" s="4"/>
      <c r="I1477" s="1">
        <f t="shared" ca="1" si="95"/>
        <v>1485</v>
      </c>
      <c r="J1477" s="1" t="str">
        <f t="shared" ca="1" si="96"/>
        <v>3. Mayor a 6 meses</v>
      </c>
      <c r="K1477" t="str">
        <f t="shared" si="97"/>
        <v>NO</v>
      </c>
      <c r="L1477" t="s">
        <v>217</v>
      </c>
      <c r="M1477" t="s">
        <v>167</v>
      </c>
      <c r="N1477" t="s">
        <v>317</v>
      </c>
      <c r="O1477" t="s">
        <v>314</v>
      </c>
      <c r="P1477" t="str">
        <f t="shared" si="98"/>
        <v>IRVIN JOAO GONGORA HERNANDEZCI-CDEVALUACION</v>
      </c>
      <c r="Q1477" t="str">
        <f>BASE[[#This Row],[NombresCalificado]]&amp;BASE[[#This Row],[TipoEvaluacion]]</f>
        <v>IRVIN JOAO GONGORA HERNANDEZEVALUACION</v>
      </c>
      <c r="R1477">
        <v>1</v>
      </c>
      <c r="S1477" t="s">
        <v>6</v>
      </c>
      <c r="T1477" t="s">
        <v>328</v>
      </c>
      <c r="U1477" s="17">
        <v>1</v>
      </c>
      <c r="V1477" s="17" t="str" cm="1">
        <f t="array" ref="V1477">_xlfn.IFS(U1477=0,"Prenovato",U1477=1,"Novato",U1477=2,"Principiante avanzado",U1477=3,"Competente",U1477=4,"Proficiente",U1477=5,"Master")</f>
        <v>Novato</v>
      </c>
      <c r="W1477" s="17">
        <v>2</v>
      </c>
      <c r="X1477" s="17" t="str" cm="1">
        <f t="array" ref="X1477">_xlfn.IFS(W1477=0,"No evidenciado",W1477=1,"Novato",W1477=2,"Principiante avanzado",W1477=3,"Competente",W1477=4,"Proficiente",W1477=5,"Master")</f>
        <v>Principiante avanzado</v>
      </c>
      <c r="Y1477" s="17">
        <v>2</v>
      </c>
      <c r="Z1477" s="17" t="str" cm="1">
        <f t="array" ref="Z1477">_xlfn.IFS(Y1477=0,"No evidenciado",Y1477=1,"Novato",Y1477=2,"Principiante avanzado",Y1477=3,"Competente",Y1477=4,"Proficiente",Y1477=5,"Master")</f>
        <v>Principiante avanzado</v>
      </c>
      <c r="AA1477" s="17">
        <v>2</v>
      </c>
      <c r="AB1477" s="17" t="str" cm="1">
        <f t="array" ref="AB1477">_xlfn.IFS(AA1477=0,"No evidenciado",AA1477=1,"Novato",AA1477=2,"Principiante avanzado",AA1477=3,"Competente",AA1477=4,"Proficiente",AA1477=5,"Master")</f>
        <v>Principiante avanzado</v>
      </c>
      <c r="AC1477" s="17">
        <v>1</v>
      </c>
      <c r="AD1477" s="17" t="str" cm="1">
        <f t="array" ref="AD1477">_xlfn.IFS(AC1477=0,"Prenovato",AC1477=1,"Novato",AC1477=2,"Principiante avanzado",AC1477=3,"Competente",AC1477=4,"Proficiente",AC1477=5,"Master")</f>
        <v>Novato</v>
      </c>
      <c r="AE1477" s="17" t="s">
        <v>332</v>
      </c>
    </row>
    <row r="1478" spans="1:31" x14ac:dyDescent="0.25">
      <c r="A1478" t="s">
        <v>238</v>
      </c>
      <c r="B1478" t="s">
        <v>239</v>
      </c>
      <c r="C1478" t="s">
        <v>206</v>
      </c>
      <c r="D1478" t="s">
        <v>207</v>
      </c>
      <c r="E1478" t="s">
        <v>310</v>
      </c>
      <c r="F1478" t="s">
        <v>311</v>
      </c>
      <c r="G1478" t="s">
        <v>312</v>
      </c>
      <c r="H1478" s="4"/>
      <c r="I1478" s="1">
        <f t="shared" ca="1" si="95"/>
        <v>1485</v>
      </c>
      <c r="J1478" s="1" t="str">
        <f t="shared" ca="1" si="96"/>
        <v>3. Mayor a 6 meses</v>
      </c>
      <c r="K1478" t="str">
        <f t="shared" si="97"/>
        <v>NO</v>
      </c>
      <c r="L1478" t="s">
        <v>217</v>
      </c>
      <c r="M1478" t="s">
        <v>313</v>
      </c>
      <c r="N1478" t="s">
        <v>314</v>
      </c>
      <c r="O1478" t="s">
        <v>314</v>
      </c>
      <c r="P1478" t="str">
        <f t="shared" si="98"/>
        <v>IRVIN JOAO GONGORA HERNANDEZHíbridoEVALUACION</v>
      </c>
      <c r="Q1478" t="str">
        <f>BASE[[#This Row],[NombresCalificado]]&amp;BASE[[#This Row],[TipoEvaluacion]]</f>
        <v>IRVIN JOAO GONGORA HERNANDEZEVALUACION</v>
      </c>
      <c r="R1478">
        <v>0</v>
      </c>
      <c r="S1478" t="s">
        <v>188</v>
      </c>
      <c r="T1478" t="s">
        <v>329</v>
      </c>
      <c r="U1478" s="17">
        <v>1</v>
      </c>
      <c r="V1478" s="17" t="str" cm="1">
        <f t="array" ref="V1478">_xlfn.IFS(U1478=0,"Prenovato",U1478=1,"Novato",U1478=2,"Principiante avanzado",U1478=3,"Competente",U1478=4,"Proficiente",U1478=5,"Master")</f>
        <v>Novato</v>
      </c>
      <c r="W1478" s="17">
        <v>2</v>
      </c>
      <c r="X1478" s="17" t="str" cm="1">
        <f t="array" ref="X1478">_xlfn.IFS(W1478=0,"No evidenciado",W1478=1,"Novato",W1478=2,"Principiante avanzado",W1478=3,"Competente",W1478=4,"Proficiente",W1478=5,"Master")</f>
        <v>Principiante avanzado</v>
      </c>
      <c r="Y1478" s="17">
        <v>2</v>
      </c>
      <c r="Z1478" s="17" t="str" cm="1">
        <f t="array" ref="Z1478">_xlfn.IFS(Y1478=0,"No evidenciado",Y1478=1,"Novato",Y1478=2,"Principiante avanzado",Y1478=3,"Competente",Y1478=4,"Proficiente",Y1478=5,"Master")</f>
        <v>Principiante avanzado</v>
      </c>
      <c r="AA1478" s="17">
        <v>2</v>
      </c>
      <c r="AB1478" s="17" t="str" cm="1">
        <f t="array" ref="AB1478">_xlfn.IFS(AA1478=0,"No evidenciado",AA1478=1,"Novato",AA1478=2,"Principiante avanzado",AA1478=3,"Competente",AA1478=4,"Proficiente",AA1478=5,"Master")</f>
        <v>Principiante avanzado</v>
      </c>
      <c r="AC1478" s="17">
        <v>1</v>
      </c>
      <c r="AD1478" s="17" t="str" cm="1">
        <f t="array" ref="AD1478">_xlfn.IFS(AC1478=0,"Prenovato",AC1478=1,"Novato",AC1478=2,"Principiante avanzado",AC1478=3,"Competente",AC1478=4,"Proficiente",AC1478=5,"Master")</f>
        <v>Novato</v>
      </c>
      <c r="AE1478" s="17" t="s">
        <v>332</v>
      </c>
    </row>
    <row r="1479" spans="1:31" x14ac:dyDescent="0.25">
      <c r="A1479" t="s">
        <v>238</v>
      </c>
      <c r="B1479" t="s">
        <v>239</v>
      </c>
      <c r="C1479" t="s">
        <v>206</v>
      </c>
      <c r="D1479" t="s">
        <v>207</v>
      </c>
      <c r="E1479" t="s">
        <v>310</v>
      </c>
      <c r="F1479" t="s">
        <v>311</v>
      </c>
      <c r="G1479" t="s">
        <v>312</v>
      </c>
      <c r="H1479" s="4"/>
      <c r="I1479" s="1">
        <f t="shared" ca="1" si="95"/>
        <v>1485</v>
      </c>
      <c r="J1479" s="1" t="str">
        <f t="shared" ca="1" si="96"/>
        <v>3. Mayor a 6 meses</v>
      </c>
      <c r="K1479" t="str">
        <f t="shared" si="97"/>
        <v>NO</v>
      </c>
      <c r="L1479" t="s">
        <v>217</v>
      </c>
      <c r="M1479" t="s">
        <v>186</v>
      </c>
      <c r="N1479" t="s">
        <v>314</v>
      </c>
      <c r="O1479" t="s">
        <v>314</v>
      </c>
      <c r="P1479" t="str">
        <f t="shared" si="98"/>
        <v>IRVIN JOAO GONGORA HERNANDEZSREEVALUACION</v>
      </c>
      <c r="Q1479" t="str">
        <f>BASE[[#This Row],[NombresCalificado]]&amp;BASE[[#This Row],[TipoEvaluacion]]</f>
        <v>IRVIN JOAO GONGORA HERNANDEZEVALUACION</v>
      </c>
      <c r="R1479">
        <v>2</v>
      </c>
      <c r="S1479" t="s">
        <v>4</v>
      </c>
      <c r="T1479" t="s">
        <v>328</v>
      </c>
      <c r="U1479" s="17">
        <v>1</v>
      </c>
      <c r="V1479" s="17" t="str" cm="1">
        <f t="array" ref="V1479">_xlfn.IFS(U1479=0,"Prenovato",U1479=1,"Novato",U1479=2,"Principiante avanzado",U1479=3,"Competente",U1479=4,"Proficiente",U1479=5,"Master")</f>
        <v>Novato</v>
      </c>
      <c r="W1479" s="17">
        <v>2</v>
      </c>
      <c r="X1479" s="17" t="str" cm="1">
        <f t="array" ref="X1479">_xlfn.IFS(W1479=0,"No evidenciado",W1479=1,"Novato",W1479=2,"Principiante avanzado",W1479=3,"Competente",W1479=4,"Proficiente",W1479=5,"Master")</f>
        <v>Principiante avanzado</v>
      </c>
      <c r="Y1479" s="17">
        <v>2</v>
      </c>
      <c r="Z1479" s="17" t="str" cm="1">
        <f t="array" ref="Z1479">_xlfn.IFS(Y1479=0,"No evidenciado",Y1479=1,"Novato",Y1479=2,"Principiante avanzado",Y1479=3,"Competente",Y1479=4,"Proficiente",Y1479=5,"Master")</f>
        <v>Principiante avanzado</v>
      </c>
      <c r="AA1479" s="17">
        <v>2</v>
      </c>
      <c r="AB1479" s="17" t="str" cm="1">
        <f t="array" ref="AB1479">_xlfn.IFS(AA1479=0,"No evidenciado",AA1479=1,"Novato",AA1479=2,"Principiante avanzado",AA1479=3,"Competente",AA1479=4,"Proficiente",AA1479=5,"Master")</f>
        <v>Principiante avanzado</v>
      </c>
      <c r="AC1479" s="17">
        <v>1</v>
      </c>
      <c r="AD1479" s="17" t="str" cm="1">
        <f t="array" ref="AD1479">_xlfn.IFS(AC1479=0,"Prenovato",AC1479=1,"Novato",AC1479=2,"Principiante avanzado",AC1479=3,"Competente",AC1479=4,"Proficiente",AC1479=5,"Master")</f>
        <v>Novato</v>
      </c>
      <c r="AE1479" s="17" t="s">
        <v>332</v>
      </c>
    </row>
    <row r="1480" spans="1:31" x14ac:dyDescent="0.25">
      <c r="A1480" t="s">
        <v>238</v>
      </c>
      <c r="B1480" t="s">
        <v>239</v>
      </c>
      <c r="C1480" t="s">
        <v>206</v>
      </c>
      <c r="D1480" t="s">
        <v>207</v>
      </c>
      <c r="E1480" t="s">
        <v>310</v>
      </c>
      <c r="F1480" t="s">
        <v>311</v>
      </c>
      <c r="G1480" t="s">
        <v>312</v>
      </c>
      <c r="H1480" s="4"/>
      <c r="I1480" s="1">
        <f t="shared" ca="1" si="95"/>
        <v>1485</v>
      </c>
      <c r="J1480" s="1" t="str">
        <f t="shared" ca="1" si="96"/>
        <v>3. Mayor a 6 meses</v>
      </c>
      <c r="K1480" t="str">
        <f t="shared" si="97"/>
        <v>NO</v>
      </c>
      <c r="L1480" t="s">
        <v>217</v>
      </c>
      <c r="M1480" t="s">
        <v>322</v>
      </c>
      <c r="N1480" t="s">
        <v>317</v>
      </c>
      <c r="O1480" t="s">
        <v>314</v>
      </c>
      <c r="P1480" t="str">
        <f t="shared" si="98"/>
        <v>IRVIN JOAO GONGORA HERNANDEZPatrones de arquitecturaEVALUACION</v>
      </c>
      <c r="Q1480" t="str">
        <f>BASE[[#This Row],[NombresCalificado]]&amp;BASE[[#This Row],[TipoEvaluacion]]</f>
        <v>IRVIN JOAO GONGORA HERNANDEZEVALUACION</v>
      </c>
      <c r="R1480">
        <v>2</v>
      </c>
      <c r="S1480" t="s">
        <v>4</v>
      </c>
      <c r="T1480" t="s">
        <v>328</v>
      </c>
      <c r="U1480" s="17">
        <v>1</v>
      </c>
      <c r="V1480" s="17" t="str" cm="1">
        <f t="array" ref="V1480">_xlfn.IFS(U1480=0,"Prenovato",U1480=1,"Novato",U1480=2,"Principiante avanzado",U1480=3,"Competente",U1480=4,"Proficiente",U1480=5,"Master")</f>
        <v>Novato</v>
      </c>
      <c r="W1480" s="17">
        <v>2</v>
      </c>
      <c r="X1480" s="17" t="str" cm="1">
        <f t="array" ref="X1480">_xlfn.IFS(W1480=0,"No evidenciado",W1480=1,"Novato",W1480=2,"Principiante avanzado",W1480=3,"Competente",W1480=4,"Proficiente",W1480=5,"Master")</f>
        <v>Principiante avanzado</v>
      </c>
      <c r="Y1480" s="17">
        <v>2</v>
      </c>
      <c r="Z1480" s="17" t="str" cm="1">
        <f t="array" ref="Z1480">_xlfn.IFS(Y1480=0,"No evidenciado",Y1480=1,"Novato",Y1480=2,"Principiante avanzado",Y1480=3,"Competente",Y1480=4,"Proficiente",Y1480=5,"Master")</f>
        <v>Principiante avanzado</v>
      </c>
      <c r="AA1480" s="17">
        <v>2</v>
      </c>
      <c r="AB1480" s="17" t="str" cm="1">
        <f t="array" ref="AB1480">_xlfn.IFS(AA1480=0,"No evidenciado",AA1480=1,"Novato",AA1480=2,"Principiante avanzado",AA1480=3,"Competente",AA1480=4,"Proficiente",AA1480=5,"Master")</f>
        <v>Principiante avanzado</v>
      </c>
      <c r="AC1480" s="17">
        <v>1</v>
      </c>
      <c r="AD1480" s="17" t="str" cm="1">
        <f t="array" ref="AD1480">_xlfn.IFS(AC1480=0,"Prenovato",AC1480=1,"Novato",AC1480=2,"Principiante avanzado",AC1480=3,"Competente",AC1480=4,"Proficiente",AC1480=5,"Master")</f>
        <v>Novato</v>
      </c>
      <c r="AE1480" s="17" t="s">
        <v>332</v>
      </c>
    </row>
    <row r="1481" spans="1:31" x14ac:dyDescent="0.25">
      <c r="A1481" t="s">
        <v>238</v>
      </c>
      <c r="B1481" t="s">
        <v>239</v>
      </c>
      <c r="C1481" t="s">
        <v>206</v>
      </c>
      <c r="D1481" t="s">
        <v>207</v>
      </c>
      <c r="E1481" t="s">
        <v>310</v>
      </c>
      <c r="F1481" t="s">
        <v>311</v>
      </c>
      <c r="G1481" t="s">
        <v>312</v>
      </c>
      <c r="H1481" s="4"/>
      <c r="I1481" s="1">
        <f t="shared" ca="1" si="95"/>
        <v>1485</v>
      </c>
      <c r="J1481" s="1" t="str">
        <f t="shared" ca="1" si="96"/>
        <v>3. Mayor a 6 meses</v>
      </c>
      <c r="K1481" t="str">
        <f t="shared" si="97"/>
        <v>NO</v>
      </c>
      <c r="L1481" t="s">
        <v>217</v>
      </c>
      <c r="M1481" t="s">
        <v>321</v>
      </c>
      <c r="N1481" t="s">
        <v>315</v>
      </c>
      <c r="O1481" t="s">
        <v>315</v>
      </c>
      <c r="P1481" t="str">
        <f t="shared" si="98"/>
        <v>IRVIN JOAO GONGORA HERNANDEZNativoEVALUACION</v>
      </c>
      <c r="Q1481" t="str">
        <f>BASE[[#This Row],[NombresCalificado]]&amp;BASE[[#This Row],[TipoEvaluacion]]</f>
        <v>IRVIN JOAO GONGORA HERNANDEZEVALUACION</v>
      </c>
      <c r="R1481">
        <v>2</v>
      </c>
      <c r="S1481" t="s">
        <v>4</v>
      </c>
      <c r="T1481" t="s">
        <v>328</v>
      </c>
      <c r="U1481" s="17">
        <v>1</v>
      </c>
      <c r="V1481" s="17" t="str" cm="1">
        <f t="array" ref="V1481">_xlfn.IFS(U1481=0,"Prenovato",U1481=1,"Novato",U1481=2,"Principiante avanzado",U1481=3,"Competente",U1481=4,"Proficiente",U1481=5,"Master")</f>
        <v>Novato</v>
      </c>
      <c r="W1481" s="17">
        <v>2</v>
      </c>
      <c r="X1481" s="17" t="str" cm="1">
        <f t="array" ref="X1481">_xlfn.IFS(W1481=0,"No evidenciado",W1481=1,"Novato",W1481=2,"Principiante avanzado",W1481=3,"Competente",W1481=4,"Proficiente",W1481=5,"Master")</f>
        <v>Principiante avanzado</v>
      </c>
      <c r="Y1481" s="17">
        <v>2</v>
      </c>
      <c r="Z1481" s="17" t="str" cm="1">
        <f t="array" ref="Z1481">_xlfn.IFS(Y1481=0,"No evidenciado",Y1481=1,"Novato",Y1481=2,"Principiante avanzado",Y1481=3,"Competente",Y1481=4,"Proficiente",Y1481=5,"Master")</f>
        <v>Principiante avanzado</v>
      </c>
      <c r="AA1481" s="17">
        <v>2</v>
      </c>
      <c r="AB1481" s="17" t="str" cm="1">
        <f t="array" ref="AB1481">_xlfn.IFS(AA1481=0,"No evidenciado",AA1481=1,"Novato",AA1481=2,"Principiante avanzado",AA1481=3,"Competente",AA1481=4,"Proficiente",AA1481=5,"Master")</f>
        <v>Principiante avanzado</v>
      </c>
      <c r="AC1481" s="17">
        <v>1</v>
      </c>
      <c r="AD1481" s="17" t="str" cm="1">
        <f t="array" ref="AD1481">_xlfn.IFS(AC1481=0,"Prenovato",AC1481=1,"Novato",AC1481=2,"Principiante avanzado",AC1481=3,"Competente",AC1481=4,"Proficiente",AC1481=5,"Master")</f>
        <v>Novato</v>
      </c>
      <c r="AE1481" s="17" t="s">
        <v>332</v>
      </c>
    </row>
    <row r="1482" spans="1:31" x14ac:dyDescent="0.25">
      <c r="A1482" t="s">
        <v>273</v>
      </c>
      <c r="B1482" t="s">
        <v>274</v>
      </c>
      <c r="C1482" t="s">
        <v>206</v>
      </c>
      <c r="D1482" t="s">
        <v>207</v>
      </c>
      <c r="E1482" t="s">
        <v>297</v>
      </c>
      <c r="F1482" t="s">
        <v>298</v>
      </c>
      <c r="G1482" t="s">
        <v>299</v>
      </c>
      <c r="H1482" s="4"/>
      <c r="I1482" s="1">
        <f t="shared" ca="1" si="95"/>
        <v>1485</v>
      </c>
      <c r="J1482" s="1" t="str">
        <f t="shared" ca="1" si="96"/>
        <v>3. Mayor a 6 meses</v>
      </c>
      <c r="K1482" t="str">
        <f t="shared" si="97"/>
        <v>NO</v>
      </c>
      <c r="L1482" t="s">
        <v>217</v>
      </c>
      <c r="M1482" t="s">
        <v>316</v>
      </c>
      <c r="N1482" t="s">
        <v>315</v>
      </c>
      <c r="O1482" t="s">
        <v>315</v>
      </c>
      <c r="P1482" t="str">
        <f t="shared" si="98"/>
        <v>DANTE PAOLO JUNIOR ROSSI RAMAYONIRedes &amp; Integración de APIEVALUACION</v>
      </c>
      <c r="Q1482" t="str">
        <f>BASE[[#This Row],[NombresCalificado]]&amp;BASE[[#This Row],[TipoEvaluacion]]</f>
        <v>DANTE PAOLO JUNIOR ROSSI RAMAYONIEVALUACION</v>
      </c>
      <c r="R1482">
        <v>3</v>
      </c>
      <c r="S1482" t="s">
        <v>5</v>
      </c>
      <c r="T1482" t="s">
        <v>328</v>
      </c>
      <c r="U1482" s="17">
        <v>3</v>
      </c>
      <c r="V1482" s="17" t="str" cm="1">
        <f t="array" ref="V1482">_xlfn.IFS(U1482=0,"Prenovato",U1482=1,"Novato",U1482=2,"Principiante avanzado",U1482=3,"Competente",U1482=4,"Proficiente",U1482=5,"Master")</f>
        <v>Competente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2</v>
      </c>
      <c r="Z1482" s="17" t="str" cm="1">
        <f t="array" ref="Z1482">_xlfn.IFS(Y1482=0,"No evidenciado",Y1482=1,"Novato",Y1482=2,"Principiante avanzado",Y1482=3,"Competente",Y1482=4,"Proficiente",Y1482=5,"Master")</f>
        <v>Principiante avanzado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2</v>
      </c>
      <c r="AD1482" s="17" t="str" cm="1">
        <f t="array" ref="AD1482">_xlfn.IFS(AC1482=0,"Prenovato",AC1482=1,"Novato",AC1482=2,"Principiante avanzado",AC1482=3,"Competente",AC1482=4,"Proficiente",AC1482=5,"Master")</f>
        <v>Principiante avanzado</v>
      </c>
      <c r="AE1482" s="17" t="s">
        <v>332</v>
      </c>
    </row>
    <row r="1483" spans="1:31" x14ac:dyDescent="0.25">
      <c r="A1483" t="s">
        <v>273</v>
      </c>
      <c r="B1483" t="s">
        <v>274</v>
      </c>
      <c r="C1483" t="s">
        <v>206</v>
      </c>
      <c r="D1483" t="s">
        <v>207</v>
      </c>
      <c r="E1483" t="s">
        <v>297</v>
      </c>
      <c r="F1483" t="s">
        <v>298</v>
      </c>
      <c r="G1483" t="s">
        <v>299</v>
      </c>
      <c r="H1483" s="4"/>
      <c r="I1483" s="1">
        <f t="shared" ca="1" si="95"/>
        <v>1485</v>
      </c>
      <c r="J1483" s="1" t="str">
        <f t="shared" ca="1" si="96"/>
        <v>3. Mayor a 6 meses</v>
      </c>
      <c r="K1483" t="str">
        <f t="shared" si="97"/>
        <v>NO</v>
      </c>
      <c r="L1483" t="s">
        <v>217</v>
      </c>
      <c r="M1483" t="s">
        <v>185</v>
      </c>
      <c r="N1483" t="s">
        <v>317</v>
      </c>
      <c r="O1483" t="s">
        <v>314</v>
      </c>
      <c r="P1483" t="str">
        <f t="shared" si="98"/>
        <v>DANTE PAOLO JUNIOR ROSSI RAMAYONISeguridadEVALUACION</v>
      </c>
      <c r="Q1483" t="str">
        <f>BASE[[#This Row],[NombresCalificado]]&amp;BASE[[#This Row],[TipoEvaluacion]]</f>
        <v>DANTE PAOLO JUNIOR ROSSI RAMAYONIEVALUACION</v>
      </c>
      <c r="R1483">
        <v>2</v>
      </c>
      <c r="S1483" t="s">
        <v>4</v>
      </c>
      <c r="T1483" t="s">
        <v>328</v>
      </c>
      <c r="U1483" s="17">
        <v>3</v>
      </c>
      <c r="V1483" s="17" t="str" cm="1">
        <f t="array" ref="V1483">_xlfn.IFS(U1483=0,"Prenovato",U1483=1,"Novato",U1483=2,"Principiante avanzado",U1483=3,"Competente",U1483=4,"Proficiente",U1483=5,"Master")</f>
        <v>Competente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2</v>
      </c>
      <c r="Z1483" s="17" t="str" cm="1">
        <f t="array" ref="Z1483">_xlfn.IFS(Y1483=0,"No evidenciado",Y1483=1,"Novato",Y1483=2,"Principiante avanzado",Y1483=3,"Competente",Y1483=4,"Proficiente",Y1483=5,"Master")</f>
        <v>Principiante avanzado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2</v>
      </c>
      <c r="AD1483" s="17" t="str" cm="1">
        <f t="array" ref="AD1483">_xlfn.IFS(AC1483=0,"Prenovato",AC1483=1,"Novato",AC1483=2,"Principiante avanzado",AC1483=3,"Competente",AC1483=4,"Proficiente",AC1483=5,"Master")</f>
        <v>Principiante avanzado</v>
      </c>
      <c r="AE1483" s="17" t="s">
        <v>332</v>
      </c>
    </row>
    <row r="1484" spans="1:31" x14ac:dyDescent="0.25">
      <c r="A1484" t="s">
        <v>273</v>
      </c>
      <c r="B1484" t="s">
        <v>274</v>
      </c>
      <c r="C1484" t="s">
        <v>206</v>
      </c>
      <c r="D1484" t="s">
        <v>207</v>
      </c>
      <c r="E1484" t="s">
        <v>297</v>
      </c>
      <c r="F1484" t="s">
        <v>298</v>
      </c>
      <c r="G1484" t="s">
        <v>299</v>
      </c>
      <c r="H1484" s="4"/>
      <c r="I1484" s="1">
        <f t="shared" ca="1" si="95"/>
        <v>1485</v>
      </c>
      <c r="J1484" s="1" t="str">
        <f t="shared" ca="1" si="96"/>
        <v>3. Mayor a 6 meses</v>
      </c>
      <c r="K1484" t="str">
        <f t="shared" si="97"/>
        <v>NO</v>
      </c>
      <c r="L1484" t="s">
        <v>217</v>
      </c>
      <c r="M1484" t="s">
        <v>325</v>
      </c>
      <c r="N1484" t="s">
        <v>317</v>
      </c>
      <c r="O1484" t="s">
        <v>314</v>
      </c>
      <c r="P1484" t="str">
        <f t="shared" si="98"/>
        <v>DANTE PAOLO JUNIOR ROSSI RAMAYONIFundamentos de diseño UXEVALUACION</v>
      </c>
      <c r="Q1484" t="str">
        <f>BASE[[#This Row],[NombresCalificado]]&amp;BASE[[#This Row],[TipoEvaluacion]]</f>
        <v>DANTE PAOLO JUNIOR ROSSI RAMAYONIEVALUACION</v>
      </c>
      <c r="R1484">
        <v>2</v>
      </c>
      <c r="S1484" t="s">
        <v>4</v>
      </c>
      <c r="T1484" t="s">
        <v>328</v>
      </c>
      <c r="U1484" s="17">
        <v>3</v>
      </c>
      <c r="V1484" s="17" t="str" cm="1">
        <f t="array" ref="V1484">_xlfn.IFS(U1484=0,"Prenovato",U1484=1,"Novato",U1484=2,"Principiante avanzado",U1484=3,"Competente",U1484=4,"Proficiente",U1484=5,"Master")</f>
        <v>Competente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2</v>
      </c>
      <c r="Z1484" s="17" t="str" cm="1">
        <f t="array" ref="Z1484">_xlfn.IFS(Y1484=0,"No evidenciado",Y1484=1,"Novato",Y1484=2,"Principiante avanzado",Y1484=3,"Competente",Y1484=4,"Proficiente",Y1484=5,"Master")</f>
        <v>Principiante avanzado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2</v>
      </c>
      <c r="AD1484" s="17" t="str" cm="1">
        <f t="array" ref="AD1484">_xlfn.IFS(AC1484=0,"Prenovato",AC1484=1,"Novato",AC1484=2,"Principiante avanzado",AC1484=3,"Competente",AC1484=4,"Proficiente",AC1484=5,"Master")</f>
        <v>Principiante avanzado</v>
      </c>
      <c r="AE1484" s="17" t="s">
        <v>332</v>
      </c>
    </row>
    <row r="1485" spans="1:31" x14ac:dyDescent="0.25">
      <c r="A1485" t="s">
        <v>273</v>
      </c>
      <c r="B1485" t="s">
        <v>274</v>
      </c>
      <c r="C1485" t="s">
        <v>206</v>
      </c>
      <c r="D1485" t="s">
        <v>207</v>
      </c>
      <c r="E1485" t="s">
        <v>297</v>
      </c>
      <c r="F1485" t="s">
        <v>298</v>
      </c>
      <c r="G1485" t="s">
        <v>299</v>
      </c>
      <c r="H1485" s="4"/>
      <c r="I1485" s="1">
        <f t="shared" ca="1" si="95"/>
        <v>1485</v>
      </c>
      <c r="J1485" s="1" t="str">
        <f t="shared" ca="1" si="96"/>
        <v>3. Mayor a 6 meses</v>
      </c>
      <c r="K1485" t="str">
        <f t="shared" si="97"/>
        <v>NO</v>
      </c>
      <c r="L1485" t="s">
        <v>217</v>
      </c>
      <c r="M1485" t="s">
        <v>323</v>
      </c>
      <c r="N1485" t="s">
        <v>317</v>
      </c>
      <c r="O1485" t="s">
        <v>314</v>
      </c>
      <c r="P1485" t="str">
        <f t="shared" si="98"/>
        <v>DANTE PAOLO JUNIOR ROSSI RAMAYONIGestión de datosEVALUACION</v>
      </c>
      <c r="Q1485" t="str">
        <f>BASE[[#This Row],[NombresCalificado]]&amp;BASE[[#This Row],[TipoEvaluacion]]</f>
        <v>DANTE PAOLO JUNIOR ROSSI RAMAYONIEVALUACION</v>
      </c>
      <c r="R1485">
        <v>3</v>
      </c>
      <c r="S1485" t="s">
        <v>5</v>
      </c>
      <c r="T1485" t="s">
        <v>328</v>
      </c>
      <c r="U1485" s="17">
        <v>3</v>
      </c>
      <c r="V1485" s="17" t="str" cm="1">
        <f t="array" ref="V1485">_xlfn.IFS(U1485=0,"Prenovato",U1485=1,"Novato",U1485=2,"Principiante avanzado",U1485=3,"Competente",U1485=4,"Proficiente",U1485=5,"Master")</f>
        <v>Competente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2</v>
      </c>
      <c r="Z1485" s="17" t="str" cm="1">
        <f t="array" ref="Z1485">_xlfn.IFS(Y1485=0,"No evidenciado",Y1485=1,"Novato",Y1485=2,"Principiante avanzado",Y1485=3,"Competente",Y1485=4,"Proficiente",Y1485=5,"Master")</f>
        <v>Principiante avanzado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2</v>
      </c>
      <c r="AD1485" s="17" t="str" cm="1">
        <f t="array" ref="AD1485">_xlfn.IFS(AC1485=0,"Prenovato",AC1485=1,"Novato",AC1485=2,"Principiante avanzado",AC1485=3,"Competente",AC1485=4,"Proficiente",AC1485=5,"Master")</f>
        <v>Principiante avanzado</v>
      </c>
      <c r="AE1485" s="17" t="s">
        <v>332</v>
      </c>
    </row>
    <row r="1486" spans="1:31" x14ac:dyDescent="0.25">
      <c r="A1486" t="s">
        <v>273</v>
      </c>
      <c r="B1486" t="s">
        <v>274</v>
      </c>
      <c r="C1486" t="s">
        <v>206</v>
      </c>
      <c r="D1486" t="s">
        <v>207</v>
      </c>
      <c r="E1486" t="s">
        <v>297</v>
      </c>
      <c r="F1486" t="s">
        <v>298</v>
      </c>
      <c r="G1486" t="s">
        <v>299</v>
      </c>
      <c r="H1486" s="4"/>
      <c r="I1486" s="1">
        <f t="shared" ca="1" si="95"/>
        <v>1485</v>
      </c>
      <c r="J1486" s="1" t="str">
        <f t="shared" ca="1" si="96"/>
        <v>3. Mayor a 6 meses</v>
      </c>
      <c r="K1486" t="str">
        <f t="shared" si="97"/>
        <v>NO</v>
      </c>
      <c r="L1486" t="s">
        <v>217</v>
      </c>
      <c r="M1486" t="s">
        <v>318</v>
      </c>
      <c r="N1486" t="s">
        <v>314</v>
      </c>
      <c r="O1486" t="s">
        <v>314</v>
      </c>
      <c r="P1486" t="str">
        <f t="shared" si="98"/>
        <v>DANTE PAOLO JUNIOR ROSSI RAMAYONIDistribución a tiendasEVALUACION</v>
      </c>
      <c r="Q1486" t="str">
        <f>BASE[[#This Row],[NombresCalificado]]&amp;BASE[[#This Row],[TipoEvaluacion]]</f>
        <v>DANTE PAOLO JUNIOR ROSSI RAMAYONIEVALUACION</v>
      </c>
      <c r="R1486">
        <v>0</v>
      </c>
      <c r="S1486" t="s">
        <v>188</v>
      </c>
      <c r="T1486" t="s">
        <v>328</v>
      </c>
      <c r="U1486" s="17">
        <v>3</v>
      </c>
      <c r="V1486" s="17" t="str" cm="1">
        <f t="array" ref="V1486">_xlfn.IFS(U1486=0,"Prenovato",U1486=1,"Novato",U1486=2,"Principiante avanzado",U1486=3,"Competente",U1486=4,"Proficiente",U1486=5,"Master")</f>
        <v>Competente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2</v>
      </c>
      <c r="Z1486" s="17" t="str" cm="1">
        <f t="array" ref="Z1486">_xlfn.IFS(Y1486=0,"No evidenciado",Y1486=1,"Novato",Y1486=2,"Principiante avanzado",Y1486=3,"Competente",Y1486=4,"Proficiente",Y1486=5,"Master")</f>
        <v>Principiante avanzado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2</v>
      </c>
      <c r="AD1486" s="17" t="str" cm="1">
        <f t="array" ref="AD1486">_xlfn.IFS(AC1486=0,"Prenovato",AC1486=1,"Novato",AC1486=2,"Principiante avanzado",AC1486=3,"Competente",AC1486=4,"Proficiente",AC1486=5,"Master")</f>
        <v>Principiante avanzado</v>
      </c>
      <c r="AE1486" s="17" t="s">
        <v>332</v>
      </c>
    </row>
    <row r="1487" spans="1:31" x14ac:dyDescent="0.25">
      <c r="A1487" t="s">
        <v>273</v>
      </c>
      <c r="B1487" t="s">
        <v>274</v>
      </c>
      <c r="C1487" t="s">
        <v>206</v>
      </c>
      <c r="D1487" t="s">
        <v>207</v>
      </c>
      <c r="E1487" t="s">
        <v>297</v>
      </c>
      <c r="F1487" t="s">
        <v>298</v>
      </c>
      <c r="G1487" t="s">
        <v>299</v>
      </c>
      <c r="H1487" s="4"/>
      <c r="I1487" s="1">
        <f t="shared" ca="1" si="95"/>
        <v>1485</v>
      </c>
      <c r="J1487" s="1" t="str">
        <f t="shared" ca="1" si="96"/>
        <v>3. Mayor a 6 meses</v>
      </c>
      <c r="K1487" t="str">
        <f t="shared" si="97"/>
        <v>NO</v>
      </c>
      <c r="L1487" t="s">
        <v>217</v>
      </c>
      <c r="M1487" t="s">
        <v>326</v>
      </c>
      <c r="N1487" t="s">
        <v>317</v>
      </c>
      <c r="O1487" t="s">
        <v>314</v>
      </c>
      <c r="P1487" t="str">
        <f t="shared" si="98"/>
        <v>DANTE PAOLO JUNIOR ROSSI RAMAYONIDesign ThinkingEVALUACION</v>
      </c>
      <c r="Q1487" t="str">
        <f>BASE[[#This Row],[NombresCalificado]]&amp;BASE[[#This Row],[TipoEvaluacion]]</f>
        <v>DANTE PAOLO JUNIOR ROSSI RAMAYONIEVALUACION</v>
      </c>
      <c r="R1487">
        <v>1</v>
      </c>
      <c r="S1487" t="s">
        <v>6</v>
      </c>
      <c r="T1487" t="s">
        <v>328</v>
      </c>
      <c r="U1487" s="17">
        <v>3</v>
      </c>
      <c r="V1487" s="17" t="str" cm="1">
        <f t="array" ref="V1487">_xlfn.IFS(U1487=0,"Prenovato",U1487=1,"Novato",U1487=2,"Principiante avanzado",U1487=3,"Competente",U1487=4,"Proficiente",U1487=5,"Master")</f>
        <v>Competente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2</v>
      </c>
      <c r="Z1487" s="17" t="str" cm="1">
        <f t="array" ref="Z1487">_xlfn.IFS(Y1487=0,"No evidenciado",Y1487=1,"Novato",Y1487=2,"Principiante avanzado",Y1487=3,"Competente",Y1487=4,"Proficiente",Y1487=5,"Master")</f>
        <v>Principiante avanzado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2</v>
      </c>
      <c r="AD1487" s="17" t="str" cm="1">
        <f t="array" ref="AD1487">_xlfn.IFS(AC1487=0,"Prenovato",AC1487=1,"Novato",AC1487=2,"Principiante avanzado",AC1487=3,"Competente",AC1487=4,"Proficiente",AC1487=5,"Master")</f>
        <v>Principiante avanzado</v>
      </c>
      <c r="AE1487" s="17" t="s">
        <v>332</v>
      </c>
    </row>
    <row r="1488" spans="1:31" x14ac:dyDescent="0.25">
      <c r="A1488" t="s">
        <v>273</v>
      </c>
      <c r="B1488" t="s">
        <v>274</v>
      </c>
      <c r="C1488" t="s">
        <v>206</v>
      </c>
      <c r="D1488" t="s">
        <v>207</v>
      </c>
      <c r="E1488" t="s">
        <v>297</v>
      </c>
      <c r="F1488" t="s">
        <v>298</v>
      </c>
      <c r="G1488" t="s">
        <v>299</v>
      </c>
      <c r="H1488" s="4"/>
      <c r="I1488" s="1">
        <f t="shared" ca="1" si="95"/>
        <v>1485</v>
      </c>
      <c r="J1488" s="1" t="str">
        <f t="shared" ca="1" si="96"/>
        <v>3. Mayor a 6 meses</v>
      </c>
      <c r="K1488" t="str">
        <f t="shared" si="97"/>
        <v>NO</v>
      </c>
      <c r="L1488" t="s">
        <v>217</v>
      </c>
      <c r="M1488" t="s">
        <v>324</v>
      </c>
      <c r="N1488" t="s">
        <v>317</v>
      </c>
      <c r="O1488" t="s">
        <v>314</v>
      </c>
      <c r="P1488" t="str">
        <f t="shared" si="98"/>
        <v>DANTE PAOLO JUNIOR ROSSI RAMAYONIAccesibilidadEVALUACION</v>
      </c>
      <c r="Q1488" t="str">
        <f>BASE[[#This Row],[NombresCalificado]]&amp;BASE[[#This Row],[TipoEvaluacion]]</f>
        <v>DANTE PAOLO JUNIOR ROSSI RAMAYONIEVALUACION</v>
      </c>
      <c r="R1488">
        <v>1</v>
      </c>
      <c r="S1488" t="s">
        <v>6</v>
      </c>
      <c r="T1488" t="s">
        <v>328</v>
      </c>
      <c r="U1488" s="17">
        <v>3</v>
      </c>
      <c r="V1488" s="17" t="str" cm="1">
        <f t="array" ref="V1488">_xlfn.IFS(U1488=0,"Prenovato",U1488=1,"Novato",U1488=2,"Principiante avanzado",U1488=3,"Competente",U1488=4,"Proficiente",U1488=5,"Master")</f>
        <v>Competente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2</v>
      </c>
      <c r="Z1488" s="17" t="str" cm="1">
        <f t="array" ref="Z1488">_xlfn.IFS(Y1488=0,"No evidenciado",Y1488=1,"Novato",Y1488=2,"Principiante avanzado",Y1488=3,"Competente",Y1488=4,"Proficiente",Y1488=5,"Master")</f>
        <v>Principiante avanzado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2</v>
      </c>
      <c r="AD1488" s="17" t="str" cm="1">
        <f t="array" ref="AD1488">_xlfn.IFS(AC1488=0,"Prenovato",AC1488=1,"Novato",AC1488=2,"Principiante avanzado",AC1488=3,"Competente",AC1488=4,"Proficiente",AC1488=5,"Master")</f>
        <v>Principiante avanzado</v>
      </c>
      <c r="AE1488" s="17" t="s">
        <v>332</v>
      </c>
    </row>
    <row r="1489" spans="1:31" x14ac:dyDescent="0.25">
      <c r="A1489" t="s">
        <v>273</v>
      </c>
      <c r="B1489" t="s">
        <v>274</v>
      </c>
      <c r="C1489" t="s">
        <v>206</v>
      </c>
      <c r="D1489" t="s">
        <v>207</v>
      </c>
      <c r="E1489" t="s">
        <v>297</v>
      </c>
      <c r="F1489" t="s">
        <v>298</v>
      </c>
      <c r="G1489" t="s">
        <v>299</v>
      </c>
      <c r="H1489" s="4"/>
      <c r="I1489" s="1">
        <f t="shared" ca="1" si="95"/>
        <v>1485</v>
      </c>
      <c r="J1489" s="1" t="str">
        <f t="shared" ca="1" si="96"/>
        <v>3. Mayor a 6 meses</v>
      </c>
      <c r="K1489" t="str">
        <f t="shared" si="97"/>
        <v>NO</v>
      </c>
      <c r="L1489" t="s">
        <v>217</v>
      </c>
      <c r="M1489" t="s">
        <v>313</v>
      </c>
      <c r="N1489" t="s">
        <v>314</v>
      </c>
      <c r="O1489" t="s">
        <v>314</v>
      </c>
      <c r="P1489" t="str">
        <f t="shared" si="98"/>
        <v>DANTE PAOLO JUNIOR ROSSI RAMAYONIHíbridoEVALUACION</v>
      </c>
      <c r="Q1489" t="str">
        <f>BASE[[#This Row],[NombresCalificado]]&amp;BASE[[#This Row],[TipoEvaluacion]]</f>
        <v>DANTE PAOLO JUNIOR ROSSI RAMAYONIEVALUACION</v>
      </c>
      <c r="R1489">
        <v>2</v>
      </c>
      <c r="S1489" t="s">
        <v>4</v>
      </c>
      <c r="T1489" t="s">
        <v>328</v>
      </c>
      <c r="U1489" s="17">
        <v>3</v>
      </c>
      <c r="V1489" s="17" t="str" cm="1">
        <f t="array" ref="V1489">_xlfn.IFS(U1489=0,"Prenovato",U1489=1,"Novato",U1489=2,"Principiante avanzado",U1489=3,"Competente",U1489=4,"Proficiente",U1489=5,"Master")</f>
        <v>Competente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2</v>
      </c>
      <c r="Z1489" s="17" t="str" cm="1">
        <f t="array" ref="Z1489">_xlfn.IFS(Y1489=0,"No evidenciado",Y1489=1,"Novato",Y1489=2,"Principiante avanzado",Y1489=3,"Competente",Y1489=4,"Proficiente",Y1489=5,"Master")</f>
        <v>Principiante avanzado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2</v>
      </c>
      <c r="AD1489" s="17" t="str" cm="1">
        <f t="array" ref="AD1489">_xlfn.IFS(AC1489=0,"Prenovato",AC1489=1,"Novato",AC1489=2,"Principiante avanzado",AC1489=3,"Competente",AC1489=4,"Proficiente",AC1489=5,"Master")</f>
        <v>Principiante avanzado</v>
      </c>
      <c r="AE1489" s="17" t="s">
        <v>332</v>
      </c>
    </row>
    <row r="1490" spans="1:31" x14ac:dyDescent="0.25">
      <c r="A1490" t="s">
        <v>273</v>
      </c>
      <c r="B1490" t="s">
        <v>274</v>
      </c>
      <c r="C1490" t="s">
        <v>206</v>
      </c>
      <c r="D1490" t="s">
        <v>207</v>
      </c>
      <c r="E1490" t="s">
        <v>297</v>
      </c>
      <c r="F1490" t="s">
        <v>298</v>
      </c>
      <c r="G1490" t="s">
        <v>299</v>
      </c>
      <c r="H1490" s="4"/>
      <c r="I1490" s="1">
        <f t="shared" ca="1" si="95"/>
        <v>1485</v>
      </c>
      <c r="J1490" s="1" t="str">
        <f t="shared" ca="1" si="96"/>
        <v>3. Mayor a 6 meses</v>
      </c>
      <c r="K1490" t="str">
        <f t="shared" si="97"/>
        <v>NO</v>
      </c>
      <c r="L1490" t="s">
        <v>217</v>
      </c>
      <c r="M1490" t="s">
        <v>320</v>
      </c>
      <c r="N1490" t="s">
        <v>317</v>
      </c>
      <c r="O1490" t="s">
        <v>314</v>
      </c>
      <c r="P1490" t="str">
        <f t="shared" si="98"/>
        <v>DANTE PAOLO JUNIOR ROSSI RAMAYONIHuman InteractionEVALUACION</v>
      </c>
      <c r="Q1490" t="str">
        <f>BASE[[#This Row],[NombresCalificado]]&amp;BASE[[#This Row],[TipoEvaluacion]]</f>
        <v>DANTE PAOLO JUNIOR ROSSI RAMAYONIEVALUACION</v>
      </c>
      <c r="R1490">
        <v>1</v>
      </c>
      <c r="S1490" t="s">
        <v>6</v>
      </c>
      <c r="T1490" t="s">
        <v>328</v>
      </c>
      <c r="U1490" s="17">
        <v>3</v>
      </c>
      <c r="V1490" s="17" t="str" cm="1">
        <f t="array" ref="V1490">_xlfn.IFS(U1490=0,"Prenovato",U1490=1,"Novato",U1490=2,"Principiante avanzado",U1490=3,"Competente",U1490=4,"Proficiente",U1490=5,"Master")</f>
        <v>Competente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2</v>
      </c>
      <c r="Z1490" s="17" t="str" cm="1">
        <f t="array" ref="Z1490">_xlfn.IFS(Y1490=0,"No evidenciado",Y1490=1,"Novato",Y1490=2,"Principiante avanzado",Y1490=3,"Competente",Y1490=4,"Proficiente",Y1490=5,"Master")</f>
        <v>Principiante avanzado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332</v>
      </c>
    </row>
    <row r="1491" spans="1:31" x14ac:dyDescent="0.25">
      <c r="A1491" t="s">
        <v>273</v>
      </c>
      <c r="B1491" t="s">
        <v>274</v>
      </c>
      <c r="C1491" t="s">
        <v>206</v>
      </c>
      <c r="D1491" t="s">
        <v>207</v>
      </c>
      <c r="E1491" t="s">
        <v>297</v>
      </c>
      <c r="F1491" t="s">
        <v>298</v>
      </c>
      <c r="G1491" t="s">
        <v>299</v>
      </c>
      <c r="H1491" s="4"/>
      <c r="I1491" s="1">
        <f t="shared" ca="1" si="95"/>
        <v>1485</v>
      </c>
      <c r="J1491" s="1" t="str">
        <f t="shared" ca="1" si="96"/>
        <v>3. Mayor a 6 meses</v>
      </c>
      <c r="K1491" t="str">
        <f t="shared" si="97"/>
        <v>NO</v>
      </c>
      <c r="L1491" t="s">
        <v>217</v>
      </c>
      <c r="M1491" t="s">
        <v>186</v>
      </c>
      <c r="N1491" t="s">
        <v>314</v>
      </c>
      <c r="O1491" t="s">
        <v>314</v>
      </c>
      <c r="P1491" t="str">
        <f t="shared" si="98"/>
        <v>DANTE PAOLO JUNIOR ROSSI RAMAYONISREEVALUACION</v>
      </c>
      <c r="Q1491" t="str">
        <f>BASE[[#This Row],[NombresCalificado]]&amp;BASE[[#This Row],[TipoEvaluacion]]</f>
        <v>DANTE PAOLO JUNIOR ROSSI RAMAYONIEVALUACION</v>
      </c>
      <c r="R1491">
        <v>0</v>
      </c>
      <c r="S1491" t="s">
        <v>188</v>
      </c>
      <c r="T1491" t="s">
        <v>329</v>
      </c>
      <c r="U1491" s="17">
        <v>3</v>
      </c>
      <c r="V1491" s="17" t="str" cm="1">
        <f t="array" ref="V1491">_xlfn.IFS(U1491=0,"Prenovato",U1491=1,"Novato",U1491=2,"Principiante avanzado",U1491=3,"Competente",U1491=4,"Proficiente",U1491=5,"Master")</f>
        <v>Competente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2</v>
      </c>
      <c r="Z1491" s="17" t="str" cm="1">
        <f t="array" ref="Z1491">_xlfn.IFS(Y1491=0,"No evidenciado",Y1491=1,"Novato",Y1491=2,"Principiante avanzado",Y1491=3,"Competente",Y1491=4,"Proficiente",Y1491=5,"Master")</f>
        <v>Principiante avanzado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332</v>
      </c>
    </row>
    <row r="1492" spans="1:31" x14ac:dyDescent="0.25">
      <c r="A1492" t="s">
        <v>273</v>
      </c>
      <c r="B1492" t="s">
        <v>274</v>
      </c>
      <c r="C1492" t="s">
        <v>206</v>
      </c>
      <c r="D1492" t="s">
        <v>207</v>
      </c>
      <c r="E1492" t="s">
        <v>297</v>
      </c>
      <c r="F1492" t="s">
        <v>298</v>
      </c>
      <c r="G1492" t="s">
        <v>299</v>
      </c>
      <c r="H1492" s="4"/>
      <c r="I1492" s="1">
        <f t="shared" ca="1" si="95"/>
        <v>1485</v>
      </c>
      <c r="J1492" s="1" t="str">
        <f t="shared" ca="1" si="96"/>
        <v>3. Mayor a 6 meses</v>
      </c>
      <c r="K1492" t="str">
        <f t="shared" si="97"/>
        <v>NO</v>
      </c>
      <c r="L1492" t="s">
        <v>217</v>
      </c>
      <c r="M1492" t="s">
        <v>322</v>
      </c>
      <c r="N1492" t="s">
        <v>317</v>
      </c>
      <c r="O1492" t="s">
        <v>314</v>
      </c>
      <c r="P1492" t="str">
        <f t="shared" si="98"/>
        <v>DANTE PAOLO JUNIOR ROSSI RAMAYONIPatrones de arquitecturaEVALUACION</v>
      </c>
      <c r="Q1492" t="str">
        <f>BASE[[#This Row],[NombresCalificado]]&amp;BASE[[#This Row],[TipoEvaluacion]]</f>
        <v>DANTE PAOLO JUNIOR ROSSI RAMAYONIEVALUACION</v>
      </c>
      <c r="R1492">
        <v>3</v>
      </c>
      <c r="S1492" t="s">
        <v>5</v>
      </c>
      <c r="T1492" t="s">
        <v>328</v>
      </c>
      <c r="U1492" s="17">
        <v>3</v>
      </c>
      <c r="V1492" s="17" t="str" cm="1">
        <f t="array" ref="V1492">_xlfn.IFS(U1492=0,"Prenovato",U1492=1,"Novato",U1492=2,"Principiante avanzado",U1492=3,"Competente",U1492=4,"Proficiente",U1492=5,"Master")</f>
        <v>Competente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2</v>
      </c>
      <c r="Z1492" s="17" t="str" cm="1">
        <f t="array" ref="Z1492">_xlfn.IFS(Y1492=0,"No evidenciado",Y1492=1,"Novato",Y1492=2,"Principiante avanzado",Y1492=3,"Competente",Y1492=4,"Proficiente",Y1492=5,"Master")</f>
        <v>Principiante avanzado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332</v>
      </c>
    </row>
    <row r="1493" spans="1:31" x14ac:dyDescent="0.25">
      <c r="A1493" t="s">
        <v>273</v>
      </c>
      <c r="B1493" t="s">
        <v>274</v>
      </c>
      <c r="C1493" t="s">
        <v>206</v>
      </c>
      <c r="D1493" t="s">
        <v>207</v>
      </c>
      <c r="E1493" t="s">
        <v>297</v>
      </c>
      <c r="F1493" t="s">
        <v>298</v>
      </c>
      <c r="G1493" t="s">
        <v>299</v>
      </c>
      <c r="H1493" s="4"/>
      <c r="I1493" s="1">
        <f t="shared" ca="1" si="95"/>
        <v>1485</v>
      </c>
      <c r="J1493" s="1" t="str">
        <f t="shared" ca="1" si="96"/>
        <v>3. Mayor a 6 meses</v>
      </c>
      <c r="K1493" t="str">
        <f t="shared" si="97"/>
        <v>NO</v>
      </c>
      <c r="L1493" t="s">
        <v>217</v>
      </c>
      <c r="M1493" t="s">
        <v>167</v>
      </c>
      <c r="N1493" t="s">
        <v>317</v>
      </c>
      <c r="O1493" t="s">
        <v>314</v>
      </c>
      <c r="P1493" t="str">
        <f t="shared" si="98"/>
        <v>DANTE PAOLO JUNIOR ROSSI RAMAYONICI-CDEVALUACION</v>
      </c>
      <c r="Q1493" t="str">
        <f>BASE[[#This Row],[NombresCalificado]]&amp;BASE[[#This Row],[TipoEvaluacion]]</f>
        <v>DANTE PAOLO JUNIOR ROSSI RAMAYONIEVALUACION</v>
      </c>
      <c r="R1493">
        <v>2</v>
      </c>
      <c r="S1493" t="s">
        <v>4</v>
      </c>
      <c r="T1493" t="s">
        <v>328</v>
      </c>
      <c r="U1493" s="17">
        <v>3</v>
      </c>
      <c r="V1493" s="17" t="str" cm="1">
        <f t="array" ref="V1493">_xlfn.IFS(U1493=0,"Prenovato",U1493=1,"Novato",U1493=2,"Principiante avanzado",U1493=3,"Competente",U1493=4,"Proficiente",U1493=5,"Master")</f>
        <v>Competente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2</v>
      </c>
      <c r="Z1493" s="17" t="str" cm="1">
        <f t="array" ref="Z1493">_xlfn.IFS(Y1493=0,"No evidenciado",Y1493=1,"Novato",Y1493=2,"Principiante avanzado",Y1493=3,"Competente",Y1493=4,"Proficiente",Y1493=5,"Master")</f>
        <v>Principiante avanzado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332</v>
      </c>
    </row>
    <row r="1494" spans="1:31" x14ac:dyDescent="0.25">
      <c r="A1494" t="s">
        <v>273</v>
      </c>
      <c r="B1494" t="s">
        <v>274</v>
      </c>
      <c r="C1494" t="s">
        <v>206</v>
      </c>
      <c r="D1494" t="s">
        <v>207</v>
      </c>
      <c r="E1494" t="s">
        <v>297</v>
      </c>
      <c r="F1494" t="s">
        <v>298</v>
      </c>
      <c r="G1494" t="s">
        <v>299</v>
      </c>
      <c r="H1494" s="4"/>
      <c r="I1494" s="1">
        <f t="shared" ca="1" si="95"/>
        <v>1485</v>
      </c>
      <c r="J1494" s="1" t="str">
        <f t="shared" ca="1" si="96"/>
        <v>3. Mayor a 6 meses</v>
      </c>
      <c r="K1494" t="str">
        <f t="shared" si="97"/>
        <v>NO</v>
      </c>
      <c r="L1494" t="s">
        <v>217</v>
      </c>
      <c r="M1494" t="s">
        <v>319</v>
      </c>
      <c r="N1494" t="s">
        <v>315</v>
      </c>
      <c r="O1494" t="s">
        <v>315</v>
      </c>
      <c r="P1494" t="str">
        <f t="shared" si="98"/>
        <v>DANTE PAOLO JUNIOR ROSSI RAMAYONIBCP Design SystemEVALUACION</v>
      </c>
      <c r="Q1494" t="str">
        <f>BASE[[#This Row],[NombresCalificado]]&amp;BASE[[#This Row],[TipoEvaluacion]]</f>
        <v>DANTE PAOLO JUNIOR ROSSI RAMAYONIEVALUACION</v>
      </c>
      <c r="R1494">
        <v>3</v>
      </c>
      <c r="S1494" t="s">
        <v>5</v>
      </c>
      <c r="T1494" t="s">
        <v>328</v>
      </c>
      <c r="U1494" s="17">
        <v>3</v>
      </c>
      <c r="V1494" s="17" t="str" cm="1">
        <f t="array" ref="V1494">_xlfn.IFS(U1494=0,"Prenovato",U1494=1,"Novato",U1494=2,"Principiante avanzado",U1494=3,"Competente",U1494=4,"Proficiente",U1494=5,"Master")</f>
        <v>Competente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2</v>
      </c>
      <c r="Z1494" s="17" t="str" cm="1">
        <f t="array" ref="Z1494">_xlfn.IFS(Y1494=0,"No evidenciado",Y1494=1,"Novato",Y1494=2,"Principiante avanzado",Y1494=3,"Competente",Y1494=4,"Proficiente",Y1494=5,"Master")</f>
        <v>Principiante avanzado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332</v>
      </c>
    </row>
    <row r="1495" spans="1:31" x14ac:dyDescent="0.25">
      <c r="A1495" t="s">
        <v>273</v>
      </c>
      <c r="B1495" t="s">
        <v>274</v>
      </c>
      <c r="C1495" t="s">
        <v>206</v>
      </c>
      <c r="D1495" t="s">
        <v>207</v>
      </c>
      <c r="E1495" t="s">
        <v>297</v>
      </c>
      <c r="F1495" t="s">
        <v>298</v>
      </c>
      <c r="G1495" t="s">
        <v>299</v>
      </c>
      <c r="H1495" s="4"/>
      <c r="I1495" s="1">
        <f t="shared" ca="1" si="95"/>
        <v>1485</v>
      </c>
      <c r="J1495" s="1" t="str">
        <f t="shared" ca="1" si="96"/>
        <v>3. Mayor a 6 meses</v>
      </c>
      <c r="K1495" t="str">
        <f t="shared" si="97"/>
        <v>NO</v>
      </c>
      <c r="L1495" t="s">
        <v>217</v>
      </c>
      <c r="M1495" t="s">
        <v>55</v>
      </c>
      <c r="N1495" t="s">
        <v>315</v>
      </c>
      <c r="O1495" t="s">
        <v>315</v>
      </c>
      <c r="P1495" t="str">
        <f t="shared" si="98"/>
        <v>DANTE PAOLO JUNIOR ROSSI RAMAYONIProgramaciónEVALUACION</v>
      </c>
      <c r="Q1495" t="str">
        <f>BASE[[#This Row],[NombresCalificado]]&amp;BASE[[#This Row],[TipoEvaluacion]]</f>
        <v>DANTE PAOLO JUNIOR ROSSI RAMAYONIEVALUACION</v>
      </c>
      <c r="R1495">
        <v>3</v>
      </c>
      <c r="S1495" t="s">
        <v>5</v>
      </c>
      <c r="T1495" t="s">
        <v>328</v>
      </c>
      <c r="U1495" s="17">
        <v>3</v>
      </c>
      <c r="V1495" s="17" t="str" cm="1">
        <f t="array" ref="V1495">_xlfn.IFS(U1495=0,"Prenovato",U1495=1,"Novato",U1495=2,"Principiante avanzado",U1495=3,"Competente",U1495=4,"Proficiente",U1495=5,"Master")</f>
        <v>Competente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2</v>
      </c>
      <c r="Z1495" s="17" t="str" cm="1">
        <f t="array" ref="Z1495">_xlfn.IFS(Y1495=0,"No evidenciado",Y1495=1,"Novato",Y1495=2,"Principiante avanzado",Y1495=3,"Competente",Y1495=4,"Proficiente",Y1495=5,"Master")</f>
        <v>Principiante avanzado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332</v>
      </c>
    </row>
    <row r="1496" spans="1:31" x14ac:dyDescent="0.25">
      <c r="A1496" t="s">
        <v>273</v>
      </c>
      <c r="B1496" t="s">
        <v>274</v>
      </c>
      <c r="C1496" t="s">
        <v>206</v>
      </c>
      <c r="D1496" t="s">
        <v>207</v>
      </c>
      <c r="E1496" t="s">
        <v>297</v>
      </c>
      <c r="F1496" t="s">
        <v>298</v>
      </c>
      <c r="G1496" t="s">
        <v>299</v>
      </c>
      <c r="H1496" s="4"/>
      <c r="I1496" s="1">
        <f t="shared" ca="1" si="95"/>
        <v>1485</v>
      </c>
      <c r="J1496" s="1" t="str">
        <f t="shared" ca="1" si="96"/>
        <v>3. Mayor a 6 meses</v>
      </c>
      <c r="K1496" t="str">
        <f t="shared" si="97"/>
        <v>NO</v>
      </c>
      <c r="L1496" t="s">
        <v>217</v>
      </c>
      <c r="M1496" t="s">
        <v>321</v>
      </c>
      <c r="N1496" t="s">
        <v>315</v>
      </c>
      <c r="O1496" t="s">
        <v>315</v>
      </c>
      <c r="P1496" t="str">
        <f t="shared" si="98"/>
        <v>DANTE PAOLO JUNIOR ROSSI RAMAYONINativoEVALUACION</v>
      </c>
      <c r="Q1496" t="str">
        <f>BASE[[#This Row],[NombresCalificado]]&amp;BASE[[#This Row],[TipoEvaluacion]]</f>
        <v>DANTE PAOLO JUNIOR ROSSI RAMAYONIEVALUACION</v>
      </c>
      <c r="R1496">
        <v>3</v>
      </c>
      <c r="S1496" t="s">
        <v>5</v>
      </c>
      <c r="T1496" t="s">
        <v>328</v>
      </c>
      <c r="U1496" s="17">
        <v>3</v>
      </c>
      <c r="V1496" s="17" t="str" cm="1">
        <f t="array" ref="V1496">_xlfn.IFS(U1496=0,"Prenovato",U1496=1,"Novato",U1496=2,"Principiante avanzado",U1496=3,"Competente",U1496=4,"Proficiente",U1496=5,"Master")</f>
        <v>Competente</v>
      </c>
      <c r="W1496" s="17">
        <v>3</v>
      </c>
      <c r="X1496" s="17" t="str" cm="1">
        <f t="array" ref="X1496">_xlfn.IFS(W1496=0,"No evidenciado",W1496=1,"Novato",W1496=2,"Principiante avanzado",W1496=3,"Competente",W1496=4,"Proficiente",W1496=5,"Master")</f>
        <v>Competente</v>
      </c>
      <c r="Y1496" s="17">
        <v>2</v>
      </c>
      <c r="Z1496" s="17" t="str" cm="1">
        <f t="array" ref="Z1496">_xlfn.IFS(Y1496=0,"No evidenciado",Y1496=1,"Novato",Y1496=2,"Principiante avanzado",Y1496=3,"Competente",Y1496=4,"Proficiente",Y1496=5,"Master")</f>
        <v>Principiante avanzado</v>
      </c>
      <c r="AA1496" s="17">
        <v>3</v>
      </c>
      <c r="AB1496" s="17" t="str" cm="1">
        <f t="array" ref="AB1496">_xlfn.IFS(AA1496=0,"No evidenciado",AA1496=1,"Novato",AA1496=2,"Principiante avanzado",AA1496=3,"Competente",AA1496=4,"Proficiente",AA1496=5,"Master")</f>
        <v>Competente</v>
      </c>
      <c r="AC1496" s="17">
        <v>2</v>
      </c>
      <c r="AD1496" s="17" t="str" cm="1">
        <f t="array" ref="AD1496">_xlfn.IFS(AC1496=0,"Prenovato",AC1496=1,"Novato",AC1496=2,"Principiante avanzado",AC1496=3,"Competente",AC1496=4,"Proficiente",AC1496=5,"Master")</f>
        <v>Principiante avanzado</v>
      </c>
      <c r="AE1496" s="17" t="s">
        <v>332</v>
      </c>
    </row>
    <row r="1497" spans="1:31" x14ac:dyDescent="0.25">
      <c r="A1497" t="s">
        <v>273</v>
      </c>
      <c r="B1497" t="s">
        <v>274</v>
      </c>
      <c r="C1497" t="s">
        <v>206</v>
      </c>
      <c r="D1497" t="s">
        <v>207</v>
      </c>
      <c r="E1497" t="s">
        <v>297</v>
      </c>
      <c r="F1497" t="s">
        <v>298</v>
      </c>
      <c r="G1497" t="s">
        <v>299</v>
      </c>
      <c r="H1497" s="4"/>
      <c r="I1497" s="1">
        <f t="shared" ca="1" si="95"/>
        <v>1485</v>
      </c>
      <c r="J1497" s="1" t="str">
        <f t="shared" ca="1" si="96"/>
        <v>3. Mayor a 6 meses</v>
      </c>
      <c r="K1497" t="str">
        <f t="shared" si="97"/>
        <v>NO</v>
      </c>
      <c r="L1497" t="s">
        <v>217</v>
      </c>
      <c r="M1497" t="s">
        <v>56</v>
      </c>
      <c r="N1497" t="s">
        <v>315</v>
      </c>
      <c r="O1497" t="s">
        <v>315</v>
      </c>
      <c r="P1497" t="str">
        <f t="shared" si="98"/>
        <v>DANTE PAOLO JUNIOR ROSSI RAMAYONIControl de versionesEVALUACION</v>
      </c>
      <c r="Q1497" t="str">
        <f>BASE[[#This Row],[NombresCalificado]]&amp;BASE[[#This Row],[TipoEvaluacion]]</f>
        <v>DANTE PAOLO JUNIOR ROSSI RAMAYONIEVALUACION</v>
      </c>
      <c r="R1497">
        <v>3</v>
      </c>
      <c r="S1497" t="s">
        <v>5</v>
      </c>
      <c r="T1497" t="s">
        <v>328</v>
      </c>
      <c r="U1497" s="17">
        <v>3</v>
      </c>
      <c r="V1497" s="17" t="str" cm="1">
        <f t="array" ref="V1497">_xlfn.IFS(U1497=0,"Prenovato",U1497=1,"Novato",U1497=2,"Principiante avanzado",U1497=3,"Competente",U1497=4,"Proficiente",U1497=5,"Master")</f>
        <v>Competente</v>
      </c>
      <c r="W1497" s="17">
        <v>3</v>
      </c>
      <c r="X1497" s="17" t="str" cm="1">
        <f t="array" ref="X1497">_xlfn.IFS(W1497=0,"No evidenciado",W1497=1,"Novato",W1497=2,"Principiante avanzado",W1497=3,"Competente",W1497=4,"Proficiente",W1497=5,"Master")</f>
        <v>Competente</v>
      </c>
      <c r="Y1497" s="17">
        <v>2</v>
      </c>
      <c r="Z1497" s="17" t="str" cm="1">
        <f t="array" ref="Z1497">_xlfn.IFS(Y1497=0,"No evidenciado",Y1497=1,"Novato",Y1497=2,"Principiante avanzado",Y1497=3,"Competente",Y1497=4,"Proficiente",Y1497=5,"Master")</f>
        <v>Principiante avanzado</v>
      </c>
      <c r="AA1497" s="17">
        <v>3</v>
      </c>
      <c r="AB1497" s="17" t="str" cm="1">
        <f t="array" ref="AB1497">_xlfn.IFS(AA1497=0,"No evidenciado",AA1497=1,"Novato",AA1497=2,"Principiante avanzado",AA1497=3,"Competente",AA1497=4,"Proficiente",AA1497=5,"Master")</f>
        <v>Competente</v>
      </c>
      <c r="AC1497" s="17">
        <v>2</v>
      </c>
      <c r="AD1497" s="17" t="str" cm="1">
        <f t="array" ref="AD1497">_xlfn.IFS(AC1497=0,"Prenovato",AC1497=1,"Novato",AC1497=2,"Principiante avanzado",AC1497=3,"Competente",AC1497=4,"Proficiente",AC1497=5,"Master")</f>
        <v>Principiante avanzado</v>
      </c>
      <c r="AE1497" s="17" t="s">
        <v>332</v>
      </c>
    </row>
    <row r="1498" spans="1:31" x14ac:dyDescent="0.25">
      <c r="A1498" t="s">
        <v>273</v>
      </c>
      <c r="B1498" t="s">
        <v>274</v>
      </c>
      <c r="C1498" t="s">
        <v>206</v>
      </c>
      <c r="D1498" t="s">
        <v>207</v>
      </c>
      <c r="E1498" t="s">
        <v>297</v>
      </c>
      <c r="F1498" t="s">
        <v>298</v>
      </c>
      <c r="G1498" t="s">
        <v>299</v>
      </c>
      <c r="H1498" s="4"/>
      <c r="I1498" s="1">
        <f t="shared" ca="1" si="95"/>
        <v>1485</v>
      </c>
      <c r="J1498" s="1" t="str">
        <f t="shared" ca="1" si="96"/>
        <v>3. Mayor a 6 meses</v>
      </c>
      <c r="K1498" t="str">
        <f t="shared" si="97"/>
        <v>NO</v>
      </c>
      <c r="L1498" t="s">
        <v>217</v>
      </c>
      <c r="M1498" t="s">
        <v>187</v>
      </c>
      <c r="N1498" t="s">
        <v>315</v>
      </c>
      <c r="O1498" t="s">
        <v>315</v>
      </c>
      <c r="P1498" t="str">
        <f t="shared" si="98"/>
        <v>DANTE PAOLO JUNIOR ROSSI RAMAYONIPruebas para desarrolladoresEVALUACION</v>
      </c>
      <c r="Q1498" t="str">
        <f>BASE[[#This Row],[NombresCalificado]]&amp;BASE[[#This Row],[TipoEvaluacion]]</f>
        <v>DANTE PAOLO JUNIOR ROSSI RAMAYONIEVALUACION</v>
      </c>
      <c r="R1498">
        <v>3</v>
      </c>
      <c r="S1498" t="s">
        <v>5</v>
      </c>
      <c r="T1498" t="s">
        <v>328</v>
      </c>
      <c r="U1498" s="17">
        <v>3</v>
      </c>
      <c r="V1498" s="17" t="str" cm="1">
        <f t="array" ref="V1498">_xlfn.IFS(U1498=0,"Prenovato",U1498=1,"Novato",U1498=2,"Principiante avanzado",U1498=3,"Competente",U1498=4,"Proficiente",U1498=5,"Master")</f>
        <v>Competente</v>
      </c>
      <c r="W1498" s="17">
        <v>3</v>
      </c>
      <c r="X1498" s="17" t="str" cm="1">
        <f t="array" ref="X1498">_xlfn.IFS(W1498=0,"No evidenciado",W1498=1,"Novato",W1498=2,"Principiante avanzado",W1498=3,"Competente",W1498=4,"Proficiente",W1498=5,"Master")</f>
        <v>Competente</v>
      </c>
      <c r="Y1498" s="17">
        <v>2</v>
      </c>
      <c r="Z1498" s="17" t="str" cm="1">
        <f t="array" ref="Z1498">_xlfn.IFS(Y1498=0,"No evidenciado",Y1498=1,"Novato",Y1498=2,"Principiante avanzado",Y1498=3,"Competente",Y1498=4,"Proficiente",Y1498=5,"Master")</f>
        <v>Principiante avanzado</v>
      </c>
      <c r="AA1498" s="17">
        <v>3</v>
      </c>
      <c r="AB1498" s="17" t="str" cm="1">
        <f t="array" ref="AB1498">_xlfn.IFS(AA1498=0,"No evidenciado",AA1498=1,"Novato",AA1498=2,"Principiante avanzado",AA1498=3,"Competente",AA1498=4,"Proficiente",AA1498=5,"Master")</f>
        <v>Competente</v>
      </c>
      <c r="AC1498" s="17">
        <v>2</v>
      </c>
      <c r="AD1498" s="17" t="str" cm="1">
        <f t="array" ref="AD1498">_xlfn.IFS(AC1498=0,"Prenovato",AC1498=1,"Novato",AC1498=2,"Principiante avanzado",AC1498=3,"Competente",AC1498=4,"Proficiente",AC1498=5,"Master")</f>
        <v>Principiante avanzado</v>
      </c>
      <c r="AE1498" s="17" t="s">
        <v>332</v>
      </c>
    </row>
    <row r="1499" spans="1:31" x14ac:dyDescent="0.25">
      <c r="A1499" t="s">
        <v>228</v>
      </c>
      <c r="B1499" t="s">
        <v>229</v>
      </c>
      <c r="C1499" t="s">
        <v>206</v>
      </c>
      <c r="D1499" t="s">
        <v>207</v>
      </c>
      <c r="E1499" t="s">
        <v>300</v>
      </c>
      <c r="F1499" t="s">
        <v>301</v>
      </c>
      <c r="G1499" t="s">
        <v>302</v>
      </c>
      <c r="H1499" s="4"/>
      <c r="I1499" s="1">
        <f t="shared" ca="1" si="95"/>
        <v>1485</v>
      </c>
      <c r="J1499" s="1" t="str">
        <f t="shared" ca="1" si="96"/>
        <v>3. Mayor a 6 meses</v>
      </c>
      <c r="K1499" t="str">
        <f t="shared" si="97"/>
        <v>SI</v>
      </c>
      <c r="L1499" t="s">
        <v>217</v>
      </c>
      <c r="M1499" t="s">
        <v>319</v>
      </c>
      <c r="N1499" t="s">
        <v>315</v>
      </c>
      <c r="O1499" t="s">
        <v>315</v>
      </c>
      <c r="P1499" t="str">
        <f t="shared" si="98"/>
        <v>AUGUSTO DAVID HERNANDEZ DE LA CRUZBCP Design SystemEVALUACION</v>
      </c>
      <c r="Q1499" t="str">
        <f>BASE[[#This Row],[NombresCalificado]]&amp;BASE[[#This Row],[TipoEvaluacion]]</f>
        <v>AUGUSTO DAVID HERNANDEZ DE LA CRUZEVALUACION</v>
      </c>
      <c r="R1499">
        <v>2</v>
      </c>
      <c r="S1499" t="s">
        <v>4</v>
      </c>
      <c r="T1499" t="s">
        <v>328</v>
      </c>
      <c r="U1499" s="17">
        <v>1</v>
      </c>
      <c r="V1499" s="17" t="str" cm="1">
        <f t="array" ref="V1499">_xlfn.IFS(U1499=0,"Prenovato",U1499=1,"Novato",U1499=2,"Principiante avanzado",U1499=3,"Competente",U1499=4,"Proficiente",U1499=5,"Master")</f>
        <v>Novato</v>
      </c>
      <c r="W1499" s="17">
        <v>2</v>
      </c>
      <c r="X1499" s="17" t="str" cm="1">
        <f t="array" ref="X1499">_xlfn.IFS(W1499=0,"No evidenciado",W1499=1,"Novato",W1499=2,"Principiante avanzado",W1499=3,"Competente",W1499=4,"Proficiente",W1499=5,"Master")</f>
        <v>Principiante avanzado</v>
      </c>
      <c r="Y1499" s="17">
        <v>2</v>
      </c>
      <c r="Z1499" s="17" t="str" cm="1">
        <f t="array" ref="Z1499">_xlfn.IFS(Y1499=0,"No evidenciado",Y1499=1,"Novato",Y1499=2,"Principiante avanzado",Y1499=3,"Competente",Y1499=4,"Proficiente",Y1499=5,"Master")</f>
        <v>Principiante avanzado</v>
      </c>
      <c r="AA1499" s="17">
        <v>2</v>
      </c>
      <c r="AB1499" s="17" t="str" cm="1">
        <f t="array" ref="AB1499">_xlfn.IFS(AA1499=0,"No evidenciado",AA1499=1,"Novato",AA1499=2,"Principiante avanzado",AA1499=3,"Competente",AA1499=4,"Proficiente",AA1499=5,"Master")</f>
        <v>Principiante avanzado</v>
      </c>
      <c r="AC1499" s="17">
        <v>1</v>
      </c>
      <c r="AD1499" s="17" t="str" cm="1">
        <f t="array" ref="AD1499">_xlfn.IFS(AC1499=0,"Prenovato",AC1499=1,"Novato",AC1499=2,"Principiante avanzado",AC1499=3,"Competente",AC1499=4,"Proficiente",AC1499=5,"Master")</f>
        <v>Novato</v>
      </c>
      <c r="AE1499" s="17" t="s">
        <v>332</v>
      </c>
    </row>
    <row r="1500" spans="1:31" x14ac:dyDescent="0.25">
      <c r="A1500" t="s">
        <v>228</v>
      </c>
      <c r="B1500" t="s">
        <v>229</v>
      </c>
      <c r="C1500" t="s">
        <v>206</v>
      </c>
      <c r="D1500" t="s">
        <v>207</v>
      </c>
      <c r="E1500" t="s">
        <v>300</v>
      </c>
      <c r="F1500" t="s">
        <v>301</v>
      </c>
      <c r="G1500" t="s">
        <v>302</v>
      </c>
      <c r="H1500" s="4"/>
      <c r="I1500" s="1">
        <f t="shared" ca="1" si="95"/>
        <v>1485</v>
      </c>
      <c r="J1500" s="1" t="str">
        <f t="shared" ca="1" si="96"/>
        <v>3. Mayor a 6 meses</v>
      </c>
      <c r="K1500" t="str">
        <f t="shared" si="97"/>
        <v>SI</v>
      </c>
      <c r="L1500" t="s">
        <v>217</v>
      </c>
      <c r="M1500" t="s">
        <v>55</v>
      </c>
      <c r="N1500" t="s">
        <v>315</v>
      </c>
      <c r="O1500" t="s">
        <v>315</v>
      </c>
      <c r="P1500" t="str">
        <f t="shared" si="98"/>
        <v>AUGUSTO DAVID HERNANDEZ DE LA CRUZProgramaciónEVALUACION</v>
      </c>
      <c r="Q1500" t="str">
        <f>BASE[[#This Row],[NombresCalificado]]&amp;BASE[[#This Row],[TipoEvaluacion]]</f>
        <v>AUGUSTO DAVID HERNANDEZ DE LA CRUZEVALUACION</v>
      </c>
      <c r="R1500">
        <v>2</v>
      </c>
      <c r="S1500" t="s">
        <v>4</v>
      </c>
      <c r="T1500" t="s">
        <v>328</v>
      </c>
      <c r="U1500" s="17">
        <v>1</v>
      </c>
      <c r="V1500" s="17" t="str" cm="1">
        <f t="array" ref="V1500">_xlfn.IFS(U1500=0,"Prenovato",U1500=1,"Novato",U1500=2,"Principiante avanzado",U1500=3,"Competente",U1500=4,"Proficiente",U1500=5,"Master")</f>
        <v>Novato</v>
      </c>
      <c r="W1500" s="17">
        <v>2</v>
      </c>
      <c r="X1500" s="17" t="str" cm="1">
        <f t="array" ref="X1500">_xlfn.IFS(W1500=0,"No evidenciado",W1500=1,"Novato",W1500=2,"Principiante avanzado",W1500=3,"Competente",W1500=4,"Proficiente",W1500=5,"Master")</f>
        <v>Principiante avanzado</v>
      </c>
      <c r="Y1500" s="17">
        <v>2</v>
      </c>
      <c r="Z1500" s="17" t="str" cm="1">
        <f t="array" ref="Z1500">_xlfn.IFS(Y1500=0,"No evidenciado",Y1500=1,"Novato",Y1500=2,"Principiante avanzado",Y1500=3,"Competente",Y1500=4,"Proficiente",Y1500=5,"Master")</f>
        <v>Principiante avanzado</v>
      </c>
      <c r="AA1500" s="17">
        <v>2</v>
      </c>
      <c r="AB1500" s="17" t="str" cm="1">
        <f t="array" ref="AB1500">_xlfn.IFS(AA1500=0,"No evidenciado",AA1500=1,"Novato",AA1500=2,"Principiante avanzado",AA1500=3,"Competente",AA1500=4,"Proficiente",AA1500=5,"Master")</f>
        <v>Principiante avanzado</v>
      </c>
      <c r="AC1500" s="17">
        <v>1</v>
      </c>
      <c r="AD1500" s="17" t="str" cm="1">
        <f t="array" ref="AD1500">_xlfn.IFS(AC1500=0,"Prenovato",AC1500=1,"Novato",AC1500=2,"Principiante avanzado",AC1500=3,"Competente",AC1500=4,"Proficiente",AC1500=5,"Master")</f>
        <v>Novato</v>
      </c>
      <c r="AE1500" s="17" t="s">
        <v>332</v>
      </c>
    </row>
    <row r="1501" spans="1:31" x14ac:dyDescent="0.25">
      <c r="A1501" t="s">
        <v>228</v>
      </c>
      <c r="B1501" t="s">
        <v>229</v>
      </c>
      <c r="C1501" t="s">
        <v>206</v>
      </c>
      <c r="D1501" t="s">
        <v>207</v>
      </c>
      <c r="E1501" t="s">
        <v>300</v>
      </c>
      <c r="F1501" t="s">
        <v>301</v>
      </c>
      <c r="G1501" t="s">
        <v>302</v>
      </c>
      <c r="H1501" s="4"/>
      <c r="I1501" s="1">
        <f t="shared" ca="1" si="95"/>
        <v>1485</v>
      </c>
      <c r="J1501" s="1" t="str">
        <f t="shared" ca="1" si="96"/>
        <v>3. Mayor a 6 meses</v>
      </c>
      <c r="K1501" t="str">
        <f t="shared" si="97"/>
        <v>SI</v>
      </c>
      <c r="L1501" t="s">
        <v>217</v>
      </c>
      <c r="M1501" t="s">
        <v>321</v>
      </c>
      <c r="N1501" t="s">
        <v>315</v>
      </c>
      <c r="O1501" t="s">
        <v>315</v>
      </c>
      <c r="P1501" t="str">
        <f t="shared" si="98"/>
        <v>AUGUSTO DAVID HERNANDEZ DE LA CRUZNativoEVALUACION</v>
      </c>
      <c r="Q1501" t="str">
        <f>BASE[[#This Row],[NombresCalificado]]&amp;BASE[[#This Row],[TipoEvaluacion]]</f>
        <v>AUGUSTO DAVID HERNANDEZ DE LA CRUZEVALUACION</v>
      </c>
      <c r="R1501">
        <v>2</v>
      </c>
      <c r="S1501" t="s">
        <v>4</v>
      </c>
      <c r="T1501" t="s">
        <v>328</v>
      </c>
      <c r="U1501" s="17">
        <v>1</v>
      </c>
      <c r="V1501" s="17" t="str" cm="1">
        <f t="array" ref="V1501">_xlfn.IFS(U1501=0,"Prenovato",U1501=1,"Novato",U1501=2,"Principiante avanzado",U1501=3,"Competente",U1501=4,"Proficiente",U1501=5,"Master")</f>
        <v>Novato</v>
      </c>
      <c r="W1501" s="17">
        <v>2</v>
      </c>
      <c r="X1501" s="17" t="str" cm="1">
        <f t="array" ref="X1501">_xlfn.IFS(W1501=0,"No evidenciado",W1501=1,"Novato",W1501=2,"Principiante avanzado",W1501=3,"Competente",W1501=4,"Proficiente",W1501=5,"Master")</f>
        <v>Principiante avanzado</v>
      </c>
      <c r="Y1501" s="17">
        <v>2</v>
      </c>
      <c r="Z1501" s="17" t="str" cm="1">
        <f t="array" ref="Z1501">_xlfn.IFS(Y1501=0,"No evidenciado",Y1501=1,"Novato",Y1501=2,"Principiante avanzado",Y1501=3,"Competente",Y1501=4,"Proficiente",Y1501=5,"Master")</f>
        <v>Principiante avanzado</v>
      </c>
      <c r="AA1501" s="17">
        <v>2</v>
      </c>
      <c r="AB1501" s="17" t="str" cm="1">
        <f t="array" ref="AB1501">_xlfn.IFS(AA1501=0,"No evidenciado",AA1501=1,"Novato",AA1501=2,"Principiante avanzado",AA1501=3,"Competente",AA1501=4,"Proficiente",AA1501=5,"Master")</f>
        <v>Principiante avanzado</v>
      </c>
      <c r="AC1501" s="17">
        <v>1</v>
      </c>
      <c r="AD1501" s="17" t="str" cm="1">
        <f t="array" ref="AD1501">_xlfn.IFS(AC1501=0,"Prenovato",AC1501=1,"Novato",AC1501=2,"Principiante avanzado",AC1501=3,"Competente",AC1501=4,"Proficiente",AC1501=5,"Master")</f>
        <v>Novato</v>
      </c>
      <c r="AE1501" s="17" t="s">
        <v>332</v>
      </c>
    </row>
    <row r="1502" spans="1:31" x14ac:dyDescent="0.25">
      <c r="A1502" t="s">
        <v>228</v>
      </c>
      <c r="B1502" t="s">
        <v>229</v>
      </c>
      <c r="C1502" t="s">
        <v>206</v>
      </c>
      <c r="D1502" t="s">
        <v>207</v>
      </c>
      <c r="E1502" t="s">
        <v>300</v>
      </c>
      <c r="F1502" t="s">
        <v>301</v>
      </c>
      <c r="G1502" t="s">
        <v>302</v>
      </c>
      <c r="H1502" s="4"/>
      <c r="I1502" s="1">
        <f t="shared" ca="1" si="95"/>
        <v>1485</v>
      </c>
      <c r="J1502" s="1" t="str">
        <f t="shared" ca="1" si="96"/>
        <v>3. Mayor a 6 meses</v>
      </c>
      <c r="K1502" t="str">
        <f t="shared" si="97"/>
        <v>SI</v>
      </c>
      <c r="L1502" t="s">
        <v>217</v>
      </c>
      <c r="M1502" t="s">
        <v>187</v>
      </c>
      <c r="N1502" t="s">
        <v>315</v>
      </c>
      <c r="O1502" t="s">
        <v>315</v>
      </c>
      <c r="P1502" t="str">
        <f t="shared" si="98"/>
        <v>AUGUSTO DAVID HERNANDEZ DE LA CRUZPruebas para desarrolladoresEVALUACION</v>
      </c>
      <c r="Q1502" t="str">
        <f>BASE[[#This Row],[NombresCalificado]]&amp;BASE[[#This Row],[TipoEvaluacion]]</f>
        <v>AUGUSTO DAVID HERNANDEZ DE LA CRUZEVALUACION</v>
      </c>
      <c r="R1502">
        <v>2</v>
      </c>
      <c r="S1502" t="s">
        <v>4</v>
      </c>
      <c r="T1502" t="s">
        <v>328</v>
      </c>
      <c r="U1502" s="17">
        <v>1</v>
      </c>
      <c r="V1502" s="17" t="str" cm="1">
        <f t="array" ref="V1502">_xlfn.IFS(U1502=0,"Prenovato",U1502=1,"Novato",U1502=2,"Principiante avanzado",U1502=3,"Competente",U1502=4,"Proficiente",U1502=5,"Master")</f>
        <v>Novato</v>
      </c>
      <c r="W1502" s="17">
        <v>2</v>
      </c>
      <c r="X1502" s="17" t="str" cm="1">
        <f t="array" ref="X1502">_xlfn.IFS(W1502=0,"No evidenciado",W1502=1,"Novato",W1502=2,"Principiante avanzado",W1502=3,"Competente",W1502=4,"Proficiente",W1502=5,"Master")</f>
        <v>Principiante avanzado</v>
      </c>
      <c r="Y1502" s="17">
        <v>2</v>
      </c>
      <c r="Z1502" s="17" t="str" cm="1">
        <f t="array" ref="Z1502">_xlfn.IFS(Y1502=0,"No evidenciado",Y1502=1,"Novato",Y1502=2,"Principiante avanzado",Y1502=3,"Competente",Y1502=4,"Proficiente",Y1502=5,"Master")</f>
        <v>Principiante avanzado</v>
      </c>
      <c r="AA1502" s="17">
        <v>2</v>
      </c>
      <c r="AB1502" s="17" t="str" cm="1">
        <f t="array" ref="AB1502">_xlfn.IFS(AA1502=0,"No evidenciado",AA1502=1,"Novato",AA1502=2,"Principiante avanzado",AA1502=3,"Competente",AA1502=4,"Proficiente",AA1502=5,"Master")</f>
        <v>Principiante avanzado</v>
      </c>
      <c r="AC1502" s="17">
        <v>1</v>
      </c>
      <c r="AD1502" s="17" t="str" cm="1">
        <f t="array" ref="AD1502">_xlfn.IFS(AC1502=0,"Prenovato",AC1502=1,"Novato",AC1502=2,"Principiante avanzado",AC1502=3,"Competente",AC1502=4,"Proficiente",AC1502=5,"Master")</f>
        <v>Novato</v>
      </c>
      <c r="AE1502" s="17" t="s">
        <v>332</v>
      </c>
    </row>
    <row r="1503" spans="1:31" x14ac:dyDescent="0.25">
      <c r="A1503" t="s">
        <v>228</v>
      </c>
      <c r="B1503" t="s">
        <v>229</v>
      </c>
      <c r="C1503" t="s">
        <v>206</v>
      </c>
      <c r="D1503" t="s">
        <v>207</v>
      </c>
      <c r="E1503" t="s">
        <v>300</v>
      </c>
      <c r="F1503" t="s">
        <v>301</v>
      </c>
      <c r="G1503" t="s">
        <v>302</v>
      </c>
      <c r="H1503" s="4"/>
      <c r="I1503" s="1">
        <f t="shared" ca="1" si="95"/>
        <v>1485</v>
      </c>
      <c r="J1503" s="1" t="str">
        <f t="shared" ca="1" si="96"/>
        <v>3. Mayor a 6 meses</v>
      </c>
      <c r="K1503" t="str">
        <f t="shared" si="97"/>
        <v>SI</v>
      </c>
      <c r="L1503" t="s">
        <v>217</v>
      </c>
      <c r="M1503" t="s">
        <v>320</v>
      </c>
      <c r="N1503" t="s">
        <v>317</v>
      </c>
      <c r="O1503" t="s">
        <v>314</v>
      </c>
      <c r="P1503" t="str">
        <f t="shared" si="98"/>
        <v>AUGUSTO DAVID HERNANDEZ DE LA CRUZHuman InteractionEVALUACION</v>
      </c>
      <c r="Q1503" t="str">
        <f>BASE[[#This Row],[NombresCalificado]]&amp;BASE[[#This Row],[TipoEvaluacion]]</f>
        <v>AUGUSTO DAVID HERNANDEZ DE LA CRUZEVALUACION</v>
      </c>
      <c r="R1503">
        <v>1</v>
      </c>
      <c r="S1503" t="s">
        <v>6</v>
      </c>
      <c r="T1503" t="s">
        <v>328</v>
      </c>
      <c r="U1503" s="17">
        <v>1</v>
      </c>
      <c r="V1503" s="17" t="str" cm="1">
        <f t="array" ref="V1503">_xlfn.IFS(U1503=0,"Prenovato",U1503=1,"Novato",U1503=2,"Principiante avanzado",U1503=3,"Competente",U1503=4,"Proficiente",U1503=5,"Master")</f>
        <v>Novato</v>
      </c>
      <c r="W1503" s="17">
        <v>2</v>
      </c>
      <c r="X1503" s="17" t="str" cm="1">
        <f t="array" ref="X1503">_xlfn.IFS(W1503=0,"No evidenciado",W1503=1,"Novato",W1503=2,"Principiante avanzado",W1503=3,"Competente",W1503=4,"Proficiente",W1503=5,"Master")</f>
        <v>Principiante avanzado</v>
      </c>
      <c r="Y1503" s="17">
        <v>2</v>
      </c>
      <c r="Z1503" s="17" t="str" cm="1">
        <f t="array" ref="Z1503">_xlfn.IFS(Y1503=0,"No evidenciado",Y1503=1,"Novato",Y1503=2,"Principiante avanzado",Y1503=3,"Competente",Y1503=4,"Proficiente",Y1503=5,"Master")</f>
        <v>Principiante avanzado</v>
      </c>
      <c r="AA1503" s="17">
        <v>2</v>
      </c>
      <c r="AB1503" s="17" t="str" cm="1">
        <f t="array" ref="AB1503">_xlfn.IFS(AA1503=0,"No evidenciado",AA1503=1,"Novato",AA1503=2,"Principiante avanzado",AA1503=3,"Competente",AA1503=4,"Proficiente",AA1503=5,"Master")</f>
        <v>Principiante avanzado</v>
      </c>
      <c r="AC1503" s="17">
        <v>1</v>
      </c>
      <c r="AD1503" s="17" t="str" cm="1">
        <f t="array" ref="AD1503">_xlfn.IFS(AC1503=0,"Prenovato",AC1503=1,"Novato",AC1503=2,"Principiante avanzado",AC1503=3,"Competente",AC1503=4,"Proficiente",AC1503=5,"Master")</f>
        <v>Novato</v>
      </c>
      <c r="AE1503" s="17" t="s">
        <v>332</v>
      </c>
    </row>
    <row r="1504" spans="1:31" x14ac:dyDescent="0.25">
      <c r="A1504" t="s">
        <v>228</v>
      </c>
      <c r="B1504" t="s">
        <v>229</v>
      </c>
      <c r="C1504" t="s">
        <v>206</v>
      </c>
      <c r="D1504" t="s">
        <v>207</v>
      </c>
      <c r="E1504" t="s">
        <v>300</v>
      </c>
      <c r="F1504" t="s">
        <v>301</v>
      </c>
      <c r="G1504" t="s">
        <v>302</v>
      </c>
      <c r="H1504" s="4"/>
      <c r="I1504" s="1">
        <f t="shared" ca="1" si="95"/>
        <v>1485</v>
      </c>
      <c r="J1504" s="1" t="str">
        <f t="shared" ca="1" si="96"/>
        <v>3. Mayor a 6 meses</v>
      </c>
      <c r="K1504" t="str">
        <f t="shared" si="97"/>
        <v>SI</v>
      </c>
      <c r="L1504" t="s">
        <v>217</v>
      </c>
      <c r="M1504" t="s">
        <v>325</v>
      </c>
      <c r="N1504" t="s">
        <v>317</v>
      </c>
      <c r="O1504" t="s">
        <v>314</v>
      </c>
      <c r="P1504" t="str">
        <f t="shared" si="98"/>
        <v>AUGUSTO DAVID HERNANDEZ DE LA CRUZFundamentos de diseño UXEVALUACION</v>
      </c>
      <c r="Q1504" t="str">
        <f>BASE[[#This Row],[NombresCalificado]]&amp;BASE[[#This Row],[TipoEvaluacion]]</f>
        <v>AUGUSTO DAVID HERNANDEZ DE LA CRUZEVALUACION</v>
      </c>
      <c r="R1504">
        <v>2</v>
      </c>
      <c r="S1504" t="s">
        <v>4</v>
      </c>
      <c r="T1504" t="s">
        <v>328</v>
      </c>
      <c r="U1504" s="17">
        <v>1</v>
      </c>
      <c r="V1504" s="17" t="str" cm="1">
        <f t="array" ref="V1504">_xlfn.IFS(U1504=0,"Prenovato",U1504=1,"Novato",U1504=2,"Principiante avanzado",U1504=3,"Competente",U1504=4,"Proficiente",U1504=5,"Master")</f>
        <v>Novato</v>
      </c>
      <c r="W1504" s="17">
        <v>2</v>
      </c>
      <c r="X1504" s="17" t="str" cm="1">
        <f t="array" ref="X1504">_xlfn.IFS(W1504=0,"No evidenciado",W1504=1,"Novato",W1504=2,"Principiante avanzado",W1504=3,"Competente",W1504=4,"Proficiente",W1504=5,"Master")</f>
        <v>Principiante avanzado</v>
      </c>
      <c r="Y1504" s="17">
        <v>2</v>
      </c>
      <c r="Z1504" s="17" t="str" cm="1">
        <f t="array" ref="Z1504">_xlfn.IFS(Y1504=0,"No evidenciado",Y1504=1,"Novato",Y1504=2,"Principiante avanzado",Y1504=3,"Competente",Y1504=4,"Proficiente",Y1504=5,"Master")</f>
        <v>Principiante avanzado</v>
      </c>
      <c r="AA1504" s="17">
        <v>2</v>
      </c>
      <c r="AB1504" s="17" t="str" cm="1">
        <f t="array" ref="AB1504">_xlfn.IFS(AA1504=0,"No evidenciado",AA1504=1,"Novato",AA1504=2,"Principiante avanzado",AA1504=3,"Competente",AA1504=4,"Proficiente",AA1504=5,"Master")</f>
        <v>Principiante avanzado</v>
      </c>
      <c r="AC1504" s="17">
        <v>1</v>
      </c>
      <c r="AD1504" s="17" t="str" cm="1">
        <f t="array" ref="AD1504">_xlfn.IFS(AC1504=0,"Prenovato",AC1504=1,"Novato",AC1504=2,"Principiante avanzado",AC1504=3,"Competente",AC1504=4,"Proficiente",AC1504=5,"Master")</f>
        <v>Novato</v>
      </c>
      <c r="AE1504" s="17" t="s">
        <v>332</v>
      </c>
    </row>
    <row r="1505" spans="1:31" x14ac:dyDescent="0.25">
      <c r="A1505" t="s">
        <v>228</v>
      </c>
      <c r="B1505" t="s">
        <v>229</v>
      </c>
      <c r="C1505" t="s">
        <v>206</v>
      </c>
      <c r="D1505" t="s">
        <v>207</v>
      </c>
      <c r="E1505" t="s">
        <v>300</v>
      </c>
      <c r="F1505" t="s">
        <v>301</v>
      </c>
      <c r="G1505" t="s">
        <v>302</v>
      </c>
      <c r="H1505" s="4"/>
      <c r="I1505" s="1">
        <f t="shared" ca="1" si="95"/>
        <v>1485</v>
      </c>
      <c r="J1505" s="1" t="str">
        <f t="shared" ca="1" si="96"/>
        <v>3. Mayor a 6 meses</v>
      </c>
      <c r="K1505" t="str">
        <f t="shared" si="97"/>
        <v>SI</v>
      </c>
      <c r="L1505" t="s">
        <v>217</v>
      </c>
      <c r="M1505" t="s">
        <v>313</v>
      </c>
      <c r="N1505" t="s">
        <v>314</v>
      </c>
      <c r="O1505" t="s">
        <v>314</v>
      </c>
      <c r="P1505" t="str">
        <f t="shared" si="98"/>
        <v>AUGUSTO DAVID HERNANDEZ DE LA CRUZHíbridoEVALUACION</v>
      </c>
      <c r="Q1505" t="str">
        <f>BASE[[#This Row],[NombresCalificado]]&amp;BASE[[#This Row],[TipoEvaluacion]]</f>
        <v>AUGUSTO DAVID HERNANDEZ DE LA CRUZEVALUACION</v>
      </c>
      <c r="R1505">
        <v>2</v>
      </c>
      <c r="S1505" t="s">
        <v>4</v>
      </c>
      <c r="T1505" t="s">
        <v>328</v>
      </c>
      <c r="U1505" s="17">
        <v>1</v>
      </c>
      <c r="V1505" s="17" t="str" cm="1">
        <f t="array" ref="V1505">_xlfn.IFS(U1505=0,"Prenovato",U1505=1,"Novato",U1505=2,"Principiante avanzado",U1505=3,"Competente",U1505=4,"Proficiente",U1505=5,"Master")</f>
        <v>Novato</v>
      </c>
      <c r="W1505" s="17">
        <v>2</v>
      </c>
      <c r="X1505" s="17" t="str" cm="1">
        <f t="array" ref="X1505">_xlfn.IFS(W1505=0,"No evidenciado",W1505=1,"Novato",W1505=2,"Principiante avanzado",W1505=3,"Competente",W1505=4,"Proficiente",W1505=5,"Master")</f>
        <v>Principiante avanzado</v>
      </c>
      <c r="Y1505" s="17">
        <v>2</v>
      </c>
      <c r="Z1505" s="17" t="str" cm="1">
        <f t="array" ref="Z1505">_xlfn.IFS(Y1505=0,"No evidenciado",Y1505=1,"Novato",Y1505=2,"Principiante avanzado",Y1505=3,"Competente",Y1505=4,"Proficiente",Y1505=5,"Master")</f>
        <v>Principiante avanzado</v>
      </c>
      <c r="AA1505" s="17">
        <v>2</v>
      </c>
      <c r="AB1505" s="17" t="str" cm="1">
        <f t="array" ref="AB1505">_xlfn.IFS(AA1505=0,"No evidenciado",AA1505=1,"Novato",AA1505=2,"Principiante avanzado",AA1505=3,"Competente",AA1505=4,"Proficiente",AA1505=5,"Master")</f>
        <v>Principiante avanzado</v>
      </c>
      <c r="AC1505" s="17">
        <v>1</v>
      </c>
      <c r="AD1505" s="17" t="str" cm="1">
        <f t="array" ref="AD1505">_xlfn.IFS(AC1505=0,"Prenovato",AC1505=1,"Novato",AC1505=2,"Principiante avanzado",AC1505=3,"Competente",AC1505=4,"Proficiente",AC1505=5,"Master")</f>
        <v>Novato</v>
      </c>
      <c r="AE1505" s="17" t="s">
        <v>332</v>
      </c>
    </row>
    <row r="1506" spans="1:31" x14ac:dyDescent="0.25">
      <c r="A1506" t="s">
        <v>228</v>
      </c>
      <c r="B1506" t="s">
        <v>229</v>
      </c>
      <c r="C1506" t="s">
        <v>206</v>
      </c>
      <c r="D1506" t="s">
        <v>207</v>
      </c>
      <c r="E1506" t="s">
        <v>300</v>
      </c>
      <c r="F1506" t="s">
        <v>301</v>
      </c>
      <c r="G1506" t="s">
        <v>302</v>
      </c>
      <c r="H1506" s="4"/>
      <c r="I1506" s="1">
        <f t="shared" ca="1" si="95"/>
        <v>1485</v>
      </c>
      <c r="J1506" s="1" t="str">
        <f t="shared" ca="1" si="96"/>
        <v>3. Mayor a 6 meses</v>
      </c>
      <c r="K1506" t="str">
        <f t="shared" si="97"/>
        <v>SI</v>
      </c>
      <c r="L1506" t="s">
        <v>217</v>
      </c>
      <c r="M1506" t="s">
        <v>326</v>
      </c>
      <c r="N1506" t="s">
        <v>317</v>
      </c>
      <c r="O1506" t="s">
        <v>314</v>
      </c>
      <c r="P1506" t="str">
        <f t="shared" si="98"/>
        <v>AUGUSTO DAVID HERNANDEZ DE LA CRUZDesign ThinkingEVALUACION</v>
      </c>
      <c r="Q1506" t="str">
        <f>BASE[[#This Row],[NombresCalificado]]&amp;BASE[[#This Row],[TipoEvaluacion]]</f>
        <v>AUGUSTO DAVID HERNANDEZ DE LA CRUZEVALUACION</v>
      </c>
      <c r="R1506">
        <v>1</v>
      </c>
      <c r="S1506" t="s">
        <v>6</v>
      </c>
      <c r="T1506" t="s">
        <v>328</v>
      </c>
      <c r="U1506" s="17">
        <v>1</v>
      </c>
      <c r="V1506" s="17" t="str" cm="1">
        <f t="array" ref="V1506">_xlfn.IFS(U1506=0,"Prenovato",U1506=1,"Novato",U1506=2,"Principiante avanzado",U1506=3,"Competente",U1506=4,"Proficiente",U1506=5,"Master")</f>
        <v>Novato</v>
      </c>
      <c r="W1506" s="17">
        <v>2</v>
      </c>
      <c r="X1506" s="17" t="str" cm="1">
        <f t="array" ref="X1506">_xlfn.IFS(W1506=0,"No evidenciado",W1506=1,"Novato",W1506=2,"Principiante avanzado",W1506=3,"Competente",W1506=4,"Proficiente",W1506=5,"Master")</f>
        <v>Principiante avanzado</v>
      </c>
      <c r="Y1506" s="17">
        <v>2</v>
      </c>
      <c r="Z1506" s="17" t="str" cm="1">
        <f t="array" ref="Z1506">_xlfn.IFS(Y1506=0,"No evidenciado",Y1506=1,"Novato",Y1506=2,"Principiante avanzado",Y1506=3,"Competente",Y1506=4,"Proficiente",Y1506=5,"Master")</f>
        <v>Principiante avanzado</v>
      </c>
      <c r="AA1506" s="17">
        <v>2</v>
      </c>
      <c r="AB1506" s="17" t="str" cm="1">
        <f t="array" ref="AB1506">_xlfn.IFS(AA1506=0,"No evidenciado",AA1506=1,"Novato",AA1506=2,"Principiante avanzado",AA1506=3,"Competente",AA1506=4,"Proficiente",AA1506=5,"Master")</f>
        <v>Principiante avanzado</v>
      </c>
      <c r="AC1506" s="17">
        <v>1</v>
      </c>
      <c r="AD1506" s="17" t="str" cm="1">
        <f t="array" ref="AD1506">_xlfn.IFS(AC1506=0,"Prenovato",AC1506=1,"Novato",AC1506=2,"Principiante avanzado",AC1506=3,"Competente",AC1506=4,"Proficiente",AC1506=5,"Master")</f>
        <v>Novato</v>
      </c>
      <c r="AE1506" s="17" t="s">
        <v>332</v>
      </c>
    </row>
    <row r="1507" spans="1:31" x14ac:dyDescent="0.25">
      <c r="A1507" t="s">
        <v>228</v>
      </c>
      <c r="B1507" t="s">
        <v>229</v>
      </c>
      <c r="C1507" t="s">
        <v>206</v>
      </c>
      <c r="D1507" t="s">
        <v>207</v>
      </c>
      <c r="E1507" t="s">
        <v>300</v>
      </c>
      <c r="F1507" t="s">
        <v>301</v>
      </c>
      <c r="G1507" t="s">
        <v>302</v>
      </c>
      <c r="H1507" s="4"/>
      <c r="I1507" s="1">
        <f t="shared" ca="1" si="95"/>
        <v>1485</v>
      </c>
      <c r="J1507" s="1" t="str">
        <f t="shared" ca="1" si="96"/>
        <v>3. Mayor a 6 meses</v>
      </c>
      <c r="K1507" t="str">
        <f t="shared" si="97"/>
        <v>SI</v>
      </c>
      <c r="L1507" t="s">
        <v>217</v>
      </c>
      <c r="M1507" t="s">
        <v>316</v>
      </c>
      <c r="N1507" t="s">
        <v>315</v>
      </c>
      <c r="O1507" t="s">
        <v>315</v>
      </c>
      <c r="P1507" t="str">
        <f t="shared" si="98"/>
        <v>AUGUSTO DAVID HERNANDEZ DE LA CRUZRedes &amp; Integración de APIEVALUACION</v>
      </c>
      <c r="Q1507" t="str">
        <f>BASE[[#This Row],[NombresCalificado]]&amp;BASE[[#This Row],[TipoEvaluacion]]</f>
        <v>AUGUSTO DAVID HERNANDEZ DE LA CRUZEVALUACION</v>
      </c>
      <c r="R1507">
        <v>2</v>
      </c>
      <c r="S1507" t="s">
        <v>4</v>
      </c>
      <c r="T1507" t="s">
        <v>328</v>
      </c>
      <c r="U1507" s="17">
        <v>1</v>
      </c>
      <c r="V1507" s="17" t="str" cm="1">
        <f t="array" ref="V1507">_xlfn.IFS(U1507=0,"Prenovato",U1507=1,"Novato",U1507=2,"Principiante avanzado",U1507=3,"Competente",U1507=4,"Proficiente",U1507=5,"Master")</f>
        <v>Novato</v>
      </c>
      <c r="W1507" s="17">
        <v>2</v>
      </c>
      <c r="X1507" s="17" t="str" cm="1">
        <f t="array" ref="X1507">_xlfn.IFS(W1507=0,"No evidenciado",W1507=1,"Novato",W1507=2,"Principiante avanzado",W1507=3,"Competente",W1507=4,"Proficiente",W1507=5,"Master")</f>
        <v>Principiante avanzado</v>
      </c>
      <c r="Y1507" s="17">
        <v>2</v>
      </c>
      <c r="Z1507" s="17" t="str" cm="1">
        <f t="array" ref="Z1507">_xlfn.IFS(Y1507=0,"No evidenciado",Y1507=1,"Novato",Y1507=2,"Principiante avanzado",Y1507=3,"Competente",Y1507=4,"Proficiente",Y1507=5,"Master")</f>
        <v>Principiante avanzado</v>
      </c>
      <c r="AA1507" s="17">
        <v>2</v>
      </c>
      <c r="AB1507" s="17" t="str" cm="1">
        <f t="array" ref="AB1507">_xlfn.IFS(AA1507=0,"No evidenciado",AA1507=1,"Novato",AA1507=2,"Principiante avanzado",AA1507=3,"Competente",AA1507=4,"Proficiente",AA1507=5,"Master")</f>
        <v>Principiante avanzado</v>
      </c>
      <c r="AC1507" s="17">
        <v>1</v>
      </c>
      <c r="AD1507" s="17" t="str" cm="1">
        <f t="array" ref="AD1507">_xlfn.IFS(AC1507=0,"Prenovato",AC1507=1,"Novato",AC1507=2,"Principiante avanzado",AC1507=3,"Competente",AC1507=4,"Proficiente",AC1507=5,"Master")</f>
        <v>Novato</v>
      </c>
      <c r="AE1507" s="17" t="s">
        <v>332</v>
      </c>
    </row>
    <row r="1508" spans="1:31" x14ac:dyDescent="0.25">
      <c r="A1508" t="s">
        <v>228</v>
      </c>
      <c r="B1508" t="s">
        <v>229</v>
      </c>
      <c r="C1508" t="s">
        <v>206</v>
      </c>
      <c r="D1508" t="s">
        <v>207</v>
      </c>
      <c r="E1508" t="s">
        <v>300</v>
      </c>
      <c r="F1508" t="s">
        <v>301</v>
      </c>
      <c r="G1508" t="s">
        <v>302</v>
      </c>
      <c r="H1508" s="4"/>
      <c r="I1508" s="1">
        <f t="shared" ca="1" si="95"/>
        <v>1485</v>
      </c>
      <c r="J1508" s="1" t="str">
        <f t="shared" ca="1" si="96"/>
        <v>3. Mayor a 6 meses</v>
      </c>
      <c r="K1508" t="str">
        <f t="shared" si="97"/>
        <v>SI</v>
      </c>
      <c r="L1508" t="s">
        <v>217</v>
      </c>
      <c r="M1508" t="s">
        <v>185</v>
      </c>
      <c r="N1508" t="s">
        <v>317</v>
      </c>
      <c r="O1508" t="s">
        <v>314</v>
      </c>
      <c r="P1508" t="str">
        <f t="shared" si="98"/>
        <v>AUGUSTO DAVID HERNANDEZ DE LA CRUZSeguridadEVALUACION</v>
      </c>
      <c r="Q1508" t="str">
        <f>BASE[[#This Row],[NombresCalificado]]&amp;BASE[[#This Row],[TipoEvaluacion]]</f>
        <v>AUGUSTO DAVID HERNANDEZ DE LA CRUZEVALUACION</v>
      </c>
      <c r="R1508">
        <v>2</v>
      </c>
      <c r="S1508" t="s">
        <v>4</v>
      </c>
      <c r="T1508" t="s">
        <v>328</v>
      </c>
      <c r="U1508" s="17">
        <v>1</v>
      </c>
      <c r="V1508" s="17" t="str" cm="1">
        <f t="array" ref="V1508">_xlfn.IFS(U1508=0,"Prenovato",U1508=1,"Novato",U1508=2,"Principiante avanzado",U1508=3,"Competente",U1508=4,"Proficiente",U1508=5,"Master")</f>
        <v>Novato</v>
      </c>
      <c r="W1508" s="17">
        <v>2</v>
      </c>
      <c r="X1508" s="17" t="str" cm="1">
        <f t="array" ref="X1508">_xlfn.IFS(W1508=0,"No evidenciado",W1508=1,"Novato",W1508=2,"Principiante avanzado",W1508=3,"Competente",W1508=4,"Proficiente",W1508=5,"Master")</f>
        <v>Principiante avanzado</v>
      </c>
      <c r="Y1508" s="17">
        <v>2</v>
      </c>
      <c r="Z1508" s="17" t="str" cm="1">
        <f t="array" ref="Z1508">_xlfn.IFS(Y1508=0,"No evidenciado",Y1508=1,"Novato",Y1508=2,"Principiante avanzado",Y1508=3,"Competente",Y1508=4,"Proficiente",Y1508=5,"Master")</f>
        <v>Principiante avanzado</v>
      </c>
      <c r="AA1508" s="17">
        <v>2</v>
      </c>
      <c r="AB1508" s="17" t="str" cm="1">
        <f t="array" ref="AB1508">_xlfn.IFS(AA1508=0,"No evidenciado",AA1508=1,"Novato",AA1508=2,"Principiante avanzado",AA1508=3,"Competente",AA1508=4,"Proficiente",AA1508=5,"Master")</f>
        <v>Principiante avanzado</v>
      </c>
      <c r="AC1508" s="17">
        <v>1</v>
      </c>
      <c r="AD1508" s="17" t="str" cm="1">
        <f t="array" ref="AD1508">_xlfn.IFS(AC1508=0,"Prenovato",AC1508=1,"Novato",AC1508=2,"Principiante avanzado",AC1508=3,"Competente",AC1508=4,"Proficiente",AC1508=5,"Master")</f>
        <v>Novato</v>
      </c>
      <c r="AE1508" s="17" t="s">
        <v>332</v>
      </c>
    </row>
    <row r="1509" spans="1:31" x14ac:dyDescent="0.25">
      <c r="A1509" t="s">
        <v>228</v>
      </c>
      <c r="B1509" t="s">
        <v>229</v>
      </c>
      <c r="C1509" t="s">
        <v>206</v>
      </c>
      <c r="D1509" t="s">
        <v>207</v>
      </c>
      <c r="E1509" t="s">
        <v>300</v>
      </c>
      <c r="F1509" t="s">
        <v>301</v>
      </c>
      <c r="G1509" t="s">
        <v>302</v>
      </c>
      <c r="H1509" s="4"/>
      <c r="I1509" s="1">
        <f t="shared" ca="1" si="95"/>
        <v>1485</v>
      </c>
      <c r="J1509" s="1" t="str">
        <f t="shared" ca="1" si="96"/>
        <v>3. Mayor a 6 meses</v>
      </c>
      <c r="K1509" t="str">
        <f t="shared" si="97"/>
        <v>SI</v>
      </c>
      <c r="L1509" t="s">
        <v>217</v>
      </c>
      <c r="M1509" t="s">
        <v>322</v>
      </c>
      <c r="N1509" t="s">
        <v>317</v>
      </c>
      <c r="O1509" t="s">
        <v>314</v>
      </c>
      <c r="P1509" t="str">
        <f t="shared" si="98"/>
        <v>AUGUSTO DAVID HERNANDEZ DE LA CRUZPatrones de arquitecturaEVALUACION</v>
      </c>
      <c r="Q1509" t="str">
        <f>BASE[[#This Row],[NombresCalificado]]&amp;BASE[[#This Row],[TipoEvaluacion]]</f>
        <v>AUGUSTO DAVID HERNANDEZ DE LA CRUZEVALUACION</v>
      </c>
      <c r="R1509">
        <v>2</v>
      </c>
      <c r="S1509" t="s">
        <v>4</v>
      </c>
      <c r="T1509" t="s">
        <v>328</v>
      </c>
      <c r="U1509" s="17">
        <v>1</v>
      </c>
      <c r="V1509" s="17" t="str" cm="1">
        <f t="array" ref="V1509">_xlfn.IFS(U1509=0,"Prenovato",U1509=1,"Novato",U1509=2,"Principiante avanzado",U1509=3,"Competente",U1509=4,"Proficiente",U1509=5,"Master")</f>
        <v>Novato</v>
      </c>
      <c r="W1509" s="17">
        <v>2</v>
      </c>
      <c r="X1509" s="17" t="str" cm="1">
        <f t="array" ref="X1509">_xlfn.IFS(W1509=0,"No evidenciado",W1509=1,"Novato",W1509=2,"Principiante avanzado",W1509=3,"Competente",W1509=4,"Proficiente",W1509=5,"Master")</f>
        <v>Principiante avanzado</v>
      </c>
      <c r="Y1509" s="17">
        <v>2</v>
      </c>
      <c r="Z1509" s="17" t="str" cm="1">
        <f t="array" ref="Z1509">_xlfn.IFS(Y1509=0,"No evidenciado",Y1509=1,"Novato",Y1509=2,"Principiante avanzado",Y1509=3,"Competente",Y1509=4,"Proficiente",Y1509=5,"Master")</f>
        <v>Principiante avanzado</v>
      </c>
      <c r="AA1509" s="17">
        <v>2</v>
      </c>
      <c r="AB1509" s="17" t="str" cm="1">
        <f t="array" ref="AB1509">_xlfn.IFS(AA1509=0,"No evidenciado",AA1509=1,"Novato",AA1509=2,"Principiante avanzado",AA1509=3,"Competente",AA1509=4,"Proficiente",AA1509=5,"Master")</f>
        <v>Principiante avanzado</v>
      </c>
      <c r="AC1509" s="17">
        <v>1</v>
      </c>
      <c r="AD1509" s="17" t="str" cm="1">
        <f t="array" ref="AD1509">_xlfn.IFS(AC1509=0,"Prenovato",AC1509=1,"Novato",AC1509=2,"Principiante avanzado",AC1509=3,"Competente",AC1509=4,"Proficiente",AC1509=5,"Master")</f>
        <v>Novato</v>
      </c>
      <c r="AE1509" s="17" t="s">
        <v>332</v>
      </c>
    </row>
    <row r="1510" spans="1:31" x14ac:dyDescent="0.25">
      <c r="A1510" t="s">
        <v>228</v>
      </c>
      <c r="B1510" t="s">
        <v>229</v>
      </c>
      <c r="C1510" t="s">
        <v>206</v>
      </c>
      <c r="D1510" t="s">
        <v>207</v>
      </c>
      <c r="E1510" t="s">
        <v>300</v>
      </c>
      <c r="F1510" t="s">
        <v>301</v>
      </c>
      <c r="G1510" t="s">
        <v>302</v>
      </c>
      <c r="H1510" s="4"/>
      <c r="I1510" s="1">
        <f t="shared" ca="1" si="95"/>
        <v>1485</v>
      </c>
      <c r="J1510" s="1" t="str">
        <f t="shared" ca="1" si="96"/>
        <v>3. Mayor a 6 meses</v>
      </c>
      <c r="K1510" t="str">
        <f t="shared" si="97"/>
        <v>SI</v>
      </c>
      <c r="L1510" t="s">
        <v>217</v>
      </c>
      <c r="M1510" t="s">
        <v>324</v>
      </c>
      <c r="N1510" t="s">
        <v>317</v>
      </c>
      <c r="O1510" t="s">
        <v>314</v>
      </c>
      <c r="P1510" t="str">
        <f t="shared" si="98"/>
        <v>AUGUSTO DAVID HERNANDEZ DE LA CRUZAccesibilidadEVALUACION</v>
      </c>
      <c r="Q1510" t="str">
        <f>BASE[[#This Row],[NombresCalificado]]&amp;BASE[[#This Row],[TipoEvaluacion]]</f>
        <v>AUGUSTO DAVID HERNANDEZ DE LA CRUZEVALUACION</v>
      </c>
      <c r="R1510">
        <v>1</v>
      </c>
      <c r="S1510" t="s">
        <v>6</v>
      </c>
      <c r="T1510" t="s">
        <v>328</v>
      </c>
      <c r="U1510" s="17">
        <v>1</v>
      </c>
      <c r="V1510" s="17" t="str" cm="1">
        <f t="array" ref="V1510">_xlfn.IFS(U1510=0,"Prenovato",U1510=1,"Novato",U1510=2,"Principiante avanzado",U1510=3,"Competente",U1510=4,"Proficiente",U1510=5,"Master")</f>
        <v>Novato</v>
      </c>
      <c r="W1510" s="17">
        <v>2</v>
      </c>
      <c r="X1510" s="17" t="str" cm="1">
        <f t="array" ref="X1510">_xlfn.IFS(W1510=0,"No evidenciado",W1510=1,"Novato",W1510=2,"Principiante avanzado",W1510=3,"Competente",W1510=4,"Proficiente",W1510=5,"Master")</f>
        <v>Principiante avanzado</v>
      </c>
      <c r="Y1510" s="17">
        <v>2</v>
      </c>
      <c r="Z1510" s="17" t="str" cm="1">
        <f t="array" ref="Z1510">_xlfn.IFS(Y1510=0,"No evidenciado",Y1510=1,"Novato",Y1510=2,"Principiante avanzado",Y1510=3,"Competente",Y1510=4,"Proficiente",Y1510=5,"Master")</f>
        <v>Principiante avanzado</v>
      </c>
      <c r="AA1510" s="17">
        <v>2</v>
      </c>
      <c r="AB1510" s="17" t="str" cm="1">
        <f t="array" ref="AB1510">_xlfn.IFS(AA1510=0,"No evidenciado",AA1510=1,"Novato",AA1510=2,"Principiante avanzado",AA1510=3,"Competente",AA1510=4,"Proficiente",AA1510=5,"Master")</f>
        <v>Principiante avanzado</v>
      </c>
      <c r="AC1510" s="17">
        <v>1</v>
      </c>
      <c r="AD1510" s="17" t="str" cm="1">
        <f t="array" ref="AD1510">_xlfn.IFS(AC1510=0,"Prenovato",AC1510=1,"Novato",AC1510=2,"Principiante avanzado",AC1510=3,"Competente",AC1510=4,"Proficiente",AC1510=5,"Master")</f>
        <v>Novato</v>
      </c>
      <c r="AE1510" s="17" t="s">
        <v>332</v>
      </c>
    </row>
    <row r="1511" spans="1:31" x14ac:dyDescent="0.25">
      <c r="A1511" t="s">
        <v>228</v>
      </c>
      <c r="B1511" t="s">
        <v>229</v>
      </c>
      <c r="C1511" t="s">
        <v>206</v>
      </c>
      <c r="D1511" t="s">
        <v>207</v>
      </c>
      <c r="E1511" t="s">
        <v>300</v>
      </c>
      <c r="F1511" t="s">
        <v>301</v>
      </c>
      <c r="G1511" t="s">
        <v>302</v>
      </c>
      <c r="H1511" s="4"/>
      <c r="I1511" s="1">
        <f t="shared" ca="1" si="95"/>
        <v>1485</v>
      </c>
      <c r="J1511" s="1" t="str">
        <f t="shared" ca="1" si="96"/>
        <v>3. Mayor a 6 meses</v>
      </c>
      <c r="K1511" t="str">
        <f t="shared" si="97"/>
        <v>SI</v>
      </c>
      <c r="L1511" t="s">
        <v>217</v>
      </c>
      <c r="M1511" t="s">
        <v>323</v>
      </c>
      <c r="N1511" t="s">
        <v>317</v>
      </c>
      <c r="O1511" t="s">
        <v>314</v>
      </c>
      <c r="P1511" t="str">
        <f t="shared" si="98"/>
        <v>AUGUSTO DAVID HERNANDEZ DE LA CRUZGestión de datosEVALUACION</v>
      </c>
      <c r="Q1511" t="str">
        <f>BASE[[#This Row],[NombresCalificado]]&amp;BASE[[#This Row],[TipoEvaluacion]]</f>
        <v>AUGUSTO DAVID HERNANDEZ DE LA CRUZEVALUACION</v>
      </c>
      <c r="R1511">
        <v>2</v>
      </c>
      <c r="S1511" t="s">
        <v>4</v>
      </c>
      <c r="T1511" t="s">
        <v>328</v>
      </c>
      <c r="U1511" s="17">
        <v>1</v>
      </c>
      <c r="V1511" s="17" t="str" cm="1">
        <f t="array" ref="V1511">_xlfn.IFS(U1511=0,"Prenovato",U1511=1,"Novato",U1511=2,"Principiante avanzado",U1511=3,"Competente",U1511=4,"Proficiente",U1511=5,"Master")</f>
        <v>Novato</v>
      </c>
      <c r="W1511" s="17">
        <v>2</v>
      </c>
      <c r="X1511" s="17" t="str" cm="1">
        <f t="array" ref="X1511">_xlfn.IFS(W1511=0,"No evidenciado",W1511=1,"Novato",W1511=2,"Principiante avanzado",W1511=3,"Competente",W1511=4,"Proficiente",W1511=5,"Master")</f>
        <v>Principiante avanzado</v>
      </c>
      <c r="Y1511" s="17">
        <v>2</v>
      </c>
      <c r="Z1511" s="17" t="str" cm="1">
        <f t="array" ref="Z1511">_xlfn.IFS(Y1511=0,"No evidenciado",Y1511=1,"Novato",Y1511=2,"Principiante avanzado",Y1511=3,"Competente",Y1511=4,"Proficiente",Y1511=5,"Master")</f>
        <v>Principiante avanzado</v>
      </c>
      <c r="AA1511" s="17">
        <v>2</v>
      </c>
      <c r="AB1511" s="17" t="str" cm="1">
        <f t="array" ref="AB1511">_xlfn.IFS(AA1511=0,"No evidenciado",AA1511=1,"Novato",AA1511=2,"Principiante avanzado",AA1511=3,"Competente",AA1511=4,"Proficiente",AA1511=5,"Master")</f>
        <v>Principiante avanzado</v>
      </c>
      <c r="AC1511" s="17">
        <v>1</v>
      </c>
      <c r="AD1511" s="17" t="str" cm="1">
        <f t="array" ref="AD1511">_xlfn.IFS(AC1511=0,"Prenovato",AC1511=1,"Novato",AC1511=2,"Principiante avanzado",AC1511=3,"Competente",AC1511=4,"Proficiente",AC1511=5,"Master")</f>
        <v>Novato</v>
      </c>
      <c r="AE1511" s="17" t="s">
        <v>332</v>
      </c>
    </row>
    <row r="1512" spans="1:31" x14ac:dyDescent="0.25">
      <c r="A1512" t="s">
        <v>228</v>
      </c>
      <c r="B1512" t="s">
        <v>229</v>
      </c>
      <c r="C1512" t="s">
        <v>206</v>
      </c>
      <c r="D1512" t="s">
        <v>207</v>
      </c>
      <c r="E1512" t="s">
        <v>300</v>
      </c>
      <c r="F1512" t="s">
        <v>301</v>
      </c>
      <c r="G1512" t="s">
        <v>302</v>
      </c>
      <c r="H1512" s="4"/>
      <c r="I1512" s="1">
        <f t="shared" ca="1" si="95"/>
        <v>1485</v>
      </c>
      <c r="J1512" s="1" t="str">
        <f t="shared" ca="1" si="96"/>
        <v>3. Mayor a 6 meses</v>
      </c>
      <c r="K1512" t="str">
        <f t="shared" si="97"/>
        <v>SI</v>
      </c>
      <c r="L1512" t="s">
        <v>217</v>
      </c>
      <c r="M1512" t="s">
        <v>56</v>
      </c>
      <c r="N1512" t="s">
        <v>315</v>
      </c>
      <c r="O1512" t="s">
        <v>315</v>
      </c>
      <c r="P1512" t="str">
        <f t="shared" si="98"/>
        <v>AUGUSTO DAVID HERNANDEZ DE LA CRUZControl de versionesEVALUACION</v>
      </c>
      <c r="Q1512" t="str">
        <f>BASE[[#This Row],[NombresCalificado]]&amp;BASE[[#This Row],[TipoEvaluacion]]</f>
        <v>AUGUSTO DAVID HERNANDEZ DE LA CRUZEVALUACION</v>
      </c>
      <c r="R1512">
        <v>2</v>
      </c>
      <c r="S1512" t="s">
        <v>4</v>
      </c>
      <c r="T1512" t="s">
        <v>328</v>
      </c>
      <c r="U1512" s="17">
        <v>1</v>
      </c>
      <c r="V1512" s="17" t="str" cm="1">
        <f t="array" ref="V1512">_xlfn.IFS(U1512=0,"Prenovato",U1512=1,"Novato",U1512=2,"Principiante avanzado",U1512=3,"Competente",U1512=4,"Proficiente",U1512=5,"Master")</f>
        <v>Novato</v>
      </c>
      <c r="W1512" s="17">
        <v>2</v>
      </c>
      <c r="X1512" s="17" t="str" cm="1">
        <f t="array" ref="X1512">_xlfn.IFS(W1512=0,"No evidenciado",W1512=1,"Novato",W1512=2,"Principiante avanzado",W1512=3,"Competente",W1512=4,"Proficiente",W1512=5,"Master")</f>
        <v>Principiante avanzado</v>
      </c>
      <c r="Y1512" s="17">
        <v>2</v>
      </c>
      <c r="Z1512" s="17" t="str" cm="1">
        <f t="array" ref="Z1512">_xlfn.IFS(Y1512=0,"No evidenciado",Y1512=1,"Novato",Y1512=2,"Principiante avanzado",Y1512=3,"Competente",Y1512=4,"Proficiente",Y1512=5,"Master")</f>
        <v>Principiante avanzado</v>
      </c>
      <c r="AA1512" s="17">
        <v>2</v>
      </c>
      <c r="AB1512" s="17" t="str" cm="1">
        <f t="array" ref="AB1512">_xlfn.IFS(AA1512=0,"No evidenciado",AA1512=1,"Novato",AA1512=2,"Principiante avanzado",AA1512=3,"Competente",AA1512=4,"Proficiente",AA1512=5,"Master")</f>
        <v>Principiante avanzado</v>
      </c>
      <c r="AC1512" s="17">
        <v>1</v>
      </c>
      <c r="AD1512" s="17" t="str" cm="1">
        <f t="array" ref="AD1512">_xlfn.IFS(AC1512=0,"Prenovato",AC1512=1,"Novato",AC1512=2,"Principiante avanzado",AC1512=3,"Competente",AC1512=4,"Proficiente",AC1512=5,"Master")</f>
        <v>Novato</v>
      </c>
      <c r="AE1512" s="17" t="s">
        <v>332</v>
      </c>
    </row>
    <row r="1513" spans="1:31" x14ac:dyDescent="0.25">
      <c r="A1513" t="s">
        <v>228</v>
      </c>
      <c r="B1513" t="s">
        <v>229</v>
      </c>
      <c r="C1513" t="s">
        <v>206</v>
      </c>
      <c r="D1513" t="s">
        <v>207</v>
      </c>
      <c r="E1513" t="s">
        <v>300</v>
      </c>
      <c r="F1513" t="s">
        <v>301</v>
      </c>
      <c r="G1513" t="s">
        <v>302</v>
      </c>
      <c r="H1513" s="4"/>
      <c r="I1513" s="1">
        <f t="shared" ca="1" si="95"/>
        <v>1485</v>
      </c>
      <c r="J1513" s="1" t="str">
        <f t="shared" ca="1" si="96"/>
        <v>3. Mayor a 6 meses</v>
      </c>
      <c r="K1513" t="str">
        <f t="shared" si="97"/>
        <v>SI</v>
      </c>
      <c r="L1513" t="s">
        <v>217</v>
      </c>
      <c r="M1513" t="s">
        <v>167</v>
      </c>
      <c r="N1513" t="s">
        <v>317</v>
      </c>
      <c r="O1513" t="s">
        <v>314</v>
      </c>
      <c r="P1513" t="str">
        <f t="shared" si="98"/>
        <v>AUGUSTO DAVID HERNANDEZ DE LA CRUZCI-CDEVALUACION</v>
      </c>
      <c r="Q1513" t="str">
        <f>BASE[[#This Row],[NombresCalificado]]&amp;BASE[[#This Row],[TipoEvaluacion]]</f>
        <v>AUGUSTO DAVID HERNANDEZ DE LA CRUZEVALUACION</v>
      </c>
      <c r="R1513">
        <v>2</v>
      </c>
      <c r="S1513" t="s">
        <v>4</v>
      </c>
      <c r="T1513" t="s">
        <v>328</v>
      </c>
      <c r="U1513" s="17">
        <v>1</v>
      </c>
      <c r="V1513" s="17" t="str" cm="1">
        <f t="array" ref="V1513">_xlfn.IFS(U1513=0,"Prenovato",U1513=1,"Novato",U1513=2,"Principiante avanzado",U1513=3,"Competente",U1513=4,"Proficiente",U1513=5,"Master")</f>
        <v>Novato</v>
      </c>
      <c r="W1513" s="17">
        <v>2</v>
      </c>
      <c r="X1513" s="17" t="str" cm="1">
        <f t="array" ref="X1513">_xlfn.IFS(W1513=0,"No evidenciado",W1513=1,"Novato",W1513=2,"Principiante avanzado",W1513=3,"Competente",W1513=4,"Proficiente",W1513=5,"Master")</f>
        <v>Principiante avanzado</v>
      </c>
      <c r="Y1513" s="17">
        <v>2</v>
      </c>
      <c r="Z1513" s="17" t="str" cm="1">
        <f t="array" ref="Z1513">_xlfn.IFS(Y1513=0,"No evidenciado",Y1513=1,"Novato",Y1513=2,"Principiante avanzado",Y1513=3,"Competente",Y1513=4,"Proficiente",Y1513=5,"Master")</f>
        <v>Principiante avanzado</v>
      </c>
      <c r="AA1513" s="17">
        <v>2</v>
      </c>
      <c r="AB1513" s="17" t="str" cm="1">
        <f t="array" ref="AB1513">_xlfn.IFS(AA1513=0,"No evidenciado",AA1513=1,"Novato",AA1513=2,"Principiante avanzado",AA1513=3,"Competente",AA1513=4,"Proficiente",AA1513=5,"Master")</f>
        <v>Principiante avanzado</v>
      </c>
      <c r="AC1513" s="17">
        <v>1</v>
      </c>
      <c r="AD1513" s="17" t="str" cm="1">
        <f t="array" ref="AD1513">_xlfn.IFS(AC1513=0,"Prenovato",AC1513=1,"Novato",AC1513=2,"Principiante avanzado",AC1513=3,"Competente",AC1513=4,"Proficiente",AC1513=5,"Master")</f>
        <v>Novato</v>
      </c>
      <c r="AE1513" s="17" t="s">
        <v>332</v>
      </c>
    </row>
    <row r="1514" spans="1:31" x14ac:dyDescent="0.25">
      <c r="A1514" t="s">
        <v>228</v>
      </c>
      <c r="B1514" t="s">
        <v>229</v>
      </c>
      <c r="C1514" t="s">
        <v>206</v>
      </c>
      <c r="D1514" t="s">
        <v>207</v>
      </c>
      <c r="E1514" t="s">
        <v>300</v>
      </c>
      <c r="F1514" t="s">
        <v>301</v>
      </c>
      <c r="G1514" t="s">
        <v>302</v>
      </c>
      <c r="H1514" s="4"/>
      <c r="I1514" s="1">
        <f t="shared" ca="1" si="95"/>
        <v>1485</v>
      </c>
      <c r="J1514" s="1" t="str">
        <f t="shared" ca="1" si="96"/>
        <v>3. Mayor a 6 meses</v>
      </c>
      <c r="K1514" t="str">
        <f t="shared" si="97"/>
        <v>SI</v>
      </c>
      <c r="L1514" t="s">
        <v>217</v>
      </c>
      <c r="M1514" t="s">
        <v>318</v>
      </c>
      <c r="N1514" t="s">
        <v>314</v>
      </c>
      <c r="O1514" t="s">
        <v>314</v>
      </c>
      <c r="P1514" t="str">
        <f t="shared" si="98"/>
        <v>AUGUSTO DAVID HERNANDEZ DE LA CRUZDistribución a tiendasEVALUACION</v>
      </c>
      <c r="Q1514" t="str">
        <f>BASE[[#This Row],[NombresCalificado]]&amp;BASE[[#This Row],[TipoEvaluacion]]</f>
        <v>AUGUSTO DAVID HERNANDEZ DE LA CRUZEVALUACION</v>
      </c>
      <c r="R1514">
        <v>0</v>
      </c>
      <c r="S1514" t="s">
        <v>188</v>
      </c>
      <c r="T1514" t="s">
        <v>329</v>
      </c>
      <c r="U1514" s="17">
        <v>1</v>
      </c>
      <c r="V1514" s="17" t="str" cm="1">
        <f t="array" ref="V1514">_xlfn.IFS(U1514=0,"Prenovato",U1514=1,"Novato",U1514=2,"Principiante avanzado",U1514=3,"Competente",U1514=4,"Proficiente",U1514=5,"Master")</f>
        <v>Novato</v>
      </c>
      <c r="W1514" s="17">
        <v>2</v>
      </c>
      <c r="X1514" s="17" t="str" cm="1">
        <f t="array" ref="X1514">_xlfn.IFS(W1514=0,"No evidenciado",W1514=1,"Novato",W1514=2,"Principiante avanzado",W1514=3,"Competente",W1514=4,"Proficiente",W1514=5,"Master")</f>
        <v>Principiante avanzado</v>
      </c>
      <c r="Y1514" s="17">
        <v>2</v>
      </c>
      <c r="Z1514" s="17" t="str" cm="1">
        <f t="array" ref="Z1514">_xlfn.IFS(Y1514=0,"No evidenciado",Y1514=1,"Novato",Y1514=2,"Principiante avanzado",Y1514=3,"Competente",Y1514=4,"Proficiente",Y1514=5,"Master")</f>
        <v>Principiante avanzado</v>
      </c>
      <c r="AA1514" s="17">
        <v>2</v>
      </c>
      <c r="AB1514" s="17" t="str" cm="1">
        <f t="array" ref="AB1514">_xlfn.IFS(AA1514=0,"No evidenciado",AA1514=1,"Novato",AA1514=2,"Principiante avanzado",AA1514=3,"Competente",AA1514=4,"Proficiente",AA1514=5,"Master")</f>
        <v>Principiante avanzado</v>
      </c>
      <c r="AC1514" s="17">
        <v>1</v>
      </c>
      <c r="AD1514" s="17" t="str" cm="1">
        <f t="array" ref="AD1514">_xlfn.IFS(AC1514=0,"Prenovato",AC1514=1,"Novato",AC1514=2,"Principiante avanzado",AC1514=3,"Competente",AC1514=4,"Proficiente",AC1514=5,"Master")</f>
        <v>Novato</v>
      </c>
      <c r="AE1514" s="17" t="s">
        <v>332</v>
      </c>
    </row>
    <row r="1515" spans="1:31" x14ac:dyDescent="0.25">
      <c r="A1515" t="s">
        <v>228</v>
      </c>
      <c r="B1515" t="s">
        <v>229</v>
      </c>
      <c r="C1515" t="s">
        <v>206</v>
      </c>
      <c r="D1515" t="s">
        <v>207</v>
      </c>
      <c r="E1515" t="s">
        <v>300</v>
      </c>
      <c r="F1515" t="s">
        <v>301</v>
      </c>
      <c r="G1515" t="s">
        <v>302</v>
      </c>
      <c r="H1515" s="4"/>
      <c r="I1515" s="1">
        <f t="shared" ca="1" si="95"/>
        <v>1485</v>
      </c>
      <c r="J1515" s="1" t="str">
        <f t="shared" ca="1" si="96"/>
        <v>3. Mayor a 6 meses</v>
      </c>
      <c r="K1515" t="str">
        <f t="shared" si="97"/>
        <v>SI</v>
      </c>
      <c r="L1515" t="s">
        <v>217</v>
      </c>
      <c r="M1515" t="s">
        <v>186</v>
      </c>
      <c r="N1515" t="s">
        <v>314</v>
      </c>
      <c r="O1515" t="s">
        <v>314</v>
      </c>
      <c r="P1515" t="str">
        <f t="shared" si="98"/>
        <v>AUGUSTO DAVID HERNANDEZ DE LA CRUZSREEVALUACION</v>
      </c>
      <c r="Q1515" t="str">
        <f>BASE[[#This Row],[NombresCalificado]]&amp;BASE[[#This Row],[TipoEvaluacion]]</f>
        <v>AUGUSTO DAVID HERNANDEZ DE LA CRUZEVALUACION</v>
      </c>
      <c r="R1515">
        <v>0</v>
      </c>
      <c r="S1515" t="s">
        <v>188</v>
      </c>
      <c r="T1515" t="s">
        <v>328</v>
      </c>
      <c r="U1515" s="17">
        <v>1</v>
      </c>
      <c r="V1515" s="17" t="str" cm="1">
        <f t="array" ref="V1515">_xlfn.IFS(U1515=0,"Prenovato",U1515=1,"Novato",U1515=2,"Principiante avanzado",U1515=3,"Competente",U1515=4,"Proficiente",U1515=5,"Master")</f>
        <v>Novato</v>
      </c>
      <c r="W1515" s="17">
        <v>2</v>
      </c>
      <c r="X1515" s="17" t="str" cm="1">
        <f t="array" ref="X1515">_xlfn.IFS(W1515=0,"No evidenciado",W1515=1,"Novato",W1515=2,"Principiante avanzado",W1515=3,"Competente",W1515=4,"Proficiente",W1515=5,"Master")</f>
        <v>Principiante avanzado</v>
      </c>
      <c r="Y1515" s="17">
        <v>2</v>
      </c>
      <c r="Z1515" s="17" t="str" cm="1">
        <f t="array" ref="Z1515">_xlfn.IFS(Y1515=0,"No evidenciado",Y1515=1,"Novato",Y1515=2,"Principiante avanzado",Y1515=3,"Competente",Y1515=4,"Proficiente",Y1515=5,"Master")</f>
        <v>Principiante avanzado</v>
      </c>
      <c r="AA1515" s="17">
        <v>2</v>
      </c>
      <c r="AB1515" s="17" t="str" cm="1">
        <f t="array" ref="AB1515">_xlfn.IFS(AA1515=0,"No evidenciado",AA1515=1,"Novato",AA1515=2,"Principiante avanzado",AA1515=3,"Competente",AA1515=4,"Proficiente",AA1515=5,"Master")</f>
        <v>Principiante avanzado</v>
      </c>
      <c r="AC1515" s="17">
        <v>1</v>
      </c>
      <c r="AD1515" s="17" t="str" cm="1">
        <f t="array" ref="AD1515">_xlfn.IFS(AC1515=0,"Prenovato",AC1515=1,"Novato",AC1515=2,"Principiante avanzado",AC1515=3,"Competente",AC1515=4,"Proficiente",AC1515=5,"Master")</f>
        <v>Novato</v>
      </c>
      <c r="AE1515" s="17" t="s">
        <v>332</v>
      </c>
    </row>
    <row r="1516" spans="1:31" x14ac:dyDescent="0.25">
      <c r="A1516" t="s">
        <v>255</v>
      </c>
      <c r="B1516" t="s">
        <v>256</v>
      </c>
      <c r="C1516" t="s">
        <v>206</v>
      </c>
      <c r="D1516" t="s">
        <v>207</v>
      </c>
      <c r="E1516" t="s">
        <v>219</v>
      </c>
      <c r="F1516" t="s">
        <v>220</v>
      </c>
      <c r="G1516" t="s">
        <v>221</v>
      </c>
      <c r="H1516" s="4"/>
      <c r="I1516" s="1">
        <f t="shared" ca="1" si="95"/>
        <v>1485</v>
      </c>
      <c r="J1516" s="1" t="str">
        <f t="shared" ca="1" si="96"/>
        <v>3. Mayor a 6 meses</v>
      </c>
      <c r="K1516" t="str">
        <f t="shared" si="97"/>
        <v>NO</v>
      </c>
      <c r="L1516" t="s">
        <v>217</v>
      </c>
      <c r="M1516" t="s">
        <v>321</v>
      </c>
      <c r="N1516" t="s">
        <v>315</v>
      </c>
      <c r="O1516" t="s">
        <v>315</v>
      </c>
      <c r="P1516" t="str">
        <f t="shared" si="98"/>
        <v>RENZO DAVID SANTILLAN CHAVEZNativoEVALUACION</v>
      </c>
      <c r="Q1516" t="str">
        <f>BASE[[#This Row],[NombresCalificado]]&amp;BASE[[#This Row],[TipoEvaluacion]]</f>
        <v>RENZO DAVID SANTILLAN CHAVEZEVALUACION</v>
      </c>
      <c r="R1516">
        <v>3</v>
      </c>
      <c r="S1516" t="s">
        <v>5</v>
      </c>
      <c r="T1516" t="s">
        <v>328</v>
      </c>
      <c r="U1516" s="17">
        <v>1</v>
      </c>
      <c r="V1516" s="17" t="str" cm="1">
        <f t="array" ref="V1516">_xlfn.IFS(U1516=0,"Prenovato",U1516=1,"Novato",U1516=2,"Principiante avanzado",U1516=3,"Competente",U1516=4,"Proficiente",U1516=5,"Master")</f>
        <v>Novato</v>
      </c>
      <c r="W1516" s="17">
        <v>2</v>
      </c>
      <c r="X1516" s="17" t="str" cm="1">
        <f t="array" ref="X1516">_xlfn.IFS(W1516=0,"No evidenciado",W1516=1,"Novato",W1516=2,"Principiante avanzado",W1516=3,"Competente",W1516=4,"Proficiente",W1516=5,"Master")</f>
        <v>Principiante avanzado</v>
      </c>
      <c r="Y1516" s="17">
        <v>2</v>
      </c>
      <c r="Z1516" s="17" t="str" cm="1">
        <f t="array" ref="Z1516">_xlfn.IFS(Y1516=0,"No evidenciado",Y1516=1,"Novato",Y1516=2,"Principiante avanzado",Y1516=3,"Competente",Y1516=4,"Proficiente",Y1516=5,"Master")</f>
        <v>Principiante avanzado</v>
      </c>
      <c r="AA1516" s="17">
        <v>2</v>
      </c>
      <c r="AB1516" s="17" t="str" cm="1">
        <f t="array" ref="AB1516">_xlfn.IFS(AA1516=0,"No evidenciado",AA1516=1,"Novato",AA1516=2,"Principiante avanzado",AA1516=3,"Competente",AA1516=4,"Proficiente",AA1516=5,"Master")</f>
        <v>Principiante avanzado</v>
      </c>
      <c r="AC1516" s="17">
        <v>1</v>
      </c>
      <c r="AD1516" s="17" t="str" cm="1">
        <f t="array" ref="AD1516">_xlfn.IFS(AC1516=0,"Prenovato",AC1516=1,"Novato",AC1516=2,"Principiante avanzado",AC1516=3,"Competente",AC1516=4,"Proficiente",AC1516=5,"Master")</f>
        <v>Novato</v>
      </c>
      <c r="AE1516" s="17" t="s">
        <v>332</v>
      </c>
    </row>
    <row r="1517" spans="1:31" x14ac:dyDescent="0.25">
      <c r="A1517" t="s">
        <v>255</v>
      </c>
      <c r="B1517" t="s">
        <v>256</v>
      </c>
      <c r="C1517" t="s">
        <v>206</v>
      </c>
      <c r="D1517" t="s">
        <v>207</v>
      </c>
      <c r="E1517" t="s">
        <v>219</v>
      </c>
      <c r="F1517" t="s">
        <v>220</v>
      </c>
      <c r="G1517" t="s">
        <v>221</v>
      </c>
      <c r="H1517" s="4"/>
      <c r="I1517" s="1">
        <f t="shared" ca="1" si="95"/>
        <v>1485</v>
      </c>
      <c r="J1517" s="1" t="str">
        <f t="shared" ca="1" si="96"/>
        <v>3. Mayor a 6 meses</v>
      </c>
      <c r="K1517" t="str">
        <f t="shared" si="97"/>
        <v>NO</v>
      </c>
      <c r="L1517" t="s">
        <v>217</v>
      </c>
      <c r="M1517" t="s">
        <v>319</v>
      </c>
      <c r="N1517" t="s">
        <v>315</v>
      </c>
      <c r="O1517" t="s">
        <v>315</v>
      </c>
      <c r="P1517" t="str">
        <f t="shared" si="98"/>
        <v>RENZO DAVID SANTILLAN CHAVEZBCP Design SystemEVALUACION</v>
      </c>
      <c r="Q1517" t="str">
        <f>BASE[[#This Row],[NombresCalificado]]&amp;BASE[[#This Row],[TipoEvaluacion]]</f>
        <v>RENZO DAVID SANTILLAN CHAVEZEVALUACION</v>
      </c>
      <c r="R1517">
        <v>2</v>
      </c>
      <c r="S1517" t="s">
        <v>4</v>
      </c>
      <c r="T1517" t="s">
        <v>328</v>
      </c>
      <c r="U1517" s="17">
        <v>1</v>
      </c>
      <c r="V1517" s="17" t="str" cm="1">
        <f t="array" ref="V1517">_xlfn.IFS(U1517=0,"Prenovato",U1517=1,"Novato",U1517=2,"Principiante avanzado",U1517=3,"Competente",U1517=4,"Proficiente",U1517=5,"Master")</f>
        <v>Novato</v>
      </c>
      <c r="W1517" s="17">
        <v>2</v>
      </c>
      <c r="X1517" s="17" t="str" cm="1">
        <f t="array" ref="X1517">_xlfn.IFS(W1517=0,"No evidenciado",W1517=1,"Novato",W1517=2,"Principiante avanzado",W1517=3,"Competente",W1517=4,"Proficiente",W1517=5,"Master")</f>
        <v>Principiante avanzado</v>
      </c>
      <c r="Y1517" s="17">
        <v>2</v>
      </c>
      <c r="Z1517" s="17" t="str" cm="1">
        <f t="array" ref="Z1517">_xlfn.IFS(Y1517=0,"No evidenciado",Y1517=1,"Novato",Y1517=2,"Principiante avanzado",Y1517=3,"Competente",Y1517=4,"Proficiente",Y1517=5,"Master")</f>
        <v>Principiante avanzado</v>
      </c>
      <c r="AA1517" s="17">
        <v>2</v>
      </c>
      <c r="AB1517" s="17" t="str" cm="1">
        <f t="array" ref="AB1517">_xlfn.IFS(AA1517=0,"No evidenciado",AA1517=1,"Novato",AA1517=2,"Principiante avanzado",AA1517=3,"Competente",AA1517=4,"Proficiente",AA1517=5,"Master")</f>
        <v>Principiante avanzado</v>
      </c>
      <c r="AC1517" s="17">
        <v>1</v>
      </c>
      <c r="AD1517" s="17" t="str" cm="1">
        <f t="array" ref="AD1517">_xlfn.IFS(AC1517=0,"Prenovato",AC1517=1,"Novato",AC1517=2,"Principiante avanzado",AC1517=3,"Competente",AC1517=4,"Proficiente",AC1517=5,"Master")</f>
        <v>Novato</v>
      </c>
      <c r="AE1517" s="17" t="s">
        <v>332</v>
      </c>
    </row>
    <row r="1518" spans="1:31" x14ac:dyDescent="0.25">
      <c r="A1518" t="s">
        <v>255</v>
      </c>
      <c r="B1518" t="s">
        <v>256</v>
      </c>
      <c r="C1518" t="s">
        <v>206</v>
      </c>
      <c r="D1518" t="s">
        <v>207</v>
      </c>
      <c r="E1518" t="s">
        <v>219</v>
      </c>
      <c r="F1518" t="s">
        <v>220</v>
      </c>
      <c r="G1518" t="s">
        <v>221</v>
      </c>
      <c r="H1518" s="4"/>
      <c r="I1518" s="1">
        <f t="shared" ca="1" si="95"/>
        <v>1485</v>
      </c>
      <c r="J1518" s="1" t="str">
        <f t="shared" ca="1" si="96"/>
        <v>3. Mayor a 6 meses</v>
      </c>
      <c r="K1518" t="str">
        <f t="shared" si="97"/>
        <v>NO</v>
      </c>
      <c r="L1518" t="s">
        <v>217</v>
      </c>
      <c r="M1518" t="s">
        <v>316</v>
      </c>
      <c r="N1518" t="s">
        <v>315</v>
      </c>
      <c r="O1518" t="s">
        <v>315</v>
      </c>
      <c r="P1518" t="str">
        <f t="shared" si="98"/>
        <v>RENZO DAVID SANTILLAN CHAVEZRedes &amp; Integración de APIEVALUACION</v>
      </c>
      <c r="Q1518" t="str">
        <f>BASE[[#This Row],[NombresCalificado]]&amp;BASE[[#This Row],[TipoEvaluacion]]</f>
        <v>RENZO DAVID SANTILLAN CHAVEZEVALUACION</v>
      </c>
      <c r="R1518">
        <v>2</v>
      </c>
      <c r="S1518" t="s">
        <v>4</v>
      </c>
      <c r="T1518" t="s">
        <v>328</v>
      </c>
      <c r="U1518" s="17">
        <v>1</v>
      </c>
      <c r="V1518" s="17" t="str" cm="1">
        <f t="array" ref="V1518">_xlfn.IFS(U1518=0,"Prenovato",U1518=1,"Novato",U1518=2,"Principiante avanzado",U1518=3,"Competente",U1518=4,"Proficiente",U1518=5,"Master")</f>
        <v>Novato</v>
      </c>
      <c r="W1518" s="17">
        <v>2</v>
      </c>
      <c r="X1518" s="17" t="str" cm="1">
        <f t="array" ref="X1518">_xlfn.IFS(W1518=0,"No evidenciado",W1518=1,"Novato",W1518=2,"Principiante avanzado",W1518=3,"Competente",W1518=4,"Proficiente",W1518=5,"Master")</f>
        <v>Principiante avanzado</v>
      </c>
      <c r="Y1518" s="17">
        <v>2</v>
      </c>
      <c r="Z1518" s="17" t="str" cm="1">
        <f t="array" ref="Z1518">_xlfn.IFS(Y1518=0,"No evidenciado",Y1518=1,"Novato",Y1518=2,"Principiante avanzado",Y1518=3,"Competente",Y1518=4,"Proficiente",Y1518=5,"Master")</f>
        <v>Principiante avanzado</v>
      </c>
      <c r="AA1518" s="17">
        <v>2</v>
      </c>
      <c r="AB1518" s="17" t="str" cm="1">
        <f t="array" ref="AB1518">_xlfn.IFS(AA1518=0,"No evidenciado",AA1518=1,"Novato",AA1518=2,"Principiante avanzado",AA1518=3,"Competente",AA1518=4,"Proficiente",AA1518=5,"Master")</f>
        <v>Principiante avanzado</v>
      </c>
      <c r="AC1518" s="17">
        <v>1</v>
      </c>
      <c r="AD1518" s="17" t="str" cm="1">
        <f t="array" ref="AD1518">_xlfn.IFS(AC1518=0,"Prenovato",AC1518=1,"Novato",AC1518=2,"Principiante avanzado",AC1518=3,"Competente",AC1518=4,"Proficiente",AC1518=5,"Master")</f>
        <v>Novato</v>
      </c>
      <c r="AE1518" s="17" t="s">
        <v>332</v>
      </c>
    </row>
    <row r="1519" spans="1:31" x14ac:dyDescent="0.25">
      <c r="A1519" t="s">
        <v>255</v>
      </c>
      <c r="B1519" t="s">
        <v>256</v>
      </c>
      <c r="C1519" t="s">
        <v>206</v>
      </c>
      <c r="D1519" t="s">
        <v>207</v>
      </c>
      <c r="E1519" t="s">
        <v>219</v>
      </c>
      <c r="F1519" t="s">
        <v>220</v>
      </c>
      <c r="G1519" t="s">
        <v>221</v>
      </c>
      <c r="H1519" s="4"/>
      <c r="I1519" s="1">
        <f t="shared" ca="1" si="95"/>
        <v>1485</v>
      </c>
      <c r="J1519" s="1" t="str">
        <f t="shared" ca="1" si="96"/>
        <v>3. Mayor a 6 meses</v>
      </c>
      <c r="K1519" t="str">
        <f t="shared" si="97"/>
        <v>NO</v>
      </c>
      <c r="L1519" t="s">
        <v>217</v>
      </c>
      <c r="M1519" t="s">
        <v>325</v>
      </c>
      <c r="N1519" t="s">
        <v>317</v>
      </c>
      <c r="O1519" t="s">
        <v>314</v>
      </c>
      <c r="P1519" t="str">
        <f t="shared" si="98"/>
        <v>RENZO DAVID SANTILLAN CHAVEZFundamentos de diseño UXEVALUACION</v>
      </c>
      <c r="Q1519" t="str">
        <f>BASE[[#This Row],[NombresCalificado]]&amp;BASE[[#This Row],[TipoEvaluacion]]</f>
        <v>RENZO DAVID SANTILLAN CHAVEZEVALUACION</v>
      </c>
      <c r="R1519">
        <v>2</v>
      </c>
      <c r="S1519" t="s">
        <v>4</v>
      </c>
      <c r="T1519" t="s">
        <v>328</v>
      </c>
      <c r="U1519" s="17">
        <v>1</v>
      </c>
      <c r="V1519" s="17" t="str" cm="1">
        <f t="array" ref="V1519">_xlfn.IFS(U1519=0,"Prenovato",U1519=1,"Novato",U1519=2,"Principiante avanzado",U1519=3,"Competente",U1519=4,"Proficiente",U1519=5,"Master")</f>
        <v>Novato</v>
      </c>
      <c r="W1519" s="17">
        <v>2</v>
      </c>
      <c r="X1519" s="17" t="str" cm="1">
        <f t="array" ref="X1519">_xlfn.IFS(W1519=0,"No evidenciado",W1519=1,"Novato",W1519=2,"Principiante avanzado",W1519=3,"Competente",W1519=4,"Proficiente",W1519=5,"Master")</f>
        <v>Principiante avanzado</v>
      </c>
      <c r="Y1519" s="17">
        <v>2</v>
      </c>
      <c r="Z1519" s="17" t="str" cm="1">
        <f t="array" ref="Z1519">_xlfn.IFS(Y1519=0,"No evidenciado",Y1519=1,"Novato",Y1519=2,"Principiante avanzado",Y1519=3,"Competente",Y1519=4,"Proficiente",Y1519=5,"Master")</f>
        <v>Principiante avanzado</v>
      </c>
      <c r="AA1519" s="17">
        <v>2</v>
      </c>
      <c r="AB1519" s="17" t="str" cm="1">
        <f t="array" ref="AB1519">_xlfn.IFS(AA1519=0,"No evidenciado",AA1519=1,"Novato",AA1519=2,"Principiante avanzado",AA1519=3,"Competente",AA1519=4,"Proficiente",AA1519=5,"Master")</f>
        <v>Principiante avanzado</v>
      </c>
      <c r="AC1519" s="17">
        <v>1</v>
      </c>
      <c r="AD1519" s="17" t="str" cm="1">
        <f t="array" ref="AD1519">_xlfn.IFS(AC1519=0,"Prenovato",AC1519=1,"Novato",AC1519=2,"Principiante avanzado",AC1519=3,"Competente",AC1519=4,"Proficiente",AC1519=5,"Master")</f>
        <v>Novato</v>
      </c>
      <c r="AE1519" s="17" t="s">
        <v>332</v>
      </c>
    </row>
    <row r="1520" spans="1:31" x14ac:dyDescent="0.25">
      <c r="A1520" t="s">
        <v>255</v>
      </c>
      <c r="B1520" t="s">
        <v>256</v>
      </c>
      <c r="C1520" t="s">
        <v>206</v>
      </c>
      <c r="D1520" t="s">
        <v>207</v>
      </c>
      <c r="E1520" t="s">
        <v>219</v>
      </c>
      <c r="F1520" t="s">
        <v>220</v>
      </c>
      <c r="G1520" t="s">
        <v>221</v>
      </c>
      <c r="H1520" s="4"/>
      <c r="I1520" s="1">
        <f t="shared" ca="1" si="95"/>
        <v>1485</v>
      </c>
      <c r="J1520" s="1" t="str">
        <f t="shared" ca="1" si="96"/>
        <v>3. Mayor a 6 meses</v>
      </c>
      <c r="K1520" t="str">
        <f t="shared" si="97"/>
        <v>NO</v>
      </c>
      <c r="L1520" t="s">
        <v>217</v>
      </c>
      <c r="M1520" t="s">
        <v>167</v>
      </c>
      <c r="N1520" t="s">
        <v>317</v>
      </c>
      <c r="O1520" t="s">
        <v>314</v>
      </c>
      <c r="P1520" t="str">
        <f t="shared" si="98"/>
        <v>RENZO DAVID SANTILLAN CHAVEZCI-CDEVALUACION</v>
      </c>
      <c r="Q1520" t="str">
        <f>BASE[[#This Row],[NombresCalificado]]&amp;BASE[[#This Row],[TipoEvaluacion]]</f>
        <v>RENZO DAVID SANTILLAN CHAVEZEVALUACION</v>
      </c>
      <c r="R1520">
        <v>1</v>
      </c>
      <c r="S1520" t="s">
        <v>6</v>
      </c>
      <c r="T1520" t="s">
        <v>328</v>
      </c>
      <c r="U1520" s="17">
        <v>1</v>
      </c>
      <c r="V1520" s="17" t="str" cm="1">
        <f t="array" ref="V1520">_xlfn.IFS(U1520=0,"Prenovato",U1520=1,"Novato",U1520=2,"Principiante avanzado",U1520=3,"Competente",U1520=4,"Proficiente",U1520=5,"Master")</f>
        <v>Novato</v>
      </c>
      <c r="W1520" s="17">
        <v>2</v>
      </c>
      <c r="X1520" s="17" t="str" cm="1">
        <f t="array" ref="X1520">_xlfn.IFS(W1520=0,"No evidenciado",W1520=1,"Novato",W1520=2,"Principiante avanzado",W1520=3,"Competente",W1520=4,"Proficiente",W1520=5,"Master")</f>
        <v>Principiante avanzado</v>
      </c>
      <c r="Y1520" s="17">
        <v>2</v>
      </c>
      <c r="Z1520" s="17" t="str" cm="1">
        <f t="array" ref="Z1520">_xlfn.IFS(Y1520=0,"No evidenciado",Y1520=1,"Novato",Y1520=2,"Principiante avanzado",Y1520=3,"Competente",Y1520=4,"Proficiente",Y1520=5,"Master")</f>
        <v>Principiante avanzado</v>
      </c>
      <c r="AA1520" s="17">
        <v>2</v>
      </c>
      <c r="AB1520" s="17" t="str" cm="1">
        <f t="array" ref="AB1520">_xlfn.IFS(AA1520=0,"No evidenciado",AA1520=1,"Novato",AA1520=2,"Principiante avanzado",AA1520=3,"Competente",AA1520=4,"Proficiente",AA1520=5,"Master")</f>
        <v>Principiante avanzado</v>
      </c>
      <c r="AC1520" s="17">
        <v>1</v>
      </c>
      <c r="AD1520" s="17" t="str" cm="1">
        <f t="array" ref="AD1520">_xlfn.IFS(AC1520=0,"Prenovato",AC1520=1,"Novato",AC1520=2,"Principiante avanzado",AC1520=3,"Competente",AC1520=4,"Proficiente",AC1520=5,"Master")</f>
        <v>Novato</v>
      </c>
      <c r="AE1520" s="17" t="s">
        <v>332</v>
      </c>
    </row>
    <row r="1521" spans="1:31" x14ac:dyDescent="0.25">
      <c r="A1521" t="s">
        <v>255</v>
      </c>
      <c r="B1521" t="s">
        <v>256</v>
      </c>
      <c r="C1521" t="s">
        <v>206</v>
      </c>
      <c r="D1521" t="s">
        <v>207</v>
      </c>
      <c r="E1521" t="s">
        <v>219</v>
      </c>
      <c r="F1521" t="s">
        <v>220</v>
      </c>
      <c r="G1521" t="s">
        <v>221</v>
      </c>
      <c r="H1521" s="4"/>
      <c r="I1521" s="1">
        <f t="shared" ca="1" si="95"/>
        <v>1485</v>
      </c>
      <c r="J1521" s="1" t="str">
        <f t="shared" ca="1" si="96"/>
        <v>3. Mayor a 6 meses</v>
      </c>
      <c r="K1521" t="str">
        <f t="shared" si="97"/>
        <v>NO</v>
      </c>
      <c r="L1521" t="s">
        <v>217</v>
      </c>
      <c r="M1521" t="s">
        <v>187</v>
      </c>
      <c r="N1521" t="s">
        <v>315</v>
      </c>
      <c r="O1521" t="s">
        <v>315</v>
      </c>
      <c r="P1521" t="str">
        <f t="shared" si="98"/>
        <v>RENZO DAVID SANTILLAN CHAVEZPruebas para desarrolladoresEVALUACION</v>
      </c>
      <c r="Q1521" t="str">
        <f>BASE[[#This Row],[NombresCalificado]]&amp;BASE[[#This Row],[TipoEvaluacion]]</f>
        <v>RENZO DAVID SANTILLAN CHAVEZEVALUACION</v>
      </c>
      <c r="R1521">
        <v>2</v>
      </c>
      <c r="S1521" t="s">
        <v>4</v>
      </c>
      <c r="T1521" t="s">
        <v>328</v>
      </c>
      <c r="U1521" s="17">
        <v>1</v>
      </c>
      <c r="V1521" s="17" t="str" cm="1">
        <f t="array" ref="V1521">_xlfn.IFS(U1521=0,"Prenovato",U1521=1,"Novato",U1521=2,"Principiante avanzado",U1521=3,"Competente",U1521=4,"Proficiente",U1521=5,"Master")</f>
        <v>Novato</v>
      </c>
      <c r="W1521" s="17">
        <v>2</v>
      </c>
      <c r="X1521" s="17" t="str" cm="1">
        <f t="array" ref="X1521">_xlfn.IFS(W1521=0,"No evidenciado",W1521=1,"Novato",W1521=2,"Principiante avanzado",W1521=3,"Competente",W1521=4,"Proficiente",W1521=5,"Master")</f>
        <v>Principiante avanzado</v>
      </c>
      <c r="Y1521" s="17">
        <v>2</v>
      </c>
      <c r="Z1521" s="17" t="str" cm="1">
        <f t="array" ref="Z1521">_xlfn.IFS(Y1521=0,"No evidenciado",Y1521=1,"Novato",Y1521=2,"Principiante avanzado",Y1521=3,"Competente",Y1521=4,"Proficiente",Y1521=5,"Master")</f>
        <v>Principiante avanzado</v>
      </c>
      <c r="AA1521" s="17">
        <v>2</v>
      </c>
      <c r="AB1521" s="17" t="str" cm="1">
        <f t="array" ref="AB1521">_xlfn.IFS(AA1521=0,"No evidenciado",AA1521=1,"Novato",AA1521=2,"Principiante avanzado",AA1521=3,"Competente",AA1521=4,"Proficiente",AA1521=5,"Master")</f>
        <v>Principiante avanzado</v>
      </c>
      <c r="AC1521" s="17">
        <v>1</v>
      </c>
      <c r="AD1521" s="17" t="str" cm="1">
        <f t="array" ref="AD1521">_xlfn.IFS(AC1521=0,"Prenovato",AC1521=1,"Novato",AC1521=2,"Principiante avanzado",AC1521=3,"Competente",AC1521=4,"Proficiente",AC1521=5,"Master")</f>
        <v>Novato</v>
      </c>
      <c r="AE1521" s="17" t="s">
        <v>332</v>
      </c>
    </row>
    <row r="1522" spans="1:31" x14ac:dyDescent="0.25">
      <c r="A1522" t="s">
        <v>255</v>
      </c>
      <c r="B1522" t="s">
        <v>256</v>
      </c>
      <c r="C1522" t="s">
        <v>206</v>
      </c>
      <c r="D1522" t="s">
        <v>207</v>
      </c>
      <c r="E1522" t="s">
        <v>219</v>
      </c>
      <c r="F1522" t="s">
        <v>220</v>
      </c>
      <c r="G1522" t="s">
        <v>221</v>
      </c>
      <c r="H1522" s="4"/>
      <c r="I1522" s="1">
        <f t="shared" ca="1" si="95"/>
        <v>1485</v>
      </c>
      <c r="J1522" s="1" t="str">
        <f t="shared" ca="1" si="96"/>
        <v>3. Mayor a 6 meses</v>
      </c>
      <c r="K1522" t="str">
        <f t="shared" si="97"/>
        <v>NO</v>
      </c>
      <c r="L1522" t="s">
        <v>217</v>
      </c>
      <c r="M1522" t="s">
        <v>326</v>
      </c>
      <c r="N1522" t="s">
        <v>317</v>
      </c>
      <c r="O1522" t="s">
        <v>314</v>
      </c>
      <c r="P1522" t="str">
        <f t="shared" si="98"/>
        <v>RENZO DAVID SANTILLAN CHAVEZDesign ThinkingEVALUACION</v>
      </c>
      <c r="Q1522" t="str">
        <f>BASE[[#This Row],[NombresCalificado]]&amp;BASE[[#This Row],[TipoEvaluacion]]</f>
        <v>RENZO DAVID SANTILLAN CHAVEZEVALUACION</v>
      </c>
      <c r="R1522">
        <v>0</v>
      </c>
      <c r="S1522" t="s">
        <v>188</v>
      </c>
      <c r="T1522" t="s">
        <v>329</v>
      </c>
      <c r="U1522" s="17">
        <v>1</v>
      </c>
      <c r="V1522" s="17" t="str" cm="1">
        <f t="array" ref="V1522">_xlfn.IFS(U1522=0,"Prenovato",U1522=1,"Novato",U1522=2,"Principiante avanzado",U1522=3,"Competente",U1522=4,"Proficiente",U1522=5,"Master")</f>
        <v>Novato</v>
      </c>
      <c r="W1522" s="17">
        <v>2</v>
      </c>
      <c r="X1522" s="17" t="str" cm="1">
        <f t="array" ref="X1522">_xlfn.IFS(W1522=0,"No evidenciado",W1522=1,"Novato",W1522=2,"Principiante avanzado",W1522=3,"Competente",W1522=4,"Proficiente",W1522=5,"Master")</f>
        <v>Principiante avanzado</v>
      </c>
      <c r="Y1522" s="17">
        <v>2</v>
      </c>
      <c r="Z1522" s="17" t="str" cm="1">
        <f t="array" ref="Z1522">_xlfn.IFS(Y1522=0,"No evidenciado",Y1522=1,"Novato",Y1522=2,"Principiante avanzado",Y1522=3,"Competente",Y1522=4,"Proficiente",Y1522=5,"Master")</f>
        <v>Principiante avanzado</v>
      </c>
      <c r="AA1522" s="17">
        <v>2</v>
      </c>
      <c r="AB1522" s="17" t="str" cm="1">
        <f t="array" ref="AB1522">_xlfn.IFS(AA1522=0,"No evidenciado",AA1522=1,"Novato",AA1522=2,"Principiante avanzado",AA1522=3,"Competente",AA1522=4,"Proficiente",AA1522=5,"Master")</f>
        <v>Principiante avanzado</v>
      </c>
      <c r="AC1522" s="17">
        <v>1</v>
      </c>
      <c r="AD1522" s="17" t="str" cm="1">
        <f t="array" ref="AD1522">_xlfn.IFS(AC1522=0,"Prenovato",AC1522=1,"Novato",AC1522=2,"Principiante avanzado",AC1522=3,"Competente",AC1522=4,"Proficiente",AC1522=5,"Master")</f>
        <v>Novato</v>
      </c>
      <c r="AE1522" s="17" t="s">
        <v>332</v>
      </c>
    </row>
    <row r="1523" spans="1:31" x14ac:dyDescent="0.25">
      <c r="A1523" t="s">
        <v>255</v>
      </c>
      <c r="B1523" t="s">
        <v>256</v>
      </c>
      <c r="C1523" t="s">
        <v>206</v>
      </c>
      <c r="D1523" t="s">
        <v>207</v>
      </c>
      <c r="E1523" t="s">
        <v>219</v>
      </c>
      <c r="F1523" t="s">
        <v>220</v>
      </c>
      <c r="G1523" t="s">
        <v>221</v>
      </c>
      <c r="H1523" s="4"/>
      <c r="I1523" s="1">
        <f t="shared" ca="1" si="95"/>
        <v>1485</v>
      </c>
      <c r="J1523" s="1" t="str">
        <f t="shared" ca="1" si="96"/>
        <v>3. Mayor a 6 meses</v>
      </c>
      <c r="K1523" t="str">
        <f t="shared" si="97"/>
        <v>NO</v>
      </c>
      <c r="L1523" t="s">
        <v>217</v>
      </c>
      <c r="M1523" t="s">
        <v>55</v>
      </c>
      <c r="N1523" t="s">
        <v>315</v>
      </c>
      <c r="O1523" t="s">
        <v>315</v>
      </c>
      <c r="P1523" t="str">
        <f t="shared" si="98"/>
        <v>RENZO DAVID SANTILLAN CHAVEZProgramaciónEVALUACION</v>
      </c>
      <c r="Q1523" t="str">
        <f>BASE[[#This Row],[NombresCalificado]]&amp;BASE[[#This Row],[TipoEvaluacion]]</f>
        <v>RENZO DAVID SANTILLAN CHAVEZEVALUACION</v>
      </c>
      <c r="R1523">
        <v>3</v>
      </c>
      <c r="S1523" t="s">
        <v>5</v>
      </c>
      <c r="T1523" t="s">
        <v>328</v>
      </c>
      <c r="U1523" s="17">
        <v>1</v>
      </c>
      <c r="V1523" s="17" t="str" cm="1">
        <f t="array" ref="V1523">_xlfn.IFS(U1523=0,"Prenovato",U1523=1,"Novato",U1523=2,"Principiante avanzado",U1523=3,"Competente",U1523=4,"Proficiente",U1523=5,"Master")</f>
        <v>Novato</v>
      </c>
      <c r="W1523" s="17">
        <v>2</v>
      </c>
      <c r="X1523" s="17" t="str" cm="1">
        <f t="array" ref="X1523">_xlfn.IFS(W1523=0,"No evidenciado",W1523=1,"Novato",W1523=2,"Principiante avanzado",W1523=3,"Competente",W1523=4,"Proficiente",W1523=5,"Master")</f>
        <v>Principiante avanzado</v>
      </c>
      <c r="Y1523" s="17">
        <v>2</v>
      </c>
      <c r="Z1523" s="17" t="str" cm="1">
        <f t="array" ref="Z1523">_xlfn.IFS(Y1523=0,"No evidenciado",Y1523=1,"Novato",Y1523=2,"Principiante avanzado",Y1523=3,"Competente",Y1523=4,"Proficiente",Y1523=5,"Master")</f>
        <v>Principiante avanzado</v>
      </c>
      <c r="AA1523" s="17">
        <v>2</v>
      </c>
      <c r="AB1523" s="17" t="str" cm="1">
        <f t="array" ref="AB1523">_xlfn.IFS(AA1523=0,"No evidenciado",AA1523=1,"Novato",AA1523=2,"Principiante avanzado",AA1523=3,"Competente",AA1523=4,"Proficiente",AA1523=5,"Master")</f>
        <v>Principiante avanzado</v>
      </c>
      <c r="AC1523" s="17">
        <v>1</v>
      </c>
      <c r="AD1523" s="17" t="str" cm="1">
        <f t="array" ref="AD1523">_xlfn.IFS(AC1523=0,"Prenovato",AC1523=1,"Novato",AC1523=2,"Principiante avanzado",AC1523=3,"Competente",AC1523=4,"Proficiente",AC1523=5,"Master")</f>
        <v>Novato</v>
      </c>
      <c r="AE1523" s="17" t="s">
        <v>332</v>
      </c>
    </row>
    <row r="1524" spans="1:31" x14ac:dyDescent="0.25">
      <c r="A1524" t="s">
        <v>255</v>
      </c>
      <c r="B1524" t="s">
        <v>256</v>
      </c>
      <c r="C1524" t="s">
        <v>206</v>
      </c>
      <c r="D1524" t="s">
        <v>207</v>
      </c>
      <c r="E1524" t="s">
        <v>219</v>
      </c>
      <c r="F1524" t="s">
        <v>220</v>
      </c>
      <c r="G1524" t="s">
        <v>221</v>
      </c>
      <c r="H1524" s="4"/>
      <c r="I1524" s="1">
        <f t="shared" ca="1" si="95"/>
        <v>1485</v>
      </c>
      <c r="J1524" s="1" t="str">
        <f t="shared" ca="1" si="96"/>
        <v>3. Mayor a 6 meses</v>
      </c>
      <c r="K1524" t="str">
        <f t="shared" si="97"/>
        <v>NO</v>
      </c>
      <c r="L1524" t="s">
        <v>217</v>
      </c>
      <c r="M1524" t="s">
        <v>56</v>
      </c>
      <c r="N1524" t="s">
        <v>315</v>
      </c>
      <c r="O1524" t="s">
        <v>315</v>
      </c>
      <c r="P1524" t="str">
        <f t="shared" si="98"/>
        <v>RENZO DAVID SANTILLAN CHAVEZControl de versionesEVALUACION</v>
      </c>
      <c r="Q1524" t="str">
        <f>BASE[[#This Row],[NombresCalificado]]&amp;BASE[[#This Row],[TipoEvaluacion]]</f>
        <v>RENZO DAVID SANTILLAN CHAVEZEVALUACION</v>
      </c>
      <c r="R1524">
        <v>2</v>
      </c>
      <c r="S1524" t="s">
        <v>4</v>
      </c>
      <c r="T1524" t="s">
        <v>328</v>
      </c>
      <c r="U1524" s="17">
        <v>1</v>
      </c>
      <c r="V1524" s="17" t="str" cm="1">
        <f t="array" ref="V1524">_xlfn.IFS(U1524=0,"Prenovato",U1524=1,"Novato",U1524=2,"Principiante avanzado",U1524=3,"Competente",U1524=4,"Proficiente",U1524=5,"Master")</f>
        <v>Novato</v>
      </c>
      <c r="W1524" s="17">
        <v>2</v>
      </c>
      <c r="X1524" s="17" t="str" cm="1">
        <f t="array" ref="X1524">_xlfn.IFS(W1524=0,"No evidenciado",W1524=1,"Novato",W1524=2,"Principiante avanzado",W1524=3,"Competente",W1524=4,"Proficiente",W1524=5,"Master")</f>
        <v>Principiante avanzado</v>
      </c>
      <c r="Y1524" s="17">
        <v>2</v>
      </c>
      <c r="Z1524" s="17" t="str" cm="1">
        <f t="array" ref="Z1524">_xlfn.IFS(Y1524=0,"No evidenciado",Y1524=1,"Novato",Y1524=2,"Principiante avanzado",Y1524=3,"Competente",Y1524=4,"Proficiente",Y1524=5,"Master")</f>
        <v>Principiante avanzado</v>
      </c>
      <c r="AA1524" s="17">
        <v>2</v>
      </c>
      <c r="AB1524" s="17" t="str" cm="1">
        <f t="array" ref="AB1524">_xlfn.IFS(AA1524=0,"No evidenciado",AA1524=1,"Novato",AA1524=2,"Principiante avanzado",AA1524=3,"Competente",AA1524=4,"Proficiente",AA1524=5,"Master")</f>
        <v>Principiante avanzado</v>
      </c>
      <c r="AC1524" s="17">
        <v>1</v>
      </c>
      <c r="AD1524" s="17" t="str" cm="1">
        <f t="array" ref="AD1524">_xlfn.IFS(AC1524=0,"Prenovato",AC1524=1,"Novato",AC1524=2,"Principiante avanzado",AC1524=3,"Competente",AC1524=4,"Proficiente",AC1524=5,"Master")</f>
        <v>Novato</v>
      </c>
      <c r="AE1524" s="17" t="s">
        <v>332</v>
      </c>
    </row>
    <row r="1525" spans="1:31" x14ac:dyDescent="0.25">
      <c r="A1525" t="s">
        <v>255</v>
      </c>
      <c r="B1525" t="s">
        <v>256</v>
      </c>
      <c r="C1525" t="s">
        <v>206</v>
      </c>
      <c r="D1525" t="s">
        <v>207</v>
      </c>
      <c r="E1525" t="s">
        <v>219</v>
      </c>
      <c r="F1525" t="s">
        <v>220</v>
      </c>
      <c r="G1525" t="s">
        <v>221</v>
      </c>
      <c r="H1525" s="4"/>
      <c r="I1525" s="1">
        <f t="shared" ca="1" si="95"/>
        <v>1485</v>
      </c>
      <c r="J1525" s="1" t="str">
        <f t="shared" ca="1" si="96"/>
        <v>3. Mayor a 6 meses</v>
      </c>
      <c r="K1525" t="str">
        <f t="shared" si="97"/>
        <v>NO</v>
      </c>
      <c r="L1525" t="s">
        <v>217</v>
      </c>
      <c r="M1525" t="s">
        <v>313</v>
      </c>
      <c r="N1525" t="s">
        <v>314</v>
      </c>
      <c r="O1525" t="s">
        <v>314</v>
      </c>
      <c r="P1525" t="str">
        <f t="shared" si="98"/>
        <v>RENZO DAVID SANTILLAN CHAVEZHíbridoEVALUACION</v>
      </c>
      <c r="Q1525" t="str">
        <f>BASE[[#This Row],[NombresCalificado]]&amp;BASE[[#This Row],[TipoEvaluacion]]</f>
        <v>RENZO DAVID SANTILLAN CHAVEZEVALUACION</v>
      </c>
      <c r="R1525">
        <v>0</v>
      </c>
      <c r="S1525" t="s">
        <v>188</v>
      </c>
      <c r="T1525" t="s">
        <v>329</v>
      </c>
      <c r="U1525" s="17">
        <v>1</v>
      </c>
      <c r="V1525" s="17" t="str" cm="1">
        <f t="array" ref="V1525">_xlfn.IFS(U1525=0,"Prenovato",U1525=1,"Novato",U1525=2,"Principiante avanzado",U1525=3,"Competente",U1525=4,"Proficiente",U1525=5,"Master")</f>
        <v>Novato</v>
      </c>
      <c r="W1525" s="17">
        <v>2</v>
      </c>
      <c r="X1525" s="17" t="str" cm="1">
        <f t="array" ref="X1525">_xlfn.IFS(W1525=0,"No evidenciado",W1525=1,"Novato",W1525=2,"Principiante avanzado",W1525=3,"Competente",W1525=4,"Proficiente",W1525=5,"Master")</f>
        <v>Principiante avanzado</v>
      </c>
      <c r="Y1525" s="17">
        <v>2</v>
      </c>
      <c r="Z1525" s="17" t="str" cm="1">
        <f t="array" ref="Z1525">_xlfn.IFS(Y1525=0,"No evidenciado",Y1525=1,"Novato",Y1525=2,"Principiante avanzado",Y1525=3,"Competente",Y1525=4,"Proficiente",Y1525=5,"Master")</f>
        <v>Principiante avanzado</v>
      </c>
      <c r="AA1525" s="17">
        <v>2</v>
      </c>
      <c r="AB1525" s="17" t="str" cm="1">
        <f t="array" ref="AB1525">_xlfn.IFS(AA1525=0,"No evidenciado",AA1525=1,"Novato",AA1525=2,"Principiante avanzado",AA1525=3,"Competente",AA1525=4,"Proficiente",AA1525=5,"Master")</f>
        <v>Principiante avanzado</v>
      </c>
      <c r="AC1525" s="17">
        <v>1</v>
      </c>
      <c r="AD1525" s="17" t="str" cm="1">
        <f t="array" ref="AD1525">_xlfn.IFS(AC1525=0,"Prenovato",AC1525=1,"Novato",AC1525=2,"Principiante avanzado",AC1525=3,"Competente",AC1525=4,"Proficiente",AC1525=5,"Master")</f>
        <v>Novato</v>
      </c>
      <c r="AE1525" s="17" t="s">
        <v>332</v>
      </c>
    </row>
    <row r="1526" spans="1:31" x14ac:dyDescent="0.25">
      <c r="A1526" t="s">
        <v>255</v>
      </c>
      <c r="B1526" t="s">
        <v>256</v>
      </c>
      <c r="C1526" t="s">
        <v>206</v>
      </c>
      <c r="D1526" t="s">
        <v>207</v>
      </c>
      <c r="E1526" t="s">
        <v>219</v>
      </c>
      <c r="F1526" t="s">
        <v>220</v>
      </c>
      <c r="G1526" t="s">
        <v>221</v>
      </c>
      <c r="H1526" s="4"/>
      <c r="I1526" s="1">
        <f t="shared" ca="1" si="95"/>
        <v>1485</v>
      </c>
      <c r="J1526" s="1" t="str">
        <f t="shared" ca="1" si="96"/>
        <v>3. Mayor a 6 meses</v>
      </c>
      <c r="K1526" t="str">
        <f t="shared" si="97"/>
        <v>NO</v>
      </c>
      <c r="L1526" t="s">
        <v>217</v>
      </c>
      <c r="M1526" t="s">
        <v>318</v>
      </c>
      <c r="N1526" t="s">
        <v>314</v>
      </c>
      <c r="O1526" t="s">
        <v>314</v>
      </c>
      <c r="P1526" t="str">
        <f t="shared" si="98"/>
        <v>RENZO DAVID SANTILLAN CHAVEZDistribución a tiendasEVALUACION</v>
      </c>
      <c r="Q1526" t="str">
        <f>BASE[[#This Row],[NombresCalificado]]&amp;BASE[[#This Row],[TipoEvaluacion]]</f>
        <v>RENZO DAVID SANTILLAN CHAVEZEVALUACION</v>
      </c>
      <c r="R1526">
        <v>0</v>
      </c>
      <c r="S1526" t="s">
        <v>188</v>
      </c>
      <c r="T1526" t="s">
        <v>329</v>
      </c>
      <c r="U1526" s="17">
        <v>1</v>
      </c>
      <c r="V1526" s="17" t="str" cm="1">
        <f t="array" ref="V1526">_xlfn.IFS(U1526=0,"Prenovato",U1526=1,"Novato",U1526=2,"Principiante avanzado",U1526=3,"Competente",U1526=4,"Proficiente",U1526=5,"Master")</f>
        <v>Novato</v>
      </c>
      <c r="W1526" s="17">
        <v>2</v>
      </c>
      <c r="X1526" s="17" t="str" cm="1">
        <f t="array" ref="X1526">_xlfn.IFS(W1526=0,"No evidenciado",W1526=1,"Novato",W1526=2,"Principiante avanzado",W1526=3,"Competente",W1526=4,"Proficiente",W1526=5,"Master")</f>
        <v>Principiante avanzado</v>
      </c>
      <c r="Y1526" s="17">
        <v>2</v>
      </c>
      <c r="Z1526" s="17" t="str" cm="1">
        <f t="array" ref="Z1526">_xlfn.IFS(Y1526=0,"No evidenciado",Y1526=1,"Novato",Y1526=2,"Principiante avanzado",Y1526=3,"Competente",Y1526=4,"Proficiente",Y1526=5,"Master")</f>
        <v>Principiante avanzado</v>
      </c>
      <c r="AA1526" s="17">
        <v>2</v>
      </c>
      <c r="AB1526" s="17" t="str" cm="1">
        <f t="array" ref="AB1526">_xlfn.IFS(AA1526=0,"No evidenciado",AA1526=1,"Novato",AA1526=2,"Principiante avanzado",AA1526=3,"Competente",AA1526=4,"Proficiente",AA1526=5,"Master")</f>
        <v>Principiante avanzado</v>
      </c>
      <c r="AC1526" s="17">
        <v>1</v>
      </c>
      <c r="AD1526" s="17" t="str" cm="1">
        <f t="array" ref="AD1526">_xlfn.IFS(AC1526=0,"Prenovato",AC1526=1,"Novato",AC1526=2,"Principiante avanzado",AC1526=3,"Competente",AC1526=4,"Proficiente",AC1526=5,"Master")</f>
        <v>Novato</v>
      </c>
      <c r="AE1526" s="17" t="s">
        <v>332</v>
      </c>
    </row>
    <row r="1527" spans="1:31" x14ac:dyDescent="0.25">
      <c r="A1527" t="s">
        <v>255</v>
      </c>
      <c r="B1527" t="s">
        <v>256</v>
      </c>
      <c r="C1527" t="s">
        <v>206</v>
      </c>
      <c r="D1527" t="s">
        <v>207</v>
      </c>
      <c r="E1527" t="s">
        <v>219</v>
      </c>
      <c r="F1527" t="s">
        <v>220</v>
      </c>
      <c r="G1527" t="s">
        <v>221</v>
      </c>
      <c r="H1527" s="4"/>
      <c r="I1527" s="1">
        <f t="shared" ca="1" si="95"/>
        <v>1485</v>
      </c>
      <c r="J1527" s="1" t="str">
        <f t="shared" ca="1" si="96"/>
        <v>3. Mayor a 6 meses</v>
      </c>
      <c r="K1527" t="str">
        <f t="shared" si="97"/>
        <v>NO</v>
      </c>
      <c r="L1527" t="s">
        <v>217</v>
      </c>
      <c r="M1527" t="s">
        <v>186</v>
      </c>
      <c r="N1527" t="s">
        <v>314</v>
      </c>
      <c r="O1527" t="s">
        <v>314</v>
      </c>
      <c r="P1527" t="str">
        <f t="shared" si="98"/>
        <v>RENZO DAVID SANTILLAN CHAVEZSREEVALUACION</v>
      </c>
      <c r="Q1527" t="str">
        <f>BASE[[#This Row],[NombresCalificado]]&amp;BASE[[#This Row],[TipoEvaluacion]]</f>
        <v>RENZO DAVID SANTILLAN CHAVEZEVALUACION</v>
      </c>
      <c r="R1527">
        <v>0</v>
      </c>
      <c r="S1527" t="s">
        <v>188</v>
      </c>
      <c r="T1527" t="s">
        <v>329</v>
      </c>
      <c r="U1527" s="17">
        <v>1</v>
      </c>
      <c r="V1527" s="17" t="str" cm="1">
        <f t="array" ref="V1527">_xlfn.IFS(U1527=0,"Prenovato",U1527=1,"Novato",U1527=2,"Principiante avanzado",U1527=3,"Competente",U1527=4,"Proficiente",U1527=5,"Master")</f>
        <v>Novato</v>
      </c>
      <c r="W1527" s="17">
        <v>2</v>
      </c>
      <c r="X1527" s="17" t="str" cm="1">
        <f t="array" ref="X1527">_xlfn.IFS(W1527=0,"No evidenciado",W1527=1,"Novato",W1527=2,"Principiante avanzado",W1527=3,"Competente",W1527=4,"Proficiente",W1527=5,"Master")</f>
        <v>Principiante avanzado</v>
      </c>
      <c r="Y1527" s="17">
        <v>2</v>
      </c>
      <c r="Z1527" s="17" t="str" cm="1">
        <f t="array" ref="Z1527">_xlfn.IFS(Y1527=0,"No evidenciado",Y1527=1,"Novato",Y1527=2,"Principiante avanzado",Y1527=3,"Competente",Y1527=4,"Proficiente",Y1527=5,"Master")</f>
        <v>Principiante avanzado</v>
      </c>
      <c r="AA1527" s="17">
        <v>2</v>
      </c>
      <c r="AB1527" s="17" t="str" cm="1">
        <f t="array" ref="AB1527">_xlfn.IFS(AA1527=0,"No evidenciado",AA1527=1,"Novato",AA1527=2,"Principiante avanzado",AA1527=3,"Competente",AA1527=4,"Proficiente",AA1527=5,"Master")</f>
        <v>Principiante avanzado</v>
      </c>
      <c r="AC1527" s="17">
        <v>1</v>
      </c>
      <c r="AD1527" s="17" t="str" cm="1">
        <f t="array" ref="AD1527">_xlfn.IFS(AC1527=0,"Prenovato",AC1527=1,"Novato",AC1527=2,"Principiante avanzado",AC1527=3,"Competente",AC1527=4,"Proficiente",AC1527=5,"Master")</f>
        <v>Novato</v>
      </c>
      <c r="AE1527" s="17" t="s">
        <v>332</v>
      </c>
    </row>
    <row r="1528" spans="1:31" x14ac:dyDescent="0.25">
      <c r="A1528" t="s">
        <v>255</v>
      </c>
      <c r="B1528" t="s">
        <v>256</v>
      </c>
      <c r="C1528" t="s">
        <v>206</v>
      </c>
      <c r="D1528" t="s">
        <v>207</v>
      </c>
      <c r="E1528" t="s">
        <v>219</v>
      </c>
      <c r="F1528" t="s">
        <v>220</v>
      </c>
      <c r="G1528" t="s">
        <v>221</v>
      </c>
      <c r="H1528" s="4"/>
      <c r="I1528" s="1">
        <f t="shared" ca="1" si="95"/>
        <v>1485</v>
      </c>
      <c r="J1528" s="1" t="str">
        <f t="shared" ca="1" si="96"/>
        <v>3. Mayor a 6 meses</v>
      </c>
      <c r="K1528" t="str">
        <f t="shared" si="97"/>
        <v>NO</v>
      </c>
      <c r="L1528" t="s">
        <v>217</v>
      </c>
      <c r="M1528" t="s">
        <v>320</v>
      </c>
      <c r="N1528" t="s">
        <v>317</v>
      </c>
      <c r="O1528" t="s">
        <v>314</v>
      </c>
      <c r="P1528" t="str">
        <f t="shared" si="98"/>
        <v>RENZO DAVID SANTILLAN CHAVEZHuman InteractionEVALUACION</v>
      </c>
      <c r="Q1528" t="str">
        <f>BASE[[#This Row],[NombresCalificado]]&amp;BASE[[#This Row],[TipoEvaluacion]]</f>
        <v>RENZO DAVID SANTILLAN CHAVEZEVALUACION</v>
      </c>
      <c r="R1528">
        <v>2</v>
      </c>
      <c r="S1528" t="s">
        <v>4</v>
      </c>
      <c r="T1528" t="s">
        <v>328</v>
      </c>
      <c r="U1528" s="17">
        <v>1</v>
      </c>
      <c r="V1528" s="17" t="str" cm="1">
        <f t="array" ref="V1528">_xlfn.IFS(U1528=0,"Prenovato",U1528=1,"Novato",U1528=2,"Principiante avanzado",U1528=3,"Competente",U1528=4,"Proficiente",U1528=5,"Master")</f>
        <v>Novato</v>
      </c>
      <c r="W1528" s="17">
        <v>2</v>
      </c>
      <c r="X1528" s="17" t="str" cm="1">
        <f t="array" ref="X1528">_xlfn.IFS(W1528=0,"No evidenciado",W1528=1,"Novato",W1528=2,"Principiante avanzado",W1528=3,"Competente",W1528=4,"Proficiente",W1528=5,"Master")</f>
        <v>Principiante avanzado</v>
      </c>
      <c r="Y1528" s="17">
        <v>2</v>
      </c>
      <c r="Z1528" s="17" t="str" cm="1">
        <f t="array" ref="Z1528">_xlfn.IFS(Y1528=0,"No evidenciado",Y1528=1,"Novato",Y1528=2,"Principiante avanzado",Y1528=3,"Competente",Y1528=4,"Proficiente",Y1528=5,"Master")</f>
        <v>Principiante avanzado</v>
      </c>
      <c r="AA1528" s="17">
        <v>2</v>
      </c>
      <c r="AB1528" s="17" t="str" cm="1">
        <f t="array" ref="AB1528">_xlfn.IFS(AA1528=0,"No evidenciado",AA1528=1,"Novato",AA1528=2,"Principiante avanzado",AA1528=3,"Competente",AA1528=4,"Proficiente",AA1528=5,"Master")</f>
        <v>Principiante avanzado</v>
      </c>
      <c r="AC1528" s="17">
        <v>1</v>
      </c>
      <c r="AD1528" s="17" t="str" cm="1">
        <f t="array" ref="AD1528">_xlfn.IFS(AC1528=0,"Prenovato",AC1528=1,"Novato",AC1528=2,"Principiante avanzado",AC1528=3,"Competente",AC1528=4,"Proficiente",AC1528=5,"Master")</f>
        <v>Novato</v>
      </c>
      <c r="AE1528" s="17" t="s">
        <v>332</v>
      </c>
    </row>
    <row r="1529" spans="1:31" x14ac:dyDescent="0.25">
      <c r="A1529" t="s">
        <v>255</v>
      </c>
      <c r="B1529" t="s">
        <v>256</v>
      </c>
      <c r="C1529" t="s">
        <v>206</v>
      </c>
      <c r="D1529" t="s">
        <v>207</v>
      </c>
      <c r="E1529" t="s">
        <v>219</v>
      </c>
      <c r="F1529" t="s">
        <v>220</v>
      </c>
      <c r="G1529" t="s">
        <v>221</v>
      </c>
      <c r="H1529" s="4"/>
      <c r="I1529" s="1">
        <f t="shared" ca="1" si="95"/>
        <v>1485</v>
      </c>
      <c r="J1529" s="1" t="str">
        <f t="shared" ca="1" si="96"/>
        <v>3. Mayor a 6 meses</v>
      </c>
      <c r="K1529" t="str">
        <f t="shared" si="97"/>
        <v>NO</v>
      </c>
      <c r="L1529" t="s">
        <v>217</v>
      </c>
      <c r="M1529" t="s">
        <v>322</v>
      </c>
      <c r="N1529" t="s">
        <v>317</v>
      </c>
      <c r="O1529" t="s">
        <v>314</v>
      </c>
      <c r="P1529" t="str">
        <f t="shared" si="98"/>
        <v>RENZO DAVID SANTILLAN CHAVEZPatrones de arquitecturaEVALUACION</v>
      </c>
      <c r="Q1529" t="str">
        <f>BASE[[#This Row],[NombresCalificado]]&amp;BASE[[#This Row],[TipoEvaluacion]]</f>
        <v>RENZO DAVID SANTILLAN CHAVEZEVALUACION</v>
      </c>
      <c r="R1529">
        <v>3</v>
      </c>
      <c r="S1529" t="s">
        <v>5</v>
      </c>
      <c r="T1529" t="s">
        <v>328</v>
      </c>
      <c r="U1529" s="17">
        <v>1</v>
      </c>
      <c r="V1529" s="17" t="str" cm="1">
        <f t="array" ref="V1529">_xlfn.IFS(U1529=0,"Prenovato",U1529=1,"Novato",U1529=2,"Principiante avanzado",U1529=3,"Competente",U1529=4,"Proficiente",U1529=5,"Master")</f>
        <v>Novato</v>
      </c>
      <c r="W1529" s="17">
        <v>2</v>
      </c>
      <c r="X1529" s="17" t="str" cm="1">
        <f t="array" ref="X1529">_xlfn.IFS(W1529=0,"No evidenciado",W1529=1,"Novato",W1529=2,"Principiante avanzado",W1529=3,"Competente",W1529=4,"Proficiente",W1529=5,"Master")</f>
        <v>Principiante avanzado</v>
      </c>
      <c r="Y1529" s="17">
        <v>2</v>
      </c>
      <c r="Z1529" s="17" t="str" cm="1">
        <f t="array" ref="Z1529">_xlfn.IFS(Y1529=0,"No evidenciado",Y1529=1,"Novato",Y1529=2,"Principiante avanzado",Y1529=3,"Competente",Y1529=4,"Proficiente",Y1529=5,"Master")</f>
        <v>Principiante avanzado</v>
      </c>
      <c r="AA1529" s="17">
        <v>2</v>
      </c>
      <c r="AB1529" s="17" t="str" cm="1">
        <f t="array" ref="AB1529">_xlfn.IFS(AA1529=0,"No evidenciado",AA1529=1,"Novato",AA1529=2,"Principiante avanzado",AA1529=3,"Competente",AA1529=4,"Proficiente",AA1529=5,"Master")</f>
        <v>Principiante avanzado</v>
      </c>
      <c r="AC1529" s="17">
        <v>1</v>
      </c>
      <c r="AD1529" s="17" t="str" cm="1">
        <f t="array" ref="AD1529">_xlfn.IFS(AC1529=0,"Prenovato",AC1529=1,"Novato",AC1529=2,"Principiante avanzado",AC1529=3,"Competente",AC1529=4,"Proficiente",AC1529=5,"Master")</f>
        <v>Novato</v>
      </c>
      <c r="AE1529" s="17" t="s">
        <v>332</v>
      </c>
    </row>
    <row r="1530" spans="1:31" x14ac:dyDescent="0.25">
      <c r="A1530" t="s">
        <v>255</v>
      </c>
      <c r="B1530" t="s">
        <v>256</v>
      </c>
      <c r="C1530" t="s">
        <v>206</v>
      </c>
      <c r="D1530" t="s">
        <v>207</v>
      </c>
      <c r="E1530" t="s">
        <v>219</v>
      </c>
      <c r="F1530" t="s">
        <v>220</v>
      </c>
      <c r="G1530" t="s">
        <v>221</v>
      </c>
      <c r="H1530" s="4"/>
      <c r="I1530" s="1">
        <f t="shared" ca="1" si="95"/>
        <v>1485</v>
      </c>
      <c r="J1530" s="1" t="str">
        <f t="shared" ca="1" si="96"/>
        <v>3. Mayor a 6 meses</v>
      </c>
      <c r="K1530" t="str">
        <f t="shared" si="97"/>
        <v>NO</v>
      </c>
      <c r="L1530" t="s">
        <v>217</v>
      </c>
      <c r="M1530" t="s">
        <v>323</v>
      </c>
      <c r="N1530" t="s">
        <v>317</v>
      </c>
      <c r="O1530" t="s">
        <v>314</v>
      </c>
      <c r="P1530" t="str">
        <f t="shared" si="98"/>
        <v>RENZO DAVID SANTILLAN CHAVEZGestión de datosEVALUACION</v>
      </c>
      <c r="Q1530" t="str">
        <f>BASE[[#This Row],[NombresCalificado]]&amp;BASE[[#This Row],[TipoEvaluacion]]</f>
        <v>RENZO DAVID SANTILLAN CHAVEZEVALUACION</v>
      </c>
      <c r="R1530">
        <v>2</v>
      </c>
      <c r="S1530" t="s">
        <v>4</v>
      </c>
      <c r="T1530" t="s">
        <v>328</v>
      </c>
      <c r="U1530" s="17">
        <v>1</v>
      </c>
      <c r="V1530" s="17" t="str" cm="1">
        <f t="array" ref="V1530">_xlfn.IFS(U1530=0,"Prenovato",U1530=1,"Novato",U1530=2,"Principiante avanzado",U1530=3,"Competente",U1530=4,"Proficiente",U1530=5,"Master")</f>
        <v>Novato</v>
      </c>
      <c r="W1530" s="17">
        <v>2</v>
      </c>
      <c r="X1530" s="17" t="str" cm="1">
        <f t="array" ref="X1530">_xlfn.IFS(W1530=0,"No evidenciado",W1530=1,"Novato",W1530=2,"Principiante avanzado",W1530=3,"Competente",W1530=4,"Proficiente",W1530=5,"Master")</f>
        <v>Principiante avanzado</v>
      </c>
      <c r="Y1530" s="17">
        <v>2</v>
      </c>
      <c r="Z1530" s="17" t="str" cm="1">
        <f t="array" ref="Z1530">_xlfn.IFS(Y1530=0,"No evidenciado",Y1530=1,"Novato",Y1530=2,"Principiante avanzado",Y1530=3,"Competente",Y1530=4,"Proficiente",Y1530=5,"Master")</f>
        <v>Principiante avanzado</v>
      </c>
      <c r="AA1530" s="17">
        <v>2</v>
      </c>
      <c r="AB1530" s="17" t="str" cm="1">
        <f t="array" ref="AB1530">_xlfn.IFS(AA1530=0,"No evidenciado",AA1530=1,"Novato",AA1530=2,"Principiante avanzado",AA1530=3,"Competente",AA1530=4,"Proficiente",AA1530=5,"Master")</f>
        <v>Principiante avanzado</v>
      </c>
      <c r="AC1530" s="17">
        <v>1</v>
      </c>
      <c r="AD1530" s="17" t="str" cm="1">
        <f t="array" ref="AD1530">_xlfn.IFS(AC1530=0,"Prenovato",AC1530=1,"Novato",AC1530=2,"Principiante avanzado",AC1530=3,"Competente",AC1530=4,"Proficiente",AC1530=5,"Master")</f>
        <v>Novato</v>
      </c>
      <c r="AE1530" s="17" t="s">
        <v>332</v>
      </c>
    </row>
    <row r="1531" spans="1:31" x14ac:dyDescent="0.25">
      <c r="A1531" t="s">
        <v>255</v>
      </c>
      <c r="B1531" t="s">
        <v>256</v>
      </c>
      <c r="C1531" t="s">
        <v>206</v>
      </c>
      <c r="D1531" t="s">
        <v>207</v>
      </c>
      <c r="E1531" t="s">
        <v>219</v>
      </c>
      <c r="F1531" t="s">
        <v>220</v>
      </c>
      <c r="G1531" t="s">
        <v>221</v>
      </c>
      <c r="H1531" s="4"/>
      <c r="I1531" s="1">
        <f t="shared" ca="1" si="95"/>
        <v>1485</v>
      </c>
      <c r="J1531" s="1" t="str">
        <f t="shared" ca="1" si="96"/>
        <v>3. Mayor a 6 meses</v>
      </c>
      <c r="K1531" t="str">
        <f t="shared" si="97"/>
        <v>NO</v>
      </c>
      <c r="L1531" t="s">
        <v>217</v>
      </c>
      <c r="M1531" t="s">
        <v>185</v>
      </c>
      <c r="N1531" t="s">
        <v>317</v>
      </c>
      <c r="O1531" t="s">
        <v>314</v>
      </c>
      <c r="P1531" t="str">
        <f t="shared" si="98"/>
        <v>RENZO DAVID SANTILLAN CHAVEZSeguridadEVALUACION</v>
      </c>
      <c r="Q1531" t="str">
        <f>BASE[[#This Row],[NombresCalificado]]&amp;BASE[[#This Row],[TipoEvaluacion]]</f>
        <v>RENZO DAVID SANTILLAN CHAVEZEVALUACION</v>
      </c>
      <c r="R1531">
        <v>2</v>
      </c>
      <c r="S1531" t="s">
        <v>4</v>
      </c>
      <c r="T1531" t="s">
        <v>328</v>
      </c>
      <c r="U1531" s="17">
        <v>1</v>
      </c>
      <c r="V1531" s="17" t="str" cm="1">
        <f t="array" ref="V1531">_xlfn.IFS(U1531=0,"Prenovato",U1531=1,"Novato",U1531=2,"Principiante avanzado",U1531=3,"Competente",U1531=4,"Proficiente",U1531=5,"Master")</f>
        <v>Novato</v>
      </c>
      <c r="W1531" s="17">
        <v>2</v>
      </c>
      <c r="X1531" s="17" t="str" cm="1">
        <f t="array" ref="X1531">_xlfn.IFS(W1531=0,"No evidenciado",W1531=1,"Novato",W1531=2,"Principiante avanzado",W1531=3,"Competente",W1531=4,"Proficiente",W1531=5,"Master")</f>
        <v>Principiante avanzado</v>
      </c>
      <c r="Y1531" s="17">
        <v>2</v>
      </c>
      <c r="Z1531" s="17" t="str" cm="1">
        <f t="array" ref="Z1531">_xlfn.IFS(Y1531=0,"No evidenciado",Y1531=1,"Novato",Y1531=2,"Principiante avanzado",Y1531=3,"Competente",Y1531=4,"Proficiente",Y1531=5,"Master")</f>
        <v>Principiante avanzado</v>
      </c>
      <c r="AA1531" s="17">
        <v>2</v>
      </c>
      <c r="AB1531" s="17" t="str" cm="1">
        <f t="array" ref="AB1531">_xlfn.IFS(AA1531=0,"No evidenciado",AA1531=1,"Novato",AA1531=2,"Principiante avanzado",AA1531=3,"Competente",AA1531=4,"Proficiente",AA1531=5,"Master")</f>
        <v>Principiante avanzado</v>
      </c>
      <c r="AC1531" s="17">
        <v>1</v>
      </c>
      <c r="AD1531" s="17" t="str" cm="1">
        <f t="array" ref="AD1531">_xlfn.IFS(AC1531=0,"Prenovato",AC1531=1,"Novato",AC1531=2,"Principiante avanzado",AC1531=3,"Competente",AC1531=4,"Proficiente",AC1531=5,"Master")</f>
        <v>Novato</v>
      </c>
      <c r="AE1531" s="17" t="s">
        <v>332</v>
      </c>
    </row>
    <row r="1532" spans="1:31" x14ac:dyDescent="0.25">
      <c r="A1532" t="s">
        <v>255</v>
      </c>
      <c r="B1532" t="s">
        <v>256</v>
      </c>
      <c r="C1532" t="s">
        <v>206</v>
      </c>
      <c r="D1532" t="s">
        <v>207</v>
      </c>
      <c r="E1532" t="s">
        <v>219</v>
      </c>
      <c r="F1532" t="s">
        <v>220</v>
      </c>
      <c r="G1532" t="s">
        <v>221</v>
      </c>
      <c r="H1532" s="4"/>
      <c r="I1532" s="1">
        <f t="shared" ca="1" si="95"/>
        <v>1485</v>
      </c>
      <c r="J1532" s="1" t="str">
        <f t="shared" ca="1" si="96"/>
        <v>3. Mayor a 6 meses</v>
      </c>
      <c r="K1532" t="str">
        <f t="shared" si="97"/>
        <v>NO</v>
      </c>
      <c r="L1532" t="s">
        <v>217</v>
      </c>
      <c r="M1532" t="s">
        <v>324</v>
      </c>
      <c r="N1532" t="s">
        <v>317</v>
      </c>
      <c r="O1532" t="s">
        <v>314</v>
      </c>
      <c r="P1532" t="str">
        <f t="shared" si="98"/>
        <v>RENZO DAVID SANTILLAN CHAVEZAccesibilidadEVALUACION</v>
      </c>
      <c r="Q1532" t="str">
        <f>BASE[[#This Row],[NombresCalificado]]&amp;BASE[[#This Row],[TipoEvaluacion]]</f>
        <v>RENZO DAVID SANTILLAN CHAVEZEVALUACION</v>
      </c>
      <c r="R1532">
        <v>2</v>
      </c>
      <c r="S1532" t="s">
        <v>4</v>
      </c>
      <c r="T1532" t="s">
        <v>328</v>
      </c>
      <c r="U1532" s="17">
        <v>1</v>
      </c>
      <c r="V1532" s="17" t="str" cm="1">
        <f t="array" ref="V1532">_xlfn.IFS(U1532=0,"Prenovato",U1532=1,"Novato",U1532=2,"Principiante avanzado",U1532=3,"Competente",U1532=4,"Proficiente",U1532=5,"Master")</f>
        <v>Novato</v>
      </c>
      <c r="W1532" s="17">
        <v>2</v>
      </c>
      <c r="X1532" s="17" t="str" cm="1">
        <f t="array" ref="X1532">_xlfn.IFS(W1532=0,"No evidenciado",W1532=1,"Novato",W1532=2,"Principiante avanzado",W1532=3,"Competente",W1532=4,"Proficiente",W1532=5,"Master")</f>
        <v>Principiante avanzado</v>
      </c>
      <c r="Y1532" s="17">
        <v>2</v>
      </c>
      <c r="Z1532" s="17" t="str" cm="1">
        <f t="array" ref="Z1532">_xlfn.IFS(Y1532=0,"No evidenciado",Y1532=1,"Novato",Y1532=2,"Principiante avanzado",Y1532=3,"Competente",Y1532=4,"Proficiente",Y1532=5,"Master")</f>
        <v>Principiante avanzado</v>
      </c>
      <c r="AA1532" s="17">
        <v>2</v>
      </c>
      <c r="AB1532" s="17" t="str" cm="1">
        <f t="array" ref="AB1532">_xlfn.IFS(AA1532=0,"No evidenciado",AA1532=1,"Novato",AA1532=2,"Principiante avanzado",AA1532=3,"Competente",AA1532=4,"Proficiente",AA1532=5,"Master")</f>
        <v>Principiante avanzado</v>
      </c>
      <c r="AC1532" s="17">
        <v>1</v>
      </c>
      <c r="AD1532" s="17" t="str" cm="1">
        <f t="array" ref="AD1532">_xlfn.IFS(AC1532=0,"Prenovato",AC1532=1,"Novato",AC1532=2,"Principiante avanzado",AC1532=3,"Competente",AC1532=4,"Proficiente",AC1532=5,"Master")</f>
        <v>Novato</v>
      </c>
      <c r="AE1532" s="17" t="s">
        <v>332</v>
      </c>
    </row>
    <row r="1533" spans="1:31" x14ac:dyDescent="0.25">
      <c r="A1533" t="s">
        <v>233</v>
      </c>
      <c r="B1533" t="s">
        <v>234</v>
      </c>
      <c r="C1533" t="s">
        <v>206</v>
      </c>
      <c r="D1533" t="s">
        <v>207</v>
      </c>
      <c r="E1533" t="s">
        <v>222</v>
      </c>
      <c r="F1533" t="s">
        <v>223</v>
      </c>
      <c r="G1533" t="s">
        <v>224</v>
      </c>
      <c r="H1533" s="4"/>
      <c r="I1533" s="1">
        <f t="shared" ca="1" si="95"/>
        <v>1485</v>
      </c>
      <c r="J1533" s="1" t="str">
        <f t="shared" ca="1" si="96"/>
        <v>3. Mayor a 6 meses</v>
      </c>
      <c r="K1533" t="str">
        <f t="shared" si="97"/>
        <v>SI</v>
      </c>
      <c r="L1533" t="s">
        <v>217</v>
      </c>
      <c r="M1533" t="s">
        <v>319</v>
      </c>
      <c r="N1533" t="s">
        <v>315</v>
      </c>
      <c r="O1533" t="s">
        <v>315</v>
      </c>
      <c r="P1533" t="str">
        <f t="shared" si="98"/>
        <v>OSWALDO SANTIAGO LEON HUARANGABCP Design SystemEVALUACION</v>
      </c>
      <c r="Q1533" t="str">
        <f>BASE[[#This Row],[NombresCalificado]]&amp;BASE[[#This Row],[TipoEvaluacion]]</f>
        <v>OSWALDO SANTIAGO LEON HUARANGAEVALUACION</v>
      </c>
      <c r="R1533">
        <v>3</v>
      </c>
      <c r="S1533" t="s">
        <v>5</v>
      </c>
      <c r="T1533" t="s">
        <v>328</v>
      </c>
      <c r="U1533" s="17">
        <v>3</v>
      </c>
      <c r="V1533" s="17" t="str" cm="1">
        <f t="array" ref="V1533">_xlfn.IFS(U1533=0,"Prenovato",U1533=1,"Novato",U1533=2,"Principiante avanzado",U1533=3,"Competente",U1533=4,"Proficiente",U1533=5,"Master")</f>
        <v>Competente</v>
      </c>
      <c r="W1533" s="17">
        <v>5</v>
      </c>
      <c r="X1533" s="17" t="str" cm="1">
        <f t="array" ref="X1533">_xlfn.IFS(W1533=0,"No evidenciado",W1533=1,"Novato",W1533=2,"Principiante avanzado",W1533=3,"Competente",W1533=4,"Proficiente",W1533=5,"Master")</f>
        <v>Master</v>
      </c>
      <c r="Y1533" s="17">
        <v>4</v>
      </c>
      <c r="Z1533" s="17" t="str" cm="1">
        <f t="array" ref="Z1533">_xlfn.IFS(Y1533=0,"No evidenciado",Y1533=1,"Novato",Y1533=2,"Principiante avanzado",Y1533=3,"Competente",Y1533=4,"Proficiente",Y1533=5,"Master")</f>
        <v>Proficiente</v>
      </c>
      <c r="AA1533" s="17">
        <v>4</v>
      </c>
      <c r="AB1533" s="17" t="str" cm="1">
        <f t="array" ref="AB1533">_xlfn.IFS(AA1533=0,"No evidenciado",AA1533=1,"Novato",AA1533=2,"Principiante avanzado",AA1533=3,"Competente",AA1533=4,"Proficiente",AA1533=5,"Master")</f>
        <v>Proficiente</v>
      </c>
      <c r="AC1533" s="17">
        <v>3</v>
      </c>
      <c r="AD1533" s="17" t="str" cm="1">
        <f t="array" ref="AD1533">_xlfn.IFS(AC1533=0,"Prenovato",AC1533=1,"Novato",AC1533=2,"Principiante avanzado",AC1533=3,"Competente",AC1533=4,"Proficiente",AC1533=5,"Master")</f>
        <v>Competente</v>
      </c>
      <c r="AE1533" s="17" t="s">
        <v>332</v>
      </c>
    </row>
    <row r="1534" spans="1:31" x14ac:dyDescent="0.25">
      <c r="A1534" t="s">
        <v>233</v>
      </c>
      <c r="B1534" t="s">
        <v>234</v>
      </c>
      <c r="C1534" t="s">
        <v>206</v>
      </c>
      <c r="D1534" t="s">
        <v>207</v>
      </c>
      <c r="E1534" t="s">
        <v>222</v>
      </c>
      <c r="F1534" t="s">
        <v>223</v>
      </c>
      <c r="G1534" t="s">
        <v>224</v>
      </c>
      <c r="H1534" s="4"/>
      <c r="I1534" s="1">
        <f t="shared" ca="1" si="95"/>
        <v>1485</v>
      </c>
      <c r="J1534" s="1" t="str">
        <f t="shared" ca="1" si="96"/>
        <v>3. Mayor a 6 meses</v>
      </c>
      <c r="K1534" t="str">
        <f t="shared" si="97"/>
        <v>SI</v>
      </c>
      <c r="L1534" t="s">
        <v>217</v>
      </c>
      <c r="M1534" t="s">
        <v>321</v>
      </c>
      <c r="N1534" t="s">
        <v>315</v>
      </c>
      <c r="O1534" t="s">
        <v>315</v>
      </c>
      <c r="P1534" t="str">
        <f t="shared" si="98"/>
        <v>OSWALDO SANTIAGO LEON HUARANGANativoEVALUACION</v>
      </c>
      <c r="Q1534" t="str">
        <f>BASE[[#This Row],[NombresCalificado]]&amp;BASE[[#This Row],[TipoEvaluacion]]</f>
        <v>OSWALDO SANTIAGO LEON HUARANGAEVALUACION</v>
      </c>
      <c r="R1534">
        <v>5</v>
      </c>
      <c r="S1534" t="s">
        <v>183</v>
      </c>
      <c r="T1534" t="s">
        <v>328</v>
      </c>
      <c r="U1534" s="17">
        <v>3</v>
      </c>
      <c r="V1534" s="17" t="str" cm="1">
        <f t="array" ref="V1534">_xlfn.IFS(U1534=0,"Prenovato",U1534=1,"Novato",U1534=2,"Principiante avanzado",U1534=3,"Competente",U1534=4,"Proficiente",U1534=5,"Master")</f>
        <v>Competente</v>
      </c>
      <c r="W1534" s="17">
        <v>5</v>
      </c>
      <c r="X1534" s="17" t="str" cm="1">
        <f t="array" ref="X1534">_xlfn.IFS(W1534=0,"No evidenciado",W1534=1,"Novato",W1534=2,"Principiante avanzado",W1534=3,"Competente",W1534=4,"Proficiente",W1534=5,"Master")</f>
        <v>Master</v>
      </c>
      <c r="Y1534" s="17">
        <v>4</v>
      </c>
      <c r="Z1534" s="17" t="str" cm="1">
        <f t="array" ref="Z1534">_xlfn.IFS(Y1534=0,"No evidenciado",Y1534=1,"Novato",Y1534=2,"Principiante avanzado",Y1534=3,"Competente",Y1534=4,"Proficiente",Y1534=5,"Master")</f>
        <v>Proficiente</v>
      </c>
      <c r="AA1534" s="17">
        <v>4</v>
      </c>
      <c r="AB1534" s="17" t="str" cm="1">
        <f t="array" ref="AB1534">_xlfn.IFS(AA1534=0,"No evidenciado",AA1534=1,"Novato",AA1534=2,"Principiante avanzado",AA1534=3,"Competente",AA1534=4,"Proficiente",AA1534=5,"Master")</f>
        <v>Proficiente</v>
      </c>
      <c r="AC1534" s="17">
        <v>3</v>
      </c>
      <c r="AD1534" s="17" t="str" cm="1">
        <f t="array" ref="AD1534">_xlfn.IFS(AC1534=0,"Prenovato",AC1534=1,"Novato",AC1534=2,"Principiante avanzado",AC1534=3,"Competente",AC1534=4,"Proficiente",AC1534=5,"Master")</f>
        <v>Competente</v>
      </c>
      <c r="AE1534" s="17" t="s">
        <v>332</v>
      </c>
    </row>
    <row r="1535" spans="1:31" x14ac:dyDescent="0.25">
      <c r="A1535" t="s">
        <v>233</v>
      </c>
      <c r="B1535" t="s">
        <v>234</v>
      </c>
      <c r="C1535" t="s">
        <v>206</v>
      </c>
      <c r="D1535" t="s">
        <v>207</v>
      </c>
      <c r="E1535" t="s">
        <v>222</v>
      </c>
      <c r="F1535" t="s">
        <v>223</v>
      </c>
      <c r="G1535" t="s">
        <v>224</v>
      </c>
      <c r="H1535" s="4"/>
      <c r="I1535" s="1">
        <f t="shared" ca="1" si="95"/>
        <v>1485</v>
      </c>
      <c r="J1535" s="1" t="str">
        <f t="shared" ca="1" si="96"/>
        <v>3. Mayor a 6 meses</v>
      </c>
      <c r="K1535" t="str">
        <f t="shared" si="97"/>
        <v>SI</v>
      </c>
      <c r="L1535" t="s">
        <v>217</v>
      </c>
      <c r="M1535" t="s">
        <v>325</v>
      </c>
      <c r="N1535" t="s">
        <v>317</v>
      </c>
      <c r="O1535" t="s">
        <v>314</v>
      </c>
      <c r="P1535" t="str">
        <f t="shared" si="98"/>
        <v>OSWALDO SANTIAGO LEON HUARANGAFundamentos de diseño UXEVALUACION</v>
      </c>
      <c r="Q1535" t="str">
        <f>BASE[[#This Row],[NombresCalificado]]&amp;BASE[[#This Row],[TipoEvaluacion]]</f>
        <v>OSWALDO SANTIAGO LEON HUARANGAEVALUACION</v>
      </c>
      <c r="R1535">
        <v>4</v>
      </c>
      <c r="S1535" t="s">
        <v>7</v>
      </c>
      <c r="T1535" t="s">
        <v>328</v>
      </c>
      <c r="U1535" s="17">
        <v>3</v>
      </c>
      <c r="V1535" s="17" t="str" cm="1">
        <f t="array" ref="V1535">_xlfn.IFS(U1535=0,"Prenovato",U1535=1,"Novato",U1535=2,"Principiante avanzado",U1535=3,"Competente",U1535=4,"Proficiente",U1535=5,"Master")</f>
        <v>Competente</v>
      </c>
      <c r="W1535" s="17">
        <v>5</v>
      </c>
      <c r="X1535" s="17" t="str" cm="1">
        <f t="array" ref="X1535">_xlfn.IFS(W1535=0,"No evidenciado",W1535=1,"Novato",W1535=2,"Principiante avanzado",W1535=3,"Competente",W1535=4,"Proficiente",W1535=5,"Master")</f>
        <v>Master</v>
      </c>
      <c r="Y1535" s="17">
        <v>4</v>
      </c>
      <c r="Z1535" s="17" t="str" cm="1">
        <f t="array" ref="Z1535">_xlfn.IFS(Y1535=0,"No evidenciado",Y1535=1,"Novato",Y1535=2,"Principiante avanzado",Y1535=3,"Competente",Y1535=4,"Proficiente",Y1535=5,"Master")</f>
        <v>Proficiente</v>
      </c>
      <c r="AA1535" s="17">
        <v>4</v>
      </c>
      <c r="AB1535" s="17" t="str" cm="1">
        <f t="array" ref="AB1535">_xlfn.IFS(AA1535=0,"No evidenciado",AA1535=1,"Novato",AA1535=2,"Principiante avanzado",AA1535=3,"Competente",AA1535=4,"Proficiente",AA1535=5,"Master")</f>
        <v>Proficiente</v>
      </c>
      <c r="AC1535" s="17">
        <v>3</v>
      </c>
      <c r="AD1535" s="17" t="str" cm="1">
        <f t="array" ref="AD1535">_xlfn.IFS(AC1535=0,"Prenovato",AC1535=1,"Novato",AC1535=2,"Principiante avanzado",AC1535=3,"Competente",AC1535=4,"Proficiente",AC1535=5,"Master")</f>
        <v>Competente</v>
      </c>
      <c r="AE1535" s="17" t="s">
        <v>332</v>
      </c>
    </row>
    <row r="1536" spans="1:31" x14ac:dyDescent="0.25">
      <c r="A1536" t="s">
        <v>233</v>
      </c>
      <c r="B1536" t="s">
        <v>234</v>
      </c>
      <c r="C1536" t="s">
        <v>206</v>
      </c>
      <c r="D1536" t="s">
        <v>207</v>
      </c>
      <c r="E1536" t="s">
        <v>222</v>
      </c>
      <c r="F1536" t="s">
        <v>223</v>
      </c>
      <c r="G1536" t="s">
        <v>224</v>
      </c>
      <c r="H1536" s="4"/>
      <c r="I1536" s="1">
        <f t="shared" ca="1" si="95"/>
        <v>1485</v>
      </c>
      <c r="J1536" s="1" t="str">
        <f t="shared" ca="1" si="96"/>
        <v>3. Mayor a 6 meses</v>
      </c>
      <c r="K1536" t="str">
        <f t="shared" si="97"/>
        <v>SI</v>
      </c>
      <c r="L1536" t="s">
        <v>217</v>
      </c>
      <c r="M1536" t="s">
        <v>316</v>
      </c>
      <c r="N1536" t="s">
        <v>315</v>
      </c>
      <c r="O1536" t="s">
        <v>315</v>
      </c>
      <c r="P1536" t="str">
        <f t="shared" si="98"/>
        <v>OSWALDO SANTIAGO LEON HUARANGARedes &amp; Integración de APIEVALUACION</v>
      </c>
      <c r="Q1536" t="str">
        <f>BASE[[#This Row],[NombresCalificado]]&amp;BASE[[#This Row],[TipoEvaluacion]]</f>
        <v>OSWALDO SANTIAGO LEON HUARANGAEVALUACION</v>
      </c>
      <c r="R1536">
        <v>5</v>
      </c>
      <c r="S1536" t="s">
        <v>183</v>
      </c>
      <c r="T1536" t="s">
        <v>328</v>
      </c>
      <c r="U1536" s="17">
        <v>3</v>
      </c>
      <c r="V1536" s="17" t="str" cm="1">
        <f t="array" ref="V1536">_xlfn.IFS(U1536=0,"Prenovato",U1536=1,"Novato",U1536=2,"Principiante avanzado",U1536=3,"Competente",U1536=4,"Proficiente",U1536=5,"Master")</f>
        <v>Competente</v>
      </c>
      <c r="W1536" s="17">
        <v>5</v>
      </c>
      <c r="X1536" s="17" t="str" cm="1">
        <f t="array" ref="X1536">_xlfn.IFS(W1536=0,"No evidenciado",W1536=1,"Novato",W1536=2,"Principiante avanzado",W1536=3,"Competente",W1536=4,"Proficiente",W1536=5,"Master")</f>
        <v>Master</v>
      </c>
      <c r="Y1536" s="17">
        <v>4</v>
      </c>
      <c r="Z1536" s="17" t="str" cm="1">
        <f t="array" ref="Z1536">_xlfn.IFS(Y1536=0,"No evidenciado",Y1536=1,"Novato",Y1536=2,"Principiante avanzado",Y1536=3,"Competente",Y1536=4,"Proficiente",Y1536=5,"Master")</f>
        <v>Proficiente</v>
      </c>
      <c r="AA1536" s="17">
        <v>4</v>
      </c>
      <c r="AB1536" s="17" t="str" cm="1">
        <f t="array" ref="AB1536">_xlfn.IFS(AA1536=0,"No evidenciado",AA1536=1,"Novato",AA1536=2,"Principiante avanzado",AA1536=3,"Competente",AA1536=4,"Proficiente",AA1536=5,"Master")</f>
        <v>Proficiente</v>
      </c>
      <c r="AC1536" s="17">
        <v>3</v>
      </c>
      <c r="AD1536" s="17" t="str" cm="1">
        <f t="array" ref="AD1536">_xlfn.IFS(AC1536=0,"Prenovato",AC1536=1,"Novato",AC1536=2,"Principiante avanzado",AC1536=3,"Competente",AC1536=4,"Proficiente",AC1536=5,"Master")</f>
        <v>Competente</v>
      </c>
      <c r="AE1536" s="17" t="s">
        <v>332</v>
      </c>
    </row>
    <row r="1537" spans="1:31" x14ac:dyDescent="0.25">
      <c r="A1537" t="s">
        <v>233</v>
      </c>
      <c r="B1537" t="s">
        <v>234</v>
      </c>
      <c r="C1537" t="s">
        <v>206</v>
      </c>
      <c r="D1537" t="s">
        <v>207</v>
      </c>
      <c r="E1537" t="s">
        <v>222</v>
      </c>
      <c r="F1537" t="s">
        <v>223</v>
      </c>
      <c r="G1537" t="s">
        <v>224</v>
      </c>
      <c r="H1537" s="4"/>
      <c r="I1537" s="1">
        <f t="shared" ca="1" si="95"/>
        <v>1485</v>
      </c>
      <c r="J1537" s="1" t="str">
        <f t="shared" ca="1" si="96"/>
        <v>3. Mayor a 6 meses</v>
      </c>
      <c r="K1537" t="str">
        <f t="shared" si="97"/>
        <v>SI</v>
      </c>
      <c r="L1537" t="s">
        <v>217</v>
      </c>
      <c r="M1537" t="s">
        <v>167</v>
      </c>
      <c r="N1537" t="s">
        <v>317</v>
      </c>
      <c r="O1537" t="s">
        <v>314</v>
      </c>
      <c r="P1537" t="str">
        <f t="shared" si="98"/>
        <v>OSWALDO SANTIAGO LEON HUARANGACI-CDEVALUACION</v>
      </c>
      <c r="Q1537" t="str">
        <f>BASE[[#This Row],[NombresCalificado]]&amp;BASE[[#This Row],[TipoEvaluacion]]</f>
        <v>OSWALDO SANTIAGO LEON HUARANGAEVALUACION</v>
      </c>
      <c r="R1537">
        <v>3</v>
      </c>
      <c r="S1537" t="s">
        <v>5</v>
      </c>
      <c r="T1537" t="s">
        <v>328</v>
      </c>
      <c r="U1537" s="17">
        <v>3</v>
      </c>
      <c r="V1537" s="17" t="str" cm="1">
        <f t="array" ref="V1537">_xlfn.IFS(U1537=0,"Prenovato",U1537=1,"Novato",U1537=2,"Principiante avanzado",U1537=3,"Competente",U1537=4,"Proficiente",U1537=5,"Master")</f>
        <v>Competente</v>
      </c>
      <c r="W1537" s="17">
        <v>5</v>
      </c>
      <c r="X1537" s="17" t="str" cm="1">
        <f t="array" ref="X1537">_xlfn.IFS(W1537=0,"No evidenciado",W1537=1,"Novato",W1537=2,"Principiante avanzado",W1537=3,"Competente",W1537=4,"Proficiente",W1537=5,"Master")</f>
        <v>Master</v>
      </c>
      <c r="Y1537" s="17">
        <v>4</v>
      </c>
      <c r="Z1537" s="17" t="str" cm="1">
        <f t="array" ref="Z1537">_xlfn.IFS(Y1537=0,"No evidenciado",Y1537=1,"Novato",Y1537=2,"Principiante avanzado",Y1537=3,"Competente",Y1537=4,"Proficiente",Y1537=5,"Master")</f>
        <v>Proficiente</v>
      </c>
      <c r="AA1537" s="17">
        <v>4</v>
      </c>
      <c r="AB1537" s="17" t="str" cm="1">
        <f t="array" ref="AB1537">_xlfn.IFS(AA1537=0,"No evidenciado",AA1537=1,"Novato",AA1537=2,"Principiante avanzado",AA1537=3,"Competente",AA1537=4,"Proficiente",AA1537=5,"Master")</f>
        <v>Proficiente</v>
      </c>
      <c r="AC1537" s="17">
        <v>3</v>
      </c>
      <c r="AD1537" s="17" t="str" cm="1">
        <f t="array" ref="AD1537">_xlfn.IFS(AC1537=0,"Prenovato",AC1537=1,"Novato",AC1537=2,"Principiante avanzado",AC1537=3,"Competente",AC1537=4,"Proficiente",AC1537=5,"Master")</f>
        <v>Competente</v>
      </c>
      <c r="AE1537" s="17" t="s">
        <v>332</v>
      </c>
    </row>
    <row r="1538" spans="1:31" x14ac:dyDescent="0.25">
      <c r="A1538" t="s">
        <v>233</v>
      </c>
      <c r="B1538" t="s">
        <v>234</v>
      </c>
      <c r="C1538" t="s">
        <v>206</v>
      </c>
      <c r="D1538" t="s">
        <v>207</v>
      </c>
      <c r="E1538" t="s">
        <v>222</v>
      </c>
      <c r="F1538" t="s">
        <v>223</v>
      </c>
      <c r="G1538" t="s">
        <v>224</v>
      </c>
      <c r="H1538" s="4"/>
      <c r="I1538" s="1">
        <f t="shared" ca="1" si="95"/>
        <v>1485</v>
      </c>
      <c r="J1538" s="1" t="str">
        <f t="shared" ca="1" si="96"/>
        <v>3. Mayor a 6 meses</v>
      </c>
      <c r="K1538" t="str">
        <f t="shared" si="97"/>
        <v>SI</v>
      </c>
      <c r="L1538" t="s">
        <v>217</v>
      </c>
      <c r="M1538" t="s">
        <v>187</v>
      </c>
      <c r="N1538" t="s">
        <v>315</v>
      </c>
      <c r="O1538" t="s">
        <v>315</v>
      </c>
      <c r="P1538" t="str">
        <f t="shared" si="98"/>
        <v>OSWALDO SANTIAGO LEON HUARANGAPruebas para desarrolladoresEVALUACION</v>
      </c>
      <c r="Q1538" t="str">
        <f>BASE[[#This Row],[NombresCalificado]]&amp;BASE[[#This Row],[TipoEvaluacion]]</f>
        <v>OSWALDO SANTIAGO LEON HUARANGAEVALUACION</v>
      </c>
      <c r="R1538">
        <v>4</v>
      </c>
      <c r="S1538" t="s">
        <v>7</v>
      </c>
      <c r="T1538" t="s">
        <v>328</v>
      </c>
      <c r="U1538" s="17">
        <v>3</v>
      </c>
      <c r="V1538" s="17" t="str" cm="1">
        <f t="array" ref="V1538">_xlfn.IFS(U1538=0,"Prenovato",U1538=1,"Novato",U1538=2,"Principiante avanzado",U1538=3,"Competente",U1538=4,"Proficiente",U1538=5,"Master")</f>
        <v>Competente</v>
      </c>
      <c r="W1538" s="17">
        <v>5</v>
      </c>
      <c r="X1538" s="17" t="str" cm="1">
        <f t="array" ref="X1538">_xlfn.IFS(W1538=0,"No evidenciado",W1538=1,"Novato",W1538=2,"Principiante avanzado",W1538=3,"Competente",W1538=4,"Proficiente",W1538=5,"Master")</f>
        <v>Master</v>
      </c>
      <c r="Y1538" s="17">
        <v>4</v>
      </c>
      <c r="Z1538" s="17" t="str" cm="1">
        <f t="array" ref="Z1538">_xlfn.IFS(Y1538=0,"No evidenciado",Y1538=1,"Novato",Y1538=2,"Principiante avanzado",Y1538=3,"Competente",Y1538=4,"Proficiente",Y1538=5,"Master")</f>
        <v>Proficiente</v>
      </c>
      <c r="AA1538" s="17">
        <v>4</v>
      </c>
      <c r="AB1538" s="17" t="str" cm="1">
        <f t="array" ref="AB1538">_xlfn.IFS(AA1538=0,"No evidenciado",AA1538=1,"Novato",AA1538=2,"Principiante avanzado",AA1538=3,"Competente",AA1538=4,"Proficiente",AA1538=5,"Master")</f>
        <v>Proficiente</v>
      </c>
      <c r="AC1538" s="17">
        <v>3</v>
      </c>
      <c r="AD1538" s="17" t="str" cm="1">
        <f t="array" ref="AD1538">_xlfn.IFS(AC1538=0,"Prenovato",AC1538=1,"Novato",AC1538=2,"Principiante avanzado",AC1538=3,"Competente",AC1538=4,"Proficiente",AC1538=5,"Master")</f>
        <v>Competente</v>
      </c>
      <c r="AE1538" s="17" t="s">
        <v>332</v>
      </c>
    </row>
    <row r="1539" spans="1:31" x14ac:dyDescent="0.25">
      <c r="A1539" t="s">
        <v>233</v>
      </c>
      <c r="B1539" t="s">
        <v>234</v>
      </c>
      <c r="C1539" t="s">
        <v>206</v>
      </c>
      <c r="D1539" t="s">
        <v>207</v>
      </c>
      <c r="E1539" t="s">
        <v>222</v>
      </c>
      <c r="F1539" t="s">
        <v>223</v>
      </c>
      <c r="G1539" t="s">
        <v>224</v>
      </c>
      <c r="H1539" s="4"/>
      <c r="I1539" s="1">
        <f t="shared" ref="I1539:I1566" ca="1" si="99">DATEDIF(H1539,TODAY(),"m")</f>
        <v>1485</v>
      </c>
      <c r="J1539" s="1" t="str">
        <f t="shared" ref="J1539:J1566" ca="1" si="100">IF(I1539&lt;=3,"1. Menor o igual a 3 meses",IF(I1539&lt;=6,"2. Entre 4 - 6 meses","3. Mayor a 6 meses"))</f>
        <v>3. Mayor a 6 meses</v>
      </c>
      <c r="K1539" t="str">
        <f t="shared" ref="K1539:K1566" si="101">IF(COUNTIFS($E$2:$E$1566,E1539,$O$2:$O$1566,"PRINCIPAL",$R$2:$R$1566,0)&gt;0,"SI","NO")</f>
        <v>SI</v>
      </c>
      <c r="L1539" t="s">
        <v>217</v>
      </c>
      <c r="M1539" t="s">
        <v>320</v>
      </c>
      <c r="N1539" t="s">
        <v>317</v>
      </c>
      <c r="O1539" t="s">
        <v>314</v>
      </c>
      <c r="P1539" t="str">
        <f t="shared" ref="P1539:P1566" si="102">F1539&amp;M1539&amp;AE1539</f>
        <v>OSWALDO SANTIAGO LEON HUARANGAHuman InteractionEVALUACION</v>
      </c>
      <c r="Q1539" t="str">
        <f>BASE[[#This Row],[NombresCalificado]]&amp;BASE[[#This Row],[TipoEvaluacion]]</f>
        <v>OSWALDO SANTIAGO LEON HUARANGAEVALUACION</v>
      </c>
      <c r="R1539">
        <v>4</v>
      </c>
      <c r="S1539" t="s">
        <v>7</v>
      </c>
      <c r="T1539" t="s">
        <v>328</v>
      </c>
      <c r="U1539" s="17">
        <v>3</v>
      </c>
      <c r="V1539" s="17" t="str" cm="1">
        <f t="array" ref="V1539">_xlfn.IFS(U1539=0,"Prenovato",U1539=1,"Novato",U1539=2,"Principiante avanzado",U1539=3,"Competente",U1539=4,"Proficiente",U1539=5,"Master")</f>
        <v>Competente</v>
      </c>
      <c r="W1539" s="17">
        <v>5</v>
      </c>
      <c r="X1539" s="17" t="str" cm="1">
        <f t="array" ref="X1539">_xlfn.IFS(W1539=0,"No evidenciado",W1539=1,"Novato",W1539=2,"Principiante avanzado",W1539=3,"Competente",W1539=4,"Proficiente",W1539=5,"Master")</f>
        <v>Master</v>
      </c>
      <c r="Y1539" s="17">
        <v>4</v>
      </c>
      <c r="Z1539" s="17" t="str" cm="1">
        <f t="array" ref="Z1539">_xlfn.IFS(Y1539=0,"No evidenciado",Y1539=1,"Novato",Y1539=2,"Principiante avanzado",Y1539=3,"Competente",Y1539=4,"Proficiente",Y1539=5,"Master")</f>
        <v>Proficiente</v>
      </c>
      <c r="AA1539" s="17">
        <v>4</v>
      </c>
      <c r="AB1539" s="17" t="str" cm="1">
        <f t="array" ref="AB1539">_xlfn.IFS(AA1539=0,"No evidenciado",AA1539=1,"Novato",AA1539=2,"Principiante avanzado",AA1539=3,"Competente",AA1539=4,"Proficiente",AA1539=5,"Master")</f>
        <v>Proficiente</v>
      </c>
      <c r="AC1539" s="17">
        <v>3</v>
      </c>
      <c r="AD1539" s="17" t="str" cm="1">
        <f t="array" ref="AD1539">_xlfn.IFS(AC1539=0,"Prenovato",AC1539=1,"Novato",AC1539=2,"Principiante avanzado",AC1539=3,"Competente",AC1539=4,"Proficiente",AC1539=5,"Master")</f>
        <v>Competente</v>
      </c>
      <c r="AE1539" s="17" t="s">
        <v>332</v>
      </c>
    </row>
    <row r="1540" spans="1:31" x14ac:dyDescent="0.25">
      <c r="A1540" t="s">
        <v>233</v>
      </c>
      <c r="B1540" t="s">
        <v>234</v>
      </c>
      <c r="C1540" t="s">
        <v>206</v>
      </c>
      <c r="D1540" t="s">
        <v>207</v>
      </c>
      <c r="E1540" t="s">
        <v>222</v>
      </c>
      <c r="F1540" t="s">
        <v>223</v>
      </c>
      <c r="G1540" t="s">
        <v>224</v>
      </c>
      <c r="H1540" s="4"/>
      <c r="I1540" s="1">
        <f t="shared" ca="1" si="99"/>
        <v>1485</v>
      </c>
      <c r="J1540" s="1" t="str">
        <f t="shared" ca="1" si="100"/>
        <v>3. Mayor a 6 meses</v>
      </c>
      <c r="K1540" t="str">
        <f t="shared" si="101"/>
        <v>SI</v>
      </c>
      <c r="L1540" t="s">
        <v>217</v>
      </c>
      <c r="M1540" t="s">
        <v>56</v>
      </c>
      <c r="N1540" t="s">
        <v>315</v>
      </c>
      <c r="O1540" t="s">
        <v>315</v>
      </c>
      <c r="P1540" t="str">
        <f t="shared" si="102"/>
        <v>OSWALDO SANTIAGO LEON HUARANGAControl de versionesEVALUACION</v>
      </c>
      <c r="Q1540" t="str">
        <f>BASE[[#This Row],[NombresCalificado]]&amp;BASE[[#This Row],[TipoEvaluacion]]</f>
        <v>OSWALDO SANTIAGO LEON HUARANGAEVALUACION</v>
      </c>
      <c r="R1540">
        <v>4</v>
      </c>
      <c r="S1540" t="s">
        <v>7</v>
      </c>
      <c r="T1540" t="s">
        <v>328</v>
      </c>
      <c r="U1540" s="17">
        <v>3</v>
      </c>
      <c r="V1540" s="17" t="str" cm="1">
        <f t="array" ref="V1540">_xlfn.IFS(U1540=0,"Prenovato",U1540=1,"Novato",U1540=2,"Principiante avanzado",U1540=3,"Competente",U1540=4,"Proficiente",U1540=5,"Master")</f>
        <v>Competente</v>
      </c>
      <c r="W1540" s="17">
        <v>5</v>
      </c>
      <c r="X1540" s="17" t="str" cm="1">
        <f t="array" ref="X1540">_xlfn.IFS(W1540=0,"No evidenciado",W1540=1,"Novato",W1540=2,"Principiante avanzado",W1540=3,"Competente",W1540=4,"Proficiente",W1540=5,"Master")</f>
        <v>Master</v>
      </c>
      <c r="Y1540" s="17">
        <v>4</v>
      </c>
      <c r="Z1540" s="17" t="str" cm="1">
        <f t="array" ref="Z1540">_xlfn.IFS(Y1540=0,"No evidenciado",Y1540=1,"Novato",Y1540=2,"Principiante avanzado",Y1540=3,"Competente",Y1540=4,"Proficiente",Y1540=5,"Master")</f>
        <v>Proficiente</v>
      </c>
      <c r="AA1540" s="17">
        <v>4</v>
      </c>
      <c r="AB1540" s="17" t="str" cm="1">
        <f t="array" ref="AB1540">_xlfn.IFS(AA1540=0,"No evidenciado",AA1540=1,"Novato",AA1540=2,"Principiante avanzado",AA1540=3,"Competente",AA1540=4,"Proficiente",AA1540=5,"Master")</f>
        <v>Proficiente</v>
      </c>
      <c r="AC1540" s="17">
        <v>3</v>
      </c>
      <c r="AD1540" s="17" t="str" cm="1">
        <f t="array" ref="AD1540">_xlfn.IFS(AC1540=0,"Prenovato",AC1540=1,"Novato",AC1540=2,"Principiante avanzado",AC1540=3,"Competente",AC1540=4,"Proficiente",AC1540=5,"Master")</f>
        <v>Competente</v>
      </c>
      <c r="AE1540" s="17" t="s">
        <v>332</v>
      </c>
    </row>
    <row r="1541" spans="1:31" x14ac:dyDescent="0.25">
      <c r="A1541" t="s">
        <v>233</v>
      </c>
      <c r="B1541" t="s">
        <v>234</v>
      </c>
      <c r="C1541" t="s">
        <v>206</v>
      </c>
      <c r="D1541" t="s">
        <v>207</v>
      </c>
      <c r="E1541" t="s">
        <v>222</v>
      </c>
      <c r="F1541" t="s">
        <v>223</v>
      </c>
      <c r="G1541" t="s">
        <v>224</v>
      </c>
      <c r="H1541" s="4"/>
      <c r="I1541" s="1">
        <f t="shared" ca="1" si="99"/>
        <v>1485</v>
      </c>
      <c r="J1541" s="1" t="str">
        <f t="shared" ca="1" si="100"/>
        <v>3. Mayor a 6 meses</v>
      </c>
      <c r="K1541" t="str">
        <f t="shared" si="101"/>
        <v>SI</v>
      </c>
      <c r="L1541" t="s">
        <v>217</v>
      </c>
      <c r="M1541" t="s">
        <v>322</v>
      </c>
      <c r="N1541" t="s">
        <v>317</v>
      </c>
      <c r="O1541" t="s">
        <v>314</v>
      </c>
      <c r="P1541" t="str">
        <f t="shared" si="102"/>
        <v>OSWALDO SANTIAGO LEON HUARANGAPatrones de arquitecturaEVALUACION</v>
      </c>
      <c r="Q1541" t="str">
        <f>BASE[[#This Row],[NombresCalificado]]&amp;BASE[[#This Row],[TipoEvaluacion]]</f>
        <v>OSWALDO SANTIAGO LEON HUARANGAEVALUACION</v>
      </c>
      <c r="R1541">
        <v>5</v>
      </c>
      <c r="S1541" t="s">
        <v>183</v>
      </c>
      <c r="T1541" t="s">
        <v>328</v>
      </c>
      <c r="U1541" s="17">
        <v>3</v>
      </c>
      <c r="V1541" s="17" t="str" cm="1">
        <f t="array" ref="V1541">_xlfn.IFS(U1541=0,"Prenovato",U1541=1,"Novato",U1541=2,"Principiante avanzado",U1541=3,"Competente",U1541=4,"Proficiente",U1541=5,"Master")</f>
        <v>Competente</v>
      </c>
      <c r="W1541" s="17">
        <v>5</v>
      </c>
      <c r="X1541" s="17" t="str" cm="1">
        <f t="array" ref="X1541">_xlfn.IFS(W1541=0,"No evidenciado",W1541=1,"Novato",W1541=2,"Principiante avanzado",W1541=3,"Competente",W1541=4,"Proficiente",W1541=5,"Master")</f>
        <v>Master</v>
      </c>
      <c r="Y1541" s="17">
        <v>4</v>
      </c>
      <c r="Z1541" s="17" t="str" cm="1">
        <f t="array" ref="Z1541">_xlfn.IFS(Y1541=0,"No evidenciado",Y1541=1,"Novato",Y1541=2,"Principiante avanzado",Y1541=3,"Competente",Y1541=4,"Proficiente",Y1541=5,"Master")</f>
        <v>Proficiente</v>
      </c>
      <c r="AA1541" s="17">
        <v>4</v>
      </c>
      <c r="AB1541" s="17" t="str" cm="1">
        <f t="array" ref="AB1541">_xlfn.IFS(AA1541=0,"No evidenciado",AA1541=1,"Novato",AA1541=2,"Principiante avanzado",AA1541=3,"Competente",AA1541=4,"Proficiente",AA1541=5,"Master")</f>
        <v>Proficiente</v>
      </c>
      <c r="AC1541" s="17">
        <v>3</v>
      </c>
      <c r="AD1541" s="17" t="str" cm="1">
        <f t="array" ref="AD1541">_xlfn.IFS(AC1541=0,"Prenovato",AC1541=1,"Novato",AC1541=2,"Principiante avanzado",AC1541=3,"Competente",AC1541=4,"Proficiente",AC1541=5,"Master")</f>
        <v>Competente</v>
      </c>
      <c r="AE1541" s="17" t="s">
        <v>332</v>
      </c>
    </row>
    <row r="1542" spans="1:31" x14ac:dyDescent="0.25">
      <c r="A1542" t="s">
        <v>233</v>
      </c>
      <c r="B1542" t="s">
        <v>234</v>
      </c>
      <c r="C1542" t="s">
        <v>206</v>
      </c>
      <c r="D1542" t="s">
        <v>207</v>
      </c>
      <c r="E1542" t="s">
        <v>222</v>
      </c>
      <c r="F1542" t="s">
        <v>223</v>
      </c>
      <c r="G1542" t="s">
        <v>224</v>
      </c>
      <c r="H1542" s="4"/>
      <c r="I1542" s="1">
        <f t="shared" ca="1" si="99"/>
        <v>1485</v>
      </c>
      <c r="J1542" s="1" t="str">
        <f t="shared" ca="1" si="100"/>
        <v>3. Mayor a 6 meses</v>
      </c>
      <c r="K1542" t="str">
        <f t="shared" si="101"/>
        <v>SI</v>
      </c>
      <c r="L1542" t="s">
        <v>217</v>
      </c>
      <c r="M1542" t="s">
        <v>324</v>
      </c>
      <c r="N1542" t="s">
        <v>317</v>
      </c>
      <c r="O1542" t="s">
        <v>314</v>
      </c>
      <c r="P1542" t="str">
        <f t="shared" si="102"/>
        <v>OSWALDO SANTIAGO LEON HUARANGAAccesibilidadEVALUACION</v>
      </c>
      <c r="Q1542" t="str">
        <f>BASE[[#This Row],[NombresCalificado]]&amp;BASE[[#This Row],[TipoEvaluacion]]</f>
        <v>OSWALDO SANTIAGO LEON HUARANGAEVALUACION</v>
      </c>
      <c r="R1542">
        <v>3</v>
      </c>
      <c r="S1542" t="s">
        <v>5</v>
      </c>
      <c r="T1542" t="s">
        <v>328</v>
      </c>
      <c r="U1542" s="17">
        <v>3</v>
      </c>
      <c r="V1542" s="17" t="str" cm="1">
        <f t="array" ref="V1542">_xlfn.IFS(U1542=0,"Prenovato",U1542=1,"Novato",U1542=2,"Principiante avanzado",U1542=3,"Competente",U1542=4,"Proficiente",U1542=5,"Master")</f>
        <v>Competente</v>
      </c>
      <c r="W1542" s="17">
        <v>5</v>
      </c>
      <c r="X1542" s="17" t="str" cm="1">
        <f t="array" ref="X1542">_xlfn.IFS(W1542=0,"No evidenciado",W1542=1,"Novato",W1542=2,"Principiante avanzado",W1542=3,"Competente",W1542=4,"Proficiente",W1542=5,"Master")</f>
        <v>Master</v>
      </c>
      <c r="Y1542" s="17">
        <v>4</v>
      </c>
      <c r="Z1542" s="17" t="str" cm="1">
        <f t="array" ref="Z1542">_xlfn.IFS(Y1542=0,"No evidenciado",Y1542=1,"Novato",Y1542=2,"Principiante avanzado",Y1542=3,"Competente",Y1542=4,"Proficiente",Y1542=5,"Master")</f>
        <v>Proficiente</v>
      </c>
      <c r="AA1542" s="17">
        <v>4</v>
      </c>
      <c r="AB1542" s="17" t="str" cm="1">
        <f t="array" ref="AB1542">_xlfn.IFS(AA1542=0,"No evidenciado",AA1542=1,"Novato",AA1542=2,"Principiante avanzado",AA1542=3,"Competente",AA1542=4,"Proficiente",AA1542=5,"Master")</f>
        <v>Proficiente</v>
      </c>
      <c r="AC1542" s="17">
        <v>3</v>
      </c>
      <c r="AD1542" s="17" t="str" cm="1">
        <f t="array" ref="AD1542">_xlfn.IFS(AC1542=0,"Prenovato",AC1542=1,"Novato",AC1542=2,"Principiante avanzado",AC1542=3,"Competente",AC1542=4,"Proficiente",AC1542=5,"Master")</f>
        <v>Competente</v>
      </c>
      <c r="AE1542" s="17" t="s">
        <v>332</v>
      </c>
    </row>
    <row r="1543" spans="1:31" x14ac:dyDescent="0.25">
      <c r="A1543" t="s">
        <v>233</v>
      </c>
      <c r="B1543" t="s">
        <v>234</v>
      </c>
      <c r="C1543" t="s">
        <v>206</v>
      </c>
      <c r="D1543" t="s">
        <v>207</v>
      </c>
      <c r="E1543" t="s">
        <v>222</v>
      </c>
      <c r="F1543" t="s">
        <v>223</v>
      </c>
      <c r="G1543" t="s">
        <v>224</v>
      </c>
      <c r="H1543" s="4"/>
      <c r="I1543" s="1">
        <f t="shared" ca="1" si="99"/>
        <v>1485</v>
      </c>
      <c r="J1543" s="1" t="str">
        <f t="shared" ca="1" si="100"/>
        <v>3. Mayor a 6 meses</v>
      </c>
      <c r="K1543" t="str">
        <f t="shared" si="101"/>
        <v>SI</v>
      </c>
      <c r="L1543" t="s">
        <v>217</v>
      </c>
      <c r="M1543" t="s">
        <v>186</v>
      </c>
      <c r="N1543" t="s">
        <v>314</v>
      </c>
      <c r="O1543" t="s">
        <v>314</v>
      </c>
      <c r="P1543" t="str">
        <f t="shared" si="102"/>
        <v>OSWALDO SANTIAGO LEON HUARANGASREEVALUACION</v>
      </c>
      <c r="Q1543" t="str">
        <f>BASE[[#This Row],[NombresCalificado]]&amp;BASE[[#This Row],[TipoEvaluacion]]</f>
        <v>OSWALDO SANTIAGO LEON HUARANGAEVALUACION</v>
      </c>
      <c r="R1543">
        <v>3</v>
      </c>
      <c r="S1543" t="s">
        <v>5</v>
      </c>
      <c r="T1543" t="s">
        <v>328</v>
      </c>
      <c r="U1543" s="17">
        <v>3</v>
      </c>
      <c r="V1543" s="17" t="str" cm="1">
        <f t="array" ref="V1543">_xlfn.IFS(U1543=0,"Prenovato",U1543=1,"Novato",U1543=2,"Principiante avanzado",U1543=3,"Competente",U1543=4,"Proficiente",U1543=5,"Master")</f>
        <v>Competente</v>
      </c>
      <c r="W1543" s="17">
        <v>5</v>
      </c>
      <c r="X1543" s="17" t="str" cm="1">
        <f t="array" ref="X1543">_xlfn.IFS(W1543=0,"No evidenciado",W1543=1,"Novato",W1543=2,"Principiante avanzado",W1543=3,"Competente",W1543=4,"Proficiente",W1543=5,"Master")</f>
        <v>Master</v>
      </c>
      <c r="Y1543" s="17">
        <v>4</v>
      </c>
      <c r="Z1543" s="17" t="str" cm="1">
        <f t="array" ref="Z1543">_xlfn.IFS(Y1543=0,"No evidenciado",Y1543=1,"Novato",Y1543=2,"Principiante avanzado",Y1543=3,"Competente",Y1543=4,"Proficiente",Y1543=5,"Master")</f>
        <v>Proficiente</v>
      </c>
      <c r="AA1543" s="17">
        <v>4</v>
      </c>
      <c r="AB1543" s="17" t="str" cm="1">
        <f t="array" ref="AB1543">_xlfn.IFS(AA1543=0,"No evidenciado",AA1543=1,"Novato",AA1543=2,"Principiante avanzado",AA1543=3,"Competente",AA1543=4,"Proficiente",AA1543=5,"Master")</f>
        <v>Proficiente</v>
      </c>
      <c r="AC1543" s="17">
        <v>3</v>
      </c>
      <c r="AD1543" s="17" t="str" cm="1">
        <f t="array" ref="AD1543">_xlfn.IFS(AC1543=0,"Prenovato",AC1543=1,"Novato",AC1543=2,"Principiante avanzado",AC1543=3,"Competente",AC1543=4,"Proficiente",AC1543=5,"Master")</f>
        <v>Competente</v>
      </c>
      <c r="AE1543" s="17" t="s">
        <v>332</v>
      </c>
    </row>
    <row r="1544" spans="1:31" x14ac:dyDescent="0.25">
      <c r="A1544" t="s">
        <v>233</v>
      </c>
      <c r="B1544" t="s">
        <v>234</v>
      </c>
      <c r="C1544" t="s">
        <v>206</v>
      </c>
      <c r="D1544" t="s">
        <v>207</v>
      </c>
      <c r="E1544" t="s">
        <v>222</v>
      </c>
      <c r="F1544" t="s">
        <v>223</v>
      </c>
      <c r="G1544" t="s">
        <v>224</v>
      </c>
      <c r="H1544" s="4"/>
      <c r="I1544" s="1">
        <f t="shared" ca="1" si="99"/>
        <v>1485</v>
      </c>
      <c r="J1544" s="1" t="str">
        <f t="shared" ca="1" si="100"/>
        <v>3. Mayor a 6 meses</v>
      </c>
      <c r="K1544" t="str">
        <f t="shared" si="101"/>
        <v>SI</v>
      </c>
      <c r="L1544" t="s">
        <v>217</v>
      </c>
      <c r="M1544" t="s">
        <v>313</v>
      </c>
      <c r="N1544" t="s">
        <v>314</v>
      </c>
      <c r="O1544" t="s">
        <v>314</v>
      </c>
      <c r="P1544" t="str">
        <f t="shared" si="102"/>
        <v>OSWALDO SANTIAGO LEON HUARANGAHíbridoEVALUACION</v>
      </c>
      <c r="Q1544" t="str">
        <f>BASE[[#This Row],[NombresCalificado]]&amp;BASE[[#This Row],[TipoEvaluacion]]</f>
        <v>OSWALDO SANTIAGO LEON HUARANGAEVALUACION</v>
      </c>
      <c r="R1544">
        <v>2</v>
      </c>
      <c r="S1544" t="s">
        <v>4</v>
      </c>
      <c r="T1544" t="s">
        <v>328</v>
      </c>
      <c r="U1544" s="17">
        <v>3</v>
      </c>
      <c r="V1544" s="17" t="str" cm="1">
        <f t="array" ref="V1544">_xlfn.IFS(U1544=0,"Prenovato",U1544=1,"Novato",U1544=2,"Principiante avanzado",U1544=3,"Competente",U1544=4,"Proficiente",U1544=5,"Master")</f>
        <v>Competente</v>
      </c>
      <c r="W1544" s="17">
        <v>5</v>
      </c>
      <c r="X1544" s="17" t="str" cm="1">
        <f t="array" ref="X1544">_xlfn.IFS(W1544=0,"No evidenciado",W1544=1,"Novato",W1544=2,"Principiante avanzado",W1544=3,"Competente",W1544=4,"Proficiente",W1544=5,"Master")</f>
        <v>Master</v>
      </c>
      <c r="Y1544" s="17">
        <v>4</v>
      </c>
      <c r="Z1544" s="17" t="str" cm="1">
        <f t="array" ref="Z1544">_xlfn.IFS(Y1544=0,"No evidenciado",Y1544=1,"Novato",Y1544=2,"Principiante avanzado",Y1544=3,"Competente",Y1544=4,"Proficiente",Y1544=5,"Master")</f>
        <v>Proficiente</v>
      </c>
      <c r="AA1544" s="17">
        <v>4</v>
      </c>
      <c r="AB1544" s="17" t="str" cm="1">
        <f t="array" ref="AB1544">_xlfn.IFS(AA1544=0,"No evidenciado",AA1544=1,"Novato",AA1544=2,"Principiante avanzado",AA1544=3,"Competente",AA1544=4,"Proficiente",AA1544=5,"Master")</f>
        <v>Proficiente</v>
      </c>
      <c r="AC1544" s="17">
        <v>3</v>
      </c>
      <c r="AD1544" s="17" t="str" cm="1">
        <f t="array" ref="AD1544">_xlfn.IFS(AC1544=0,"Prenovato",AC1544=1,"Novato",AC1544=2,"Principiante avanzado",AC1544=3,"Competente",AC1544=4,"Proficiente",AC1544=5,"Master")</f>
        <v>Competente</v>
      </c>
      <c r="AE1544" s="17" t="s">
        <v>332</v>
      </c>
    </row>
    <row r="1545" spans="1:31" x14ac:dyDescent="0.25">
      <c r="A1545" t="s">
        <v>233</v>
      </c>
      <c r="B1545" t="s">
        <v>234</v>
      </c>
      <c r="C1545" t="s">
        <v>206</v>
      </c>
      <c r="D1545" t="s">
        <v>207</v>
      </c>
      <c r="E1545" t="s">
        <v>222</v>
      </c>
      <c r="F1545" t="s">
        <v>223</v>
      </c>
      <c r="G1545" t="s">
        <v>224</v>
      </c>
      <c r="H1545" s="4"/>
      <c r="I1545" s="1">
        <f t="shared" ca="1" si="99"/>
        <v>1485</v>
      </c>
      <c r="J1545" s="1" t="str">
        <f t="shared" ca="1" si="100"/>
        <v>3. Mayor a 6 meses</v>
      </c>
      <c r="K1545" t="str">
        <f t="shared" si="101"/>
        <v>SI</v>
      </c>
      <c r="L1545" t="s">
        <v>217</v>
      </c>
      <c r="M1545" t="s">
        <v>55</v>
      </c>
      <c r="N1545" t="s">
        <v>315</v>
      </c>
      <c r="O1545" t="s">
        <v>315</v>
      </c>
      <c r="P1545" t="str">
        <f t="shared" si="102"/>
        <v>OSWALDO SANTIAGO LEON HUARANGAProgramaciónEVALUACION</v>
      </c>
      <c r="Q1545" t="str">
        <f>BASE[[#This Row],[NombresCalificado]]&amp;BASE[[#This Row],[TipoEvaluacion]]</f>
        <v>OSWALDO SANTIAGO LEON HUARANGAEVALUACION</v>
      </c>
      <c r="R1545">
        <v>4</v>
      </c>
      <c r="S1545" t="s">
        <v>7</v>
      </c>
      <c r="T1545" t="s">
        <v>328</v>
      </c>
      <c r="U1545" s="17">
        <v>3</v>
      </c>
      <c r="V1545" s="17" t="str" cm="1">
        <f t="array" ref="V1545">_xlfn.IFS(U1545=0,"Prenovato",U1545=1,"Novato",U1545=2,"Principiante avanzado",U1545=3,"Competente",U1545=4,"Proficiente",U1545=5,"Master")</f>
        <v>Competente</v>
      </c>
      <c r="W1545" s="17">
        <v>5</v>
      </c>
      <c r="X1545" s="17" t="str" cm="1">
        <f t="array" ref="X1545">_xlfn.IFS(W1545=0,"No evidenciado",W1545=1,"Novato",W1545=2,"Principiante avanzado",W1545=3,"Competente",W1545=4,"Proficiente",W1545=5,"Master")</f>
        <v>Master</v>
      </c>
      <c r="Y1545" s="17">
        <v>4</v>
      </c>
      <c r="Z1545" s="17" t="str" cm="1">
        <f t="array" ref="Z1545">_xlfn.IFS(Y1545=0,"No evidenciado",Y1545=1,"Novato",Y1545=2,"Principiante avanzado",Y1545=3,"Competente",Y1545=4,"Proficiente",Y1545=5,"Master")</f>
        <v>Proficiente</v>
      </c>
      <c r="AA1545" s="17">
        <v>4</v>
      </c>
      <c r="AB1545" s="17" t="str" cm="1">
        <f t="array" ref="AB1545">_xlfn.IFS(AA1545=0,"No evidenciado",AA1545=1,"Novato",AA1545=2,"Principiante avanzado",AA1545=3,"Competente",AA1545=4,"Proficiente",AA1545=5,"Master")</f>
        <v>Proficiente</v>
      </c>
      <c r="AC1545" s="17">
        <v>3</v>
      </c>
      <c r="AD1545" s="17" t="str" cm="1">
        <f t="array" ref="AD1545">_xlfn.IFS(AC1545=0,"Prenovato",AC1545=1,"Novato",AC1545=2,"Principiante avanzado",AC1545=3,"Competente",AC1545=4,"Proficiente",AC1545=5,"Master")</f>
        <v>Competente</v>
      </c>
      <c r="AE1545" s="17" t="s">
        <v>332</v>
      </c>
    </row>
    <row r="1546" spans="1:31" x14ac:dyDescent="0.25">
      <c r="A1546" t="s">
        <v>233</v>
      </c>
      <c r="B1546" t="s">
        <v>234</v>
      </c>
      <c r="C1546" t="s">
        <v>206</v>
      </c>
      <c r="D1546" t="s">
        <v>207</v>
      </c>
      <c r="E1546" t="s">
        <v>222</v>
      </c>
      <c r="F1546" t="s">
        <v>223</v>
      </c>
      <c r="G1546" t="s">
        <v>224</v>
      </c>
      <c r="H1546" s="4"/>
      <c r="I1546" s="1">
        <f t="shared" ca="1" si="99"/>
        <v>1485</v>
      </c>
      <c r="J1546" s="1" t="str">
        <f t="shared" ca="1" si="100"/>
        <v>3. Mayor a 6 meses</v>
      </c>
      <c r="K1546" t="str">
        <f t="shared" si="101"/>
        <v>SI</v>
      </c>
      <c r="L1546" t="s">
        <v>217</v>
      </c>
      <c r="M1546" t="s">
        <v>326</v>
      </c>
      <c r="N1546" t="s">
        <v>317</v>
      </c>
      <c r="O1546" t="s">
        <v>314</v>
      </c>
      <c r="P1546" t="str">
        <f t="shared" si="102"/>
        <v>OSWALDO SANTIAGO LEON HUARANGADesign ThinkingEVALUACION</v>
      </c>
      <c r="Q1546" t="str">
        <f>BASE[[#This Row],[NombresCalificado]]&amp;BASE[[#This Row],[TipoEvaluacion]]</f>
        <v>OSWALDO SANTIAGO LEON HUARANGAEVALUACION</v>
      </c>
      <c r="R1546">
        <v>3</v>
      </c>
      <c r="S1546" t="s">
        <v>5</v>
      </c>
      <c r="T1546" t="s">
        <v>328</v>
      </c>
      <c r="U1546" s="17">
        <v>3</v>
      </c>
      <c r="V1546" s="17" t="str" cm="1">
        <f t="array" ref="V1546">_xlfn.IFS(U1546=0,"Prenovato",U1546=1,"Novato",U1546=2,"Principiante avanzado",U1546=3,"Competente",U1546=4,"Proficiente",U1546=5,"Master")</f>
        <v>Competente</v>
      </c>
      <c r="W1546" s="17">
        <v>5</v>
      </c>
      <c r="X1546" s="17" t="str" cm="1">
        <f t="array" ref="X1546">_xlfn.IFS(W1546=0,"No evidenciado",W1546=1,"Novato",W1546=2,"Principiante avanzado",W1546=3,"Competente",W1546=4,"Proficiente",W1546=5,"Master")</f>
        <v>Master</v>
      </c>
      <c r="Y1546" s="17">
        <v>4</v>
      </c>
      <c r="Z1546" s="17" t="str" cm="1">
        <f t="array" ref="Z1546">_xlfn.IFS(Y1546=0,"No evidenciado",Y1546=1,"Novato",Y1546=2,"Principiante avanzado",Y1546=3,"Competente",Y1546=4,"Proficiente",Y1546=5,"Master")</f>
        <v>Proficiente</v>
      </c>
      <c r="AA1546" s="17">
        <v>4</v>
      </c>
      <c r="AB1546" s="17" t="str" cm="1">
        <f t="array" ref="AB1546">_xlfn.IFS(AA1546=0,"No evidenciado",AA1546=1,"Novato",AA1546=2,"Principiante avanzado",AA1546=3,"Competente",AA1546=4,"Proficiente",AA1546=5,"Master")</f>
        <v>Proficiente</v>
      </c>
      <c r="AC1546" s="17">
        <v>3</v>
      </c>
      <c r="AD1546" s="17" t="str" cm="1">
        <f t="array" ref="AD1546">_xlfn.IFS(AC1546=0,"Prenovato",AC1546=1,"Novato",AC1546=2,"Principiante avanzado",AC1546=3,"Competente",AC1546=4,"Proficiente",AC1546=5,"Master")</f>
        <v>Competente</v>
      </c>
      <c r="AE1546" s="17" t="s">
        <v>332</v>
      </c>
    </row>
    <row r="1547" spans="1:31" x14ac:dyDescent="0.25">
      <c r="A1547" t="s">
        <v>233</v>
      </c>
      <c r="B1547" t="s">
        <v>234</v>
      </c>
      <c r="C1547" t="s">
        <v>206</v>
      </c>
      <c r="D1547" t="s">
        <v>207</v>
      </c>
      <c r="E1547" t="s">
        <v>222</v>
      </c>
      <c r="F1547" t="s">
        <v>223</v>
      </c>
      <c r="G1547" t="s">
        <v>224</v>
      </c>
      <c r="H1547" s="4"/>
      <c r="I1547" s="1">
        <f t="shared" ca="1" si="99"/>
        <v>1485</v>
      </c>
      <c r="J1547" s="1" t="str">
        <f t="shared" ca="1" si="100"/>
        <v>3. Mayor a 6 meses</v>
      </c>
      <c r="K1547" t="str">
        <f t="shared" si="101"/>
        <v>SI</v>
      </c>
      <c r="L1547" t="s">
        <v>217</v>
      </c>
      <c r="M1547" t="s">
        <v>185</v>
      </c>
      <c r="N1547" t="s">
        <v>317</v>
      </c>
      <c r="O1547" t="s">
        <v>314</v>
      </c>
      <c r="P1547" t="str">
        <f t="shared" si="102"/>
        <v>OSWALDO SANTIAGO LEON HUARANGASeguridadEVALUACION</v>
      </c>
      <c r="Q1547" t="str">
        <f>BASE[[#This Row],[NombresCalificado]]&amp;BASE[[#This Row],[TipoEvaluacion]]</f>
        <v>OSWALDO SANTIAGO LEON HUARANGAEVALUACION</v>
      </c>
      <c r="R1547">
        <v>4</v>
      </c>
      <c r="S1547" t="s">
        <v>7</v>
      </c>
      <c r="T1547" t="s">
        <v>328</v>
      </c>
      <c r="U1547" s="17">
        <v>3</v>
      </c>
      <c r="V1547" s="17" t="str" cm="1">
        <f t="array" ref="V1547">_xlfn.IFS(U1547=0,"Prenovato",U1547=1,"Novato",U1547=2,"Principiante avanzado",U1547=3,"Competente",U1547=4,"Proficiente",U1547=5,"Master")</f>
        <v>Competente</v>
      </c>
      <c r="W1547" s="17">
        <v>5</v>
      </c>
      <c r="X1547" s="17" t="str" cm="1">
        <f t="array" ref="X1547">_xlfn.IFS(W1547=0,"No evidenciado",W1547=1,"Novato",W1547=2,"Principiante avanzado",W1547=3,"Competente",W1547=4,"Proficiente",W1547=5,"Master")</f>
        <v>Master</v>
      </c>
      <c r="Y1547" s="17">
        <v>4</v>
      </c>
      <c r="Z1547" s="17" t="str" cm="1">
        <f t="array" ref="Z1547">_xlfn.IFS(Y1547=0,"No evidenciado",Y1547=1,"Novato",Y1547=2,"Principiante avanzado",Y1547=3,"Competente",Y1547=4,"Proficiente",Y1547=5,"Master")</f>
        <v>Proficiente</v>
      </c>
      <c r="AA1547" s="17">
        <v>4</v>
      </c>
      <c r="AB1547" s="17" t="str" cm="1">
        <f t="array" ref="AB1547">_xlfn.IFS(AA1547=0,"No evidenciado",AA1547=1,"Novato",AA1547=2,"Principiante avanzado",AA1547=3,"Competente",AA1547=4,"Proficiente",AA1547=5,"Master")</f>
        <v>Proficiente</v>
      </c>
      <c r="AC1547" s="17">
        <v>3</v>
      </c>
      <c r="AD1547" s="17" t="str" cm="1">
        <f t="array" ref="AD1547">_xlfn.IFS(AC1547=0,"Prenovato",AC1547=1,"Novato",AC1547=2,"Principiante avanzado",AC1547=3,"Competente",AC1547=4,"Proficiente",AC1547=5,"Master")</f>
        <v>Competente</v>
      </c>
      <c r="AE1547" s="17" t="s">
        <v>332</v>
      </c>
    </row>
    <row r="1548" spans="1:31" x14ac:dyDescent="0.25">
      <c r="A1548" t="s">
        <v>233</v>
      </c>
      <c r="B1548" t="s">
        <v>234</v>
      </c>
      <c r="C1548" t="s">
        <v>206</v>
      </c>
      <c r="D1548" t="s">
        <v>207</v>
      </c>
      <c r="E1548" t="s">
        <v>222</v>
      </c>
      <c r="F1548" t="s">
        <v>223</v>
      </c>
      <c r="G1548" t="s">
        <v>224</v>
      </c>
      <c r="H1548" s="4"/>
      <c r="I1548" s="1">
        <f t="shared" ca="1" si="99"/>
        <v>1485</v>
      </c>
      <c r="J1548" s="1" t="str">
        <f t="shared" ca="1" si="100"/>
        <v>3. Mayor a 6 meses</v>
      </c>
      <c r="K1548" t="str">
        <f t="shared" si="101"/>
        <v>SI</v>
      </c>
      <c r="L1548" t="s">
        <v>217</v>
      </c>
      <c r="M1548" t="s">
        <v>323</v>
      </c>
      <c r="N1548" t="s">
        <v>317</v>
      </c>
      <c r="O1548" t="s">
        <v>314</v>
      </c>
      <c r="P1548" t="str">
        <f t="shared" si="102"/>
        <v>OSWALDO SANTIAGO LEON HUARANGAGestión de datosEVALUACION</v>
      </c>
      <c r="Q1548" t="str">
        <f>BASE[[#This Row],[NombresCalificado]]&amp;BASE[[#This Row],[TipoEvaluacion]]</f>
        <v>OSWALDO SANTIAGO LEON HUARANGAEVALUACION</v>
      </c>
      <c r="R1548">
        <v>4</v>
      </c>
      <c r="S1548" t="s">
        <v>7</v>
      </c>
      <c r="T1548" t="s">
        <v>328</v>
      </c>
      <c r="U1548" s="17">
        <v>3</v>
      </c>
      <c r="V1548" s="17" t="str" cm="1">
        <f t="array" ref="V1548">_xlfn.IFS(U1548=0,"Prenovato",U1548=1,"Novato",U1548=2,"Principiante avanzado",U1548=3,"Competente",U1548=4,"Proficiente",U1548=5,"Master")</f>
        <v>Competente</v>
      </c>
      <c r="W1548" s="17">
        <v>5</v>
      </c>
      <c r="X1548" s="17" t="str" cm="1">
        <f t="array" ref="X1548">_xlfn.IFS(W1548=0,"No evidenciado",W1548=1,"Novato",W1548=2,"Principiante avanzado",W1548=3,"Competente",W1548=4,"Proficiente",W1548=5,"Master")</f>
        <v>Master</v>
      </c>
      <c r="Y1548" s="17">
        <v>4</v>
      </c>
      <c r="Z1548" s="17" t="str" cm="1">
        <f t="array" ref="Z1548">_xlfn.IFS(Y1548=0,"No evidenciado",Y1548=1,"Novato",Y1548=2,"Principiante avanzado",Y1548=3,"Competente",Y1548=4,"Proficiente",Y1548=5,"Master")</f>
        <v>Proficiente</v>
      </c>
      <c r="AA1548" s="17">
        <v>4</v>
      </c>
      <c r="AB1548" s="17" t="str" cm="1">
        <f t="array" ref="AB1548">_xlfn.IFS(AA1548=0,"No evidenciado",AA1548=1,"Novato",AA1548=2,"Principiante avanzado",AA1548=3,"Competente",AA1548=4,"Proficiente",AA1548=5,"Master")</f>
        <v>Proficiente</v>
      </c>
      <c r="AC1548" s="17">
        <v>3</v>
      </c>
      <c r="AD1548" s="17" t="str" cm="1">
        <f t="array" ref="AD1548">_xlfn.IFS(AC1548=0,"Prenovato",AC1548=1,"Novato",AC1548=2,"Principiante avanzado",AC1548=3,"Competente",AC1548=4,"Proficiente",AC1548=5,"Master")</f>
        <v>Competente</v>
      </c>
      <c r="AE1548" s="17" t="s">
        <v>332</v>
      </c>
    </row>
    <row r="1549" spans="1:31" x14ac:dyDescent="0.25">
      <c r="A1549" t="s">
        <v>233</v>
      </c>
      <c r="B1549" t="s">
        <v>234</v>
      </c>
      <c r="C1549" t="s">
        <v>206</v>
      </c>
      <c r="D1549" t="s">
        <v>207</v>
      </c>
      <c r="E1549" t="s">
        <v>222</v>
      </c>
      <c r="F1549" t="s">
        <v>223</v>
      </c>
      <c r="G1549" t="s">
        <v>224</v>
      </c>
      <c r="H1549" s="4"/>
      <c r="I1549" s="1">
        <f t="shared" ca="1" si="99"/>
        <v>1485</v>
      </c>
      <c r="J1549" s="1" t="str">
        <f t="shared" ca="1" si="100"/>
        <v>3. Mayor a 6 meses</v>
      </c>
      <c r="K1549" t="str">
        <f t="shared" si="101"/>
        <v>SI</v>
      </c>
      <c r="L1549" t="s">
        <v>217</v>
      </c>
      <c r="M1549" t="s">
        <v>318</v>
      </c>
      <c r="N1549" t="s">
        <v>314</v>
      </c>
      <c r="O1549" t="s">
        <v>314</v>
      </c>
      <c r="P1549" t="str">
        <f t="shared" si="102"/>
        <v>OSWALDO SANTIAGO LEON HUARANGADistribución a tiendasEVALUACION</v>
      </c>
      <c r="Q1549" t="str">
        <f>BASE[[#This Row],[NombresCalificado]]&amp;BASE[[#This Row],[TipoEvaluacion]]</f>
        <v>OSWALDO SANTIAGO LEON HUARANGAEVALUACION</v>
      </c>
      <c r="R1549">
        <v>4</v>
      </c>
      <c r="S1549" t="s">
        <v>7</v>
      </c>
      <c r="T1549" t="s">
        <v>328</v>
      </c>
      <c r="U1549" s="17">
        <v>3</v>
      </c>
      <c r="V1549" s="17" t="str" cm="1">
        <f t="array" ref="V1549">_xlfn.IFS(U1549=0,"Prenovato",U1549=1,"Novato",U1549=2,"Principiante avanzado",U1549=3,"Competente",U1549=4,"Proficiente",U1549=5,"Master")</f>
        <v>Competente</v>
      </c>
      <c r="W1549" s="17">
        <v>5</v>
      </c>
      <c r="X1549" s="17" t="str" cm="1">
        <f t="array" ref="X1549">_xlfn.IFS(W1549=0,"No evidenciado",W1549=1,"Novato",W1549=2,"Principiante avanzado",W1549=3,"Competente",W1549=4,"Proficiente",W1549=5,"Master")</f>
        <v>Master</v>
      </c>
      <c r="Y1549" s="17">
        <v>4</v>
      </c>
      <c r="Z1549" s="17" t="str" cm="1">
        <f t="array" ref="Z1549">_xlfn.IFS(Y1549=0,"No evidenciado",Y1549=1,"Novato",Y1549=2,"Principiante avanzado",Y1549=3,"Competente",Y1549=4,"Proficiente",Y1549=5,"Master")</f>
        <v>Proficiente</v>
      </c>
      <c r="AA1549" s="17">
        <v>4</v>
      </c>
      <c r="AB1549" s="17" t="str" cm="1">
        <f t="array" ref="AB1549">_xlfn.IFS(AA1549=0,"No evidenciado",AA1549=1,"Novato",AA1549=2,"Principiante avanzado",AA1549=3,"Competente",AA1549=4,"Proficiente",AA1549=5,"Master")</f>
        <v>Proficiente</v>
      </c>
      <c r="AC1549" s="17">
        <v>3</v>
      </c>
      <c r="AD1549" s="17" t="str" cm="1">
        <f t="array" ref="AD1549">_xlfn.IFS(AC1549=0,"Prenovato",AC1549=1,"Novato",AC1549=2,"Principiante avanzado",AC1549=3,"Competente",AC1549=4,"Proficiente",AC1549=5,"Master")</f>
        <v>Competente</v>
      </c>
      <c r="AE1549" s="17" t="s">
        <v>332</v>
      </c>
    </row>
    <row r="1550" spans="1:31" x14ac:dyDescent="0.25">
      <c r="A1550" t="s">
        <v>204</v>
      </c>
      <c r="B1550" t="s">
        <v>205</v>
      </c>
      <c r="C1550" t="s">
        <v>206</v>
      </c>
      <c r="D1550" t="s">
        <v>207</v>
      </c>
      <c r="E1550" t="s">
        <v>225</v>
      </c>
      <c r="F1550" t="s">
        <v>226</v>
      </c>
      <c r="G1550" t="s">
        <v>227</v>
      </c>
      <c r="H1550" s="4"/>
      <c r="I1550" s="1">
        <f t="shared" ca="1" si="99"/>
        <v>1485</v>
      </c>
      <c r="J1550" s="1" t="str">
        <f t="shared" ca="1" si="100"/>
        <v>3. Mayor a 6 meses</v>
      </c>
      <c r="K1550" t="str">
        <f t="shared" si="101"/>
        <v>NO</v>
      </c>
      <c r="L1550" t="s">
        <v>217</v>
      </c>
      <c r="M1550" t="s">
        <v>313</v>
      </c>
      <c r="N1550" t="s">
        <v>314</v>
      </c>
      <c r="O1550" t="s">
        <v>314</v>
      </c>
      <c r="P1550" t="str">
        <f t="shared" si="102"/>
        <v>MARCO BORIS MAQUERA QUISPEHíbridoEVALUACION</v>
      </c>
      <c r="Q1550" t="str">
        <f>BASE[[#This Row],[NombresCalificado]]&amp;BASE[[#This Row],[TipoEvaluacion]]</f>
        <v>MARCO BORIS MAQUERA QUISPEEVALUACION</v>
      </c>
      <c r="R1550">
        <v>0</v>
      </c>
      <c r="S1550" t="s">
        <v>188</v>
      </c>
      <c r="T1550" t="s">
        <v>329</v>
      </c>
      <c r="U1550" s="17">
        <v>3</v>
      </c>
      <c r="V1550" s="17" t="str" cm="1">
        <f t="array" ref="V1550">_xlfn.IFS(U1550=0,"Prenovato",U1550=1,"Novato",U1550=2,"Principiante avanzado",U1550=3,"Competente",U1550=4,"Proficiente",U1550=5,"Master")</f>
        <v>Competente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3</v>
      </c>
      <c r="Z1550" s="17" t="str" cm="1">
        <f t="array" ref="Z1550">_xlfn.IFS(Y1550=0,"No evidenciado",Y1550=1,"Novato",Y1550=2,"Principiante avanzado",Y1550=3,"Competente",Y1550=4,"Proficiente",Y1550=5,"Master")</f>
        <v>Competente</v>
      </c>
      <c r="AA1550" s="17">
        <v>3</v>
      </c>
      <c r="AB1550" s="17" t="str" cm="1">
        <f t="array" ref="AB1550">_xlfn.IFS(AA1550=0,"No evidenciado",AA1550=1,"Novato",AA1550=2,"Principiante avanzado",AA1550=3,"Competente",AA1550=4,"Proficiente",AA1550=5,"Master")</f>
        <v>Competente</v>
      </c>
      <c r="AC1550" s="17">
        <v>3</v>
      </c>
      <c r="AD1550" s="17" t="str" cm="1">
        <f t="array" ref="AD1550">_xlfn.IFS(AC1550=0,"Prenovato",AC1550=1,"Novato",AC1550=2,"Principiante avanzado",AC1550=3,"Competente",AC1550=4,"Proficiente",AC1550=5,"Master")</f>
        <v>Competente</v>
      </c>
      <c r="AE1550" s="17" t="s">
        <v>332</v>
      </c>
    </row>
    <row r="1551" spans="1:31" x14ac:dyDescent="0.25">
      <c r="A1551" t="s">
        <v>204</v>
      </c>
      <c r="B1551" t="s">
        <v>205</v>
      </c>
      <c r="C1551" t="s">
        <v>206</v>
      </c>
      <c r="D1551" t="s">
        <v>207</v>
      </c>
      <c r="E1551" t="s">
        <v>225</v>
      </c>
      <c r="F1551" t="s">
        <v>226</v>
      </c>
      <c r="G1551" t="s">
        <v>227</v>
      </c>
      <c r="H1551" s="4"/>
      <c r="I1551" s="1">
        <f t="shared" ca="1" si="99"/>
        <v>1485</v>
      </c>
      <c r="J1551" s="1" t="str">
        <f t="shared" ca="1" si="100"/>
        <v>3. Mayor a 6 meses</v>
      </c>
      <c r="K1551" t="str">
        <f t="shared" si="101"/>
        <v>NO</v>
      </c>
      <c r="L1551" t="s">
        <v>217</v>
      </c>
      <c r="M1551" t="s">
        <v>322</v>
      </c>
      <c r="N1551" t="s">
        <v>317</v>
      </c>
      <c r="O1551" t="s">
        <v>314</v>
      </c>
      <c r="P1551" t="str">
        <f t="shared" si="102"/>
        <v>MARCO BORIS MAQUERA QUISPEPatrones de arquitecturaEVALUACION</v>
      </c>
      <c r="Q1551" t="str">
        <f>BASE[[#This Row],[NombresCalificado]]&amp;BASE[[#This Row],[TipoEvaluacion]]</f>
        <v>MARCO BORIS MAQUERA QUISPEEVALUACION</v>
      </c>
      <c r="R1551">
        <v>4</v>
      </c>
      <c r="S1551" t="s">
        <v>7</v>
      </c>
      <c r="T1551" t="s">
        <v>328</v>
      </c>
      <c r="U1551" s="17">
        <v>3</v>
      </c>
      <c r="V1551" s="17" t="str" cm="1">
        <f t="array" ref="V1551">_xlfn.IFS(U1551=0,"Prenovato",U1551=1,"Novato",U1551=2,"Principiante avanzado",U1551=3,"Competente",U1551=4,"Proficiente",U1551=5,"Master")</f>
        <v>Competente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3</v>
      </c>
      <c r="Z1551" s="17" t="str" cm="1">
        <f t="array" ref="Z1551">_xlfn.IFS(Y1551=0,"No evidenciado",Y1551=1,"Novato",Y1551=2,"Principiante avanzado",Y1551=3,"Competente",Y1551=4,"Proficiente",Y1551=5,"Master")</f>
        <v>Competente</v>
      </c>
      <c r="AA1551" s="17">
        <v>3</v>
      </c>
      <c r="AB1551" s="17" t="str" cm="1">
        <f t="array" ref="AB1551">_xlfn.IFS(AA1551=0,"No evidenciado",AA1551=1,"Novato",AA1551=2,"Principiante avanzado",AA1551=3,"Competente",AA1551=4,"Proficiente",AA1551=5,"Master")</f>
        <v>Competente</v>
      </c>
      <c r="AC1551" s="17">
        <v>3</v>
      </c>
      <c r="AD1551" s="17" t="str" cm="1">
        <f t="array" ref="AD1551">_xlfn.IFS(AC1551=0,"Prenovato",AC1551=1,"Novato",AC1551=2,"Principiante avanzado",AC1551=3,"Competente",AC1551=4,"Proficiente",AC1551=5,"Master")</f>
        <v>Competente</v>
      </c>
      <c r="AE1551" s="17" t="s">
        <v>332</v>
      </c>
    </row>
    <row r="1552" spans="1:31" x14ac:dyDescent="0.25">
      <c r="A1552" t="s">
        <v>204</v>
      </c>
      <c r="B1552" t="s">
        <v>205</v>
      </c>
      <c r="C1552" t="s">
        <v>206</v>
      </c>
      <c r="D1552" t="s">
        <v>207</v>
      </c>
      <c r="E1552" t="s">
        <v>225</v>
      </c>
      <c r="F1552" t="s">
        <v>226</v>
      </c>
      <c r="G1552" t="s">
        <v>227</v>
      </c>
      <c r="H1552" s="4"/>
      <c r="I1552" s="1">
        <f t="shared" ca="1" si="99"/>
        <v>1485</v>
      </c>
      <c r="J1552" s="1" t="str">
        <f t="shared" ca="1" si="100"/>
        <v>3. Mayor a 6 meses</v>
      </c>
      <c r="K1552" t="str">
        <f t="shared" si="101"/>
        <v>NO</v>
      </c>
      <c r="L1552" t="s">
        <v>217</v>
      </c>
      <c r="M1552" t="s">
        <v>318</v>
      </c>
      <c r="N1552" t="s">
        <v>314</v>
      </c>
      <c r="O1552" t="s">
        <v>314</v>
      </c>
      <c r="P1552" t="str">
        <f t="shared" si="102"/>
        <v>MARCO BORIS MAQUERA QUISPEDistribución a tiendasEVALUACION</v>
      </c>
      <c r="Q1552" t="str">
        <f>BASE[[#This Row],[NombresCalificado]]&amp;BASE[[#This Row],[TipoEvaluacion]]</f>
        <v>MARCO BORIS MAQUERA QUISPEEVALUACION</v>
      </c>
      <c r="R1552">
        <v>3</v>
      </c>
      <c r="S1552" t="s">
        <v>5</v>
      </c>
      <c r="T1552" t="s">
        <v>328</v>
      </c>
      <c r="U1552" s="17">
        <v>3</v>
      </c>
      <c r="V1552" s="17" t="str" cm="1">
        <f t="array" ref="V1552">_xlfn.IFS(U1552=0,"Prenovato",U1552=1,"Novato",U1552=2,"Principiante avanzado",U1552=3,"Competente",U1552=4,"Proficiente",U1552=5,"Master")</f>
        <v>Competente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3</v>
      </c>
      <c r="Z1552" s="17" t="str" cm="1">
        <f t="array" ref="Z1552">_xlfn.IFS(Y1552=0,"No evidenciado",Y1552=1,"Novato",Y1552=2,"Principiante avanzado",Y1552=3,"Competente",Y1552=4,"Proficiente",Y1552=5,"Master")</f>
        <v>Competente</v>
      </c>
      <c r="AA1552" s="17">
        <v>3</v>
      </c>
      <c r="AB1552" s="17" t="str" cm="1">
        <f t="array" ref="AB1552">_xlfn.IFS(AA1552=0,"No evidenciado",AA1552=1,"Novato",AA1552=2,"Principiante avanzado",AA1552=3,"Competente",AA1552=4,"Proficiente",AA1552=5,"Master")</f>
        <v>Competente</v>
      </c>
      <c r="AC1552" s="17">
        <v>3</v>
      </c>
      <c r="AD1552" s="17" t="str" cm="1">
        <f t="array" ref="AD1552">_xlfn.IFS(AC1552=0,"Prenovato",AC1552=1,"Novato",AC1552=2,"Principiante avanzado",AC1552=3,"Competente",AC1552=4,"Proficiente",AC1552=5,"Master")</f>
        <v>Competente</v>
      </c>
      <c r="AE1552" s="17" t="s">
        <v>332</v>
      </c>
    </row>
    <row r="1553" spans="1:31" x14ac:dyDescent="0.25">
      <c r="A1553" t="s">
        <v>204</v>
      </c>
      <c r="B1553" t="s">
        <v>205</v>
      </c>
      <c r="C1553" t="s">
        <v>206</v>
      </c>
      <c r="D1553" t="s">
        <v>207</v>
      </c>
      <c r="E1553" t="s">
        <v>225</v>
      </c>
      <c r="F1553" t="s">
        <v>226</v>
      </c>
      <c r="G1553" t="s">
        <v>227</v>
      </c>
      <c r="H1553" s="4"/>
      <c r="I1553" s="1">
        <f t="shared" ca="1" si="99"/>
        <v>1485</v>
      </c>
      <c r="J1553" s="1" t="str">
        <f t="shared" ca="1" si="100"/>
        <v>3. Mayor a 6 meses</v>
      </c>
      <c r="K1553" t="str">
        <f t="shared" si="101"/>
        <v>NO</v>
      </c>
      <c r="L1553" t="s">
        <v>217</v>
      </c>
      <c r="M1553" t="s">
        <v>167</v>
      </c>
      <c r="N1553" t="s">
        <v>317</v>
      </c>
      <c r="O1553" t="s">
        <v>314</v>
      </c>
      <c r="P1553" t="str">
        <f t="shared" si="102"/>
        <v>MARCO BORIS MAQUERA QUISPECI-CDEVALUACION</v>
      </c>
      <c r="Q1553" t="str">
        <f>BASE[[#This Row],[NombresCalificado]]&amp;BASE[[#This Row],[TipoEvaluacion]]</f>
        <v>MARCO BORIS MAQUERA QUISPEEVALUACION</v>
      </c>
      <c r="R1553">
        <v>2</v>
      </c>
      <c r="S1553" t="s">
        <v>4</v>
      </c>
      <c r="T1553" t="s">
        <v>328</v>
      </c>
      <c r="U1553" s="17">
        <v>3</v>
      </c>
      <c r="V1553" s="17" t="str" cm="1">
        <f t="array" ref="V1553">_xlfn.IFS(U1553=0,"Prenovato",U1553=1,"Novato",U1553=2,"Principiante avanzado",U1553=3,"Competente",U1553=4,"Proficiente",U1553=5,"Master")</f>
        <v>Competente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3</v>
      </c>
      <c r="Z1553" s="17" t="str" cm="1">
        <f t="array" ref="Z1553">_xlfn.IFS(Y1553=0,"No evidenciado",Y1553=1,"Novato",Y1553=2,"Principiante avanzado",Y1553=3,"Competente",Y1553=4,"Proficiente",Y1553=5,"Master")</f>
        <v>Competente</v>
      </c>
      <c r="AA1553" s="17">
        <v>3</v>
      </c>
      <c r="AB1553" s="17" t="str" cm="1">
        <f t="array" ref="AB1553">_xlfn.IFS(AA1553=0,"No evidenciado",AA1553=1,"Novato",AA1553=2,"Principiante avanzado",AA1553=3,"Competente",AA1553=4,"Proficiente",AA1553=5,"Master")</f>
        <v>Competente</v>
      </c>
      <c r="AC1553" s="17">
        <v>3</v>
      </c>
      <c r="AD1553" s="17" t="str" cm="1">
        <f t="array" ref="AD1553">_xlfn.IFS(AC1553=0,"Prenovato",AC1553=1,"Novato",AC1553=2,"Principiante avanzado",AC1553=3,"Competente",AC1553=4,"Proficiente",AC1553=5,"Master")</f>
        <v>Competente</v>
      </c>
      <c r="AE1553" s="17" t="s">
        <v>332</v>
      </c>
    </row>
    <row r="1554" spans="1:31" x14ac:dyDescent="0.25">
      <c r="A1554" t="s">
        <v>204</v>
      </c>
      <c r="B1554" t="s">
        <v>205</v>
      </c>
      <c r="C1554" t="s">
        <v>206</v>
      </c>
      <c r="D1554" t="s">
        <v>207</v>
      </c>
      <c r="E1554" t="s">
        <v>225</v>
      </c>
      <c r="F1554" t="s">
        <v>226</v>
      </c>
      <c r="G1554" t="s">
        <v>227</v>
      </c>
      <c r="H1554" s="4"/>
      <c r="I1554" s="1">
        <f t="shared" ca="1" si="99"/>
        <v>1485</v>
      </c>
      <c r="J1554" s="1" t="str">
        <f t="shared" ca="1" si="100"/>
        <v>3. Mayor a 6 meses</v>
      </c>
      <c r="K1554" t="str">
        <f t="shared" si="101"/>
        <v>NO</v>
      </c>
      <c r="L1554" t="s">
        <v>217</v>
      </c>
      <c r="M1554" t="s">
        <v>319</v>
      </c>
      <c r="N1554" t="s">
        <v>315</v>
      </c>
      <c r="O1554" t="s">
        <v>315</v>
      </c>
      <c r="P1554" t="str">
        <f t="shared" si="102"/>
        <v>MARCO BORIS MAQUERA QUISPEBCP Design SystemEVALUACION</v>
      </c>
      <c r="Q1554" t="str">
        <f>BASE[[#This Row],[NombresCalificado]]&amp;BASE[[#This Row],[TipoEvaluacion]]</f>
        <v>MARCO BORIS MAQUERA QUISPEEVALUACION</v>
      </c>
      <c r="R1554">
        <v>3</v>
      </c>
      <c r="S1554" t="s">
        <v>5</v>
      </c>
      <c r="T1554" t="s">
        <v>328</v>
      </c>
      <c r="U1554" s="17">
        <v>3</v>
      </c>
      <c r="V1554" s="17" t="str" cm="1">
        <f t="array" ref="V1554">_xlfn.IFS(U1554=0,"Prenovato",U1554=1,"Novato",U1554=2,"Principiante avanzado",U1554=3,"Competente",U1554=4,"Proficiente",U1554=5,"Master")</f>
        <v>Competente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3</v>
      </c>
      <c r="Z1554" s="17" t="str" cm="1">
        <f t="array" ref="Z1554">_xlfn.IFS(Y1554=0,"No evidenciado",Y1554=1,"Novato",Y1554=2,"Principiante avanzado",Y1554=3,"Competente",Y1554=4,"Proficiente",Y1554=5,"Master")</f>
        <v>Competente</v>
      </c>
      <c r="AA1554" s="17">
        <v>3</v>
      </c>
      <c r="AB1554" s="17" t="str" cm="1">
        <f t="array" ref="AB1554">_xlfn.IFS(AA1554=0,"No evidenciado",AA1554=1,"Novato",AA1554=2,"Principiante avanzado",AA1554=3,"Competente",AA1554=4,"Proficiente",AA1554=5,"Master")</f>
        <v>Competente</v>
      </c>
      <c r="AC1554" s="17">
        <v>3</v>
      </c>
      <c r="AD1554" s="17" t="str" cm="1">
        <f t="array" ref="AD1554">_xlfn.IFS(AC1554=0,"Prenovato",AC1554=1,"Novato",AC1554=2,"Principiante avanzado",AC1554=3,"Competente",AC1554=4,"Proficiente",AC1554=5,"Master")</f>
        <v>Competente</v>
      </c>
      <c r="AE1554" s="17" t="s">
        <v>332</v>
      </c>
    </row>
    <row r="1555" spans="1:31" x14ac:dyDescent="0.25">
      <c r="A1555" t="s">
        <v>204</v>
      </c>
      <c r="B1555" t="s">
        <v>205</v>
      </c>
      <c r="C1555" t="s">
        <v>206</v>
      </c>
      <c r="D1555" t="s">
        <v>207</v>
      </c>
      <c r="E1555" t="s">
        <v>225</v>
      </c>
      <c r="F1555" t="s">
        <v>226</v>
      </c>
      <c r="G1555" t="s">
        <v>227</v>
      </c>
      <c r="H1555" s="4"/>
      <c r="I1555" s="1">
        <f t="shared" ca="1" si="99"/>
        <v>1485</v>
      </c>
      <c r="J1555" s="1" t="str">
        <f t="shared" ca="1" si="100"/>
        <v>3. Mayor a 6 meses</v>
      </c>
      <c r="K1555" t="str">
        <f t="shared" si="101"/>
        <v>NO</v>
      </c>
      <c r="L1555" t="s">
        <v>217</v>
      </c>
      <c r="M1555" t="s">
        <v>186</v>
      </c>
      <c r="N1555" t="s">
        <v>314</v>
      </c>
      <c r="O1555" t="s">
        <v>314</v>
      </c>
      <c r="P1555" t="str">
        <f t="shared" si="102"/>
        <v>MARCO BORIS MAQUERA QUISPESREEVALUACION</v>
      </c>
      <c r="Q1555" t="str">
        <f>BASE[[#This Row],[NombresCalificado]]&amp;BASE[[#This Row],[TipoEvaluacion]]</f>
        <v>MARCO BORIS MAQUERA QUISPEEVALUACION</v>
      </c>
      <c r="R1555">
        <v>3</v>
      </c>
      <c r="S1555" t="s">
        <v>5</v>
      </c>
      <c r="T1555" t="s">
        <v>328</v>
      </c>
      <c r="U1555" s="17">
        <v>3</v>
      </c>
      <c r="V1555" s="17" t="str" cm="1">
        <f t="array" ref="V1555">_xlfn.IFS(U1555=0,"Prenovato",U1555=1,"Novato",U1555=2,"Principiante avanzado",U1555=3,"Competente",U1555=4,"Proficiente",U1555=5,"Master")</f>
        <v>Competente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3</v>
      </c>
      <c r="Z1555" s="17" t="str" cm="1">
        <f t="array" ref="Z1555">_xlfn.IFS(Y1555=0,"No evidenciado",Y1555=1,"Novato",Y1555=2,"Principiante avanzado",Y1555=3,"Competente",Y1555=4,"Proficiente",Y1555=5,"Master")</f>
        <v>Competente</v>
      </c>
      <c r="AA1555" s="17">
        <v>3</v>
      </c>
      <c r="AB1555" s="17" t="str" cm="1">
        <f t="array" ref="AB1555">_xlfn.IFS(AA1555=0,"No evidenciado",AA1555=1,"Novato",AA1555=2,"Principiante avanzado",AA1555=3,"Competente",AA1555=4,"Proficiente",AA1555=5,"Master")</f>
        <v>Competente</v>
      </c>
      <c r="AC1555" s="17">
        <v>3</v>
      </c>
      <c r="AD1555" s="17" t="str" cm="1">
        <f t="array" ref="AD1555">_xlfn.IFS(AC1555=0,"Prenovato",AC1555=1,"Novato",AC1555=2,"Principiante avanzado",AC1555=3,"Competente",AC1555=4,"Proficiente",AC1555=5,"Master")</f>
        <v>Competente</v>
      </c>
      <c r="AE1555" s="17" t="s">
        <v>332</v>
      </c>
    </row>
    <row r="1556" spans="1:31" x14ac:dyDescent="0.25">
      <c r="A1556" t="s">
        <v>204</v>
      </c>
      <c r="B1556" t="s">
        <v>205</v>
      </c>
      <c r="C1556" t="s">
        <v>206</v>
      </c>
      <c r="D1556" t="s">
        <v>207</v>
      </c>
      <c r="E1556" t="s">
        <v>225</v>
      </c>
      <c r="F1556" t="s">
        <v>226</v>
      </c>
      <c r="G1556" t="s">
        <v>227</v>
      </c>
      <c r="H1556" s="4"/>
      <c r="I1556" s="1">
        <f t="shared" ca="1" si="99"/>
        <v>1485</v>
      </c>
      <c r="J1556" s="1" t="str">
        <f t="shared" ca="1" si="100"/>
        <v>3. Mayor a 6 meses</v>
      </c>
      <c r="K1556" t="str">
        <f t="shared" si="101"/>
        <v>NO</v>
      </c>
      <c r="L1556" t="s">
        <v>217</v>
      </c>
      <c r="M1556" t="s">
        <v>325</v>
      </c>
      <c r="N1556" t="s">
        <v>317</v>
      </c>
      <c r="O1556" t="s">
        <v>314</v>
      </c>
      <c r="P1556" t="str">
        <f t="shared" si="102"/>
        <v>MARCO BORIS MAQUERA QUISPEFundamentos de diseño UXEVALUACION</v>
      </c>
      <c r="Q1556" t="str">
        <f>BASE[[#This Row],[NombresCalificado]]&amp;BASE[[#This Row],[TipoEvaluacion]]</f>
        <v>MARCO BORIS MAQUERA QUISPEEVALUACION</v>
      </c>
      <c r="R1556">
        <v>3</v>
      </c>
      <c r="S1556" t="s">
        <v>5</v>
      </c>
      <c r="T1556" t="s">
        <v>328</v>
      </c>
      <c r="U1556" s="17">
        <v>3</v>
      </c>
      <c r="V1556" s="17" t="str" cm="1">
        <f t="array" ref="V1556">_xlfn.IFS(U1556=0,"Prenovato",U1556=1,"Novato",U1556=2,"Principiante avanzado",U1556=3,"Competente",U1556=4,"Proficiente",U1556=5,"Master")</f>
        <v>Competente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3</v>
      </c>
      <c r="Z1556" s="17" t="str" cm="1">
        <f t="array" ref="Z1556">_xlfn.IFS(Y1556=0,"No evidenciado",Y1556=1,"Novato",Y1556=2,"Principiante avanzado",Y1556=3,"Competente",Y1556=4,"Proficiente",Y1556=5,"Master")</f>
        <v>Competente</v>
      </c>
      <c r="AA1556" s="17">
        <v>3</v>
      </c>
      <c r="AB1556" s="17" t="str" cm="1">
        <f t="array" ref="AB1556">_xlfn.IFS(AA1556=0,"No evidenciado",AA1556=1,"Novato",AA1556=2,"Principiante avanzado",AA1556=3,"Competente",AA1556=4,"Proficiente",AA1556=5,"Master")</f>
        <v>Competente</v>
      </c>
      <c r="AC1556" s="17">
        <v>3</v>
      </c>
      <c r="AD1556" s="17" t="str" cm="1">
        <f t="array" ref="AD1556">_xlfn.IFS(AC1556=0,"Prenovato",AC1556=1,"Novato",AC1556=2,"Principiante avanzado",AC1556=3,"Competente",AC1556=4,"Proficiente",AC1556=5,"Master")</f>
        <v>Competente</v>
      </c>
      <c r="AE1556" s="17" t="s">
        <v>332</v>
      </c>
    </row>
    <row r="1557" spans="1:31" x14ac:dyDescent="0.25">
      <c r="A1557" t="s">
        <v>204</v>
      </c>
      <c r="B1557" t="s">
        <v>205</v>
      </c>
      <c r="C1557" t="s">
        <v>206</v>
      </c>
      <c r="D1557" t="s">
        <v>207</v>
      </c>
      <c r="E1557" t="s">
        <v>225</v>
      </c>
      <c r="F1557" t="s">
        <v>226</v>
      </c>
      <c r="G1557" t="s">
        <v>227</v>
      </c>
      <c r="H1557" s="4"/>
      <c r="I1557" s="1">
        <f t="shared" ca="1" si="99"/>
        <v>1485</v>
      </c>
      <c r="J1557" s="1" t="str">
        <f t="shared" ca="1" si="100"/>
        <v>3. Mayor a 6 meses</v>
      </c>
      <c r="K1557" t="str">
        <f t="shared" si="101"/>
        <v>NO</v>
      </c>
      <c r="L1557" t="s">
        <v>217</v>
      </c>
      <c r="M1557" t="s">
        <v>321</v>
      </c>
      <c r="N1557" t="s">
        <v>315</v>
      </c>
      <c r="O1557" t="s">
        <v>315</v>
      </c>
      <c r="P1557" t="str">
        <f t="shared" si="102"/>
        <v>MARCO BORIS MAQUERA QUISPENativoEVALUACION</v>
      </c>
      <c r="Q1557" t="str">
        <f>BASE[[#This Row],[NombresCalificado]]&amp;BASE[[#This Row],[TipoEvaluacion]]</f>
        <v>MARCO BORIS MAQUERA QUISPEEVALUACION</v>
      </c>
      <c r="R1557">
        <v>4</v>
      </c>
      <c r="S1557" t="s">
        <v>7</v>
      </c>
      <c r="T1557" t="s">
        <v>328</v>
      </c>
      <c r="U1557" s="17">
        <v>3</v>
      </c>
      <c r="V1557" s="17" t="str" cm="1">
        <f t="array" ref="V1557">_xlfn.IFS(U1557=0,"Prenovato",U1557=1,"Novato",U1557=2,"Principiante avanzado",U1557=3,"Competente",U1557=4,"Proficiente",U1557=5,"Master")</f>
        <v>Competente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3</v>
      </c>
      <c r="Z1557" s="17" t="str" cm="1">
        <f t="array" ref="Z1557">_xlfn.IFS(Y1557=0,"No evidenciado",Y1557=1,"Novato",Y1557=2,"Principiante avanzado",Y1557=3,"Competente",Y1557=4,"Proficiente",Y1557=5,"Master")</f>
        <v>Competente</v>
      </c>
      <c r="AA1557" s="17">
        <v>3</v>
      </c>
      <c r="AB1557" s="17" t="str" cm="1">
        <f t="array" ref="AB1557">_xlfn.IFS(AA1557=0,"No evidenciado",AA1557=1,"Novato",AA1557=2,"Principiante avanzado",AA1557=3,"Competente",AA1557=4,"Proficiente",AA1557=5,"Master")</f>
        <v>Competente</v>
      </c>
      <c r="AC1557" s="17">
        <v>3</v>
      </c>
      <c r="AD1557" s="17" t="str" cm="1">
        <f t="array" ref="AD1557">_xlfn.IFS(AC1557=0,"Prenovato",AC1557=1,"Novato",AC1557=2,"Principiante avanzado",AC1557=3,"Competente",AC1557=4,"Proficiente",AC1557=5,"Master")</f>
        <v>Competente</v>
      </c>
      <c r="AE1557" s="17" t="s">
        <v>332</v>
      </c>
    </row>
    <row r="1558" spans="1:31" x14ac:dyDescent="0.25">
      <c r="A1558" t="s">
        <v>204</v>
      </c>
      <c r="B1558" t="s">
        <v>205</v>
      </c>
      <c r="C1558" t="s">
        <v>206</v>
      </c>
      <c r="D1558" t="s">
        <v>207</v>
      </c>
      <c r="E1558" t="s">
        <v>225</v>
      </c>
      <c r="F1558" t="s">
        <v>226</v>
      </c>
      <c r="G1558" t="s">
        <v>227</v>
      </c>
      <c r="H1558" s="4"/>
      <c r="I1558" s="1">
        <f t="shared" ca="1" si="99"/>
        <v>1485</v>
      </c>
      <c r="J1558" s="1" t="str">
        <f t="shared" ca="1" si="100"/>
        <v>3. Mayor a 6 meses</v>
      </c>
      <c r="K1558" t="str">
        <f t="shared" si="101"/>
        <v>NO</v>
      </c>
      <c r="L1558" t="s">
        <v>217</v>
      </c>
      <c r="M1558" t="s">
        <v>316</v>
      </c>
      <c r="N1558" t="s">
        <v>315</v>
      </c>
      <c r="O1558" t="s">
        <v>315</v>
      </c>
      <c r="P1558" t="str">
        <f t="shared" si="102"/>
        <v>MARCO BORIS MAQUERA QUISPERedes &amp; Integración de APIEVALUACION</v>
      </c>
      <c r="Q1558" t="str">
        <f>BASE[[#This Row],[NombresCalificado]]&amp;BASE[[#This Row],[TipoEvaluacion]]</f>
        <v>MARCO BORIS MAQUERA QUISPEEVALUACION</v>
      </c>
      <c r="R1558">
        <v>3</v>
      </c>
      <c r="S1558" t="s">
        <v>5</v>
      </c>
      <c r="T1558" t="s">
        <v>328</v>
      </c>
      <c r="U1558" s="17">
        <v>3</v>
      </c>
      <c r="V1558" s="17" t="str" cm="1">
        <f t="array" ref="V1558">_xlfn.IFS(U1558=0,"Prenovato",U1558=1,"Novato",U1558=2,"Principiante avanzado",U1558=3,"Competente",U1558=4,"Proficiente",U1558=5,"Master")</f>
        <v>Competente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3</v>
      </c>
      <c r="Z1558" s="17" t="str" cm="1">
        <f t="array" ref="Z1558">_xlfn.IFS(Y1558=0,"No evidenciado",Y1558=1,"Novato",Y1558=2,"Principiante avanzado",Y1558=3,"Competente",Y1558=4,"Proficiente",Y1558=5,"Master")</f>
        <v>Competente</v>
      </c>
      <c r="AA1558" s="17">
        <v>3</v>
      </c>
      <c r="AB1558" s="17" t="str" cm="1">
        <f t="array" ref="AB1558">_xlfn.IFS(AA1558=0,"No evidenciado",AA1558=1,"Novato",AA1558=2,"Principiante avanzado",AA1558=3,"Competente",AA1558=4,"Proficiente",AA1558=5,"Master")</f>
        <v>Competente</v>
      </c>
      <c r="AC1558" s="17">
        <v>3</v>
      </c>
      <c r="AD1558" s="17" t="str" cm="1">
        <f t="array" ref="AD1558">_xlfn.IFS(AC1558=0,"Prenovato",AC1558=1,"Novato",AC1558=2,"Principiante avanzado",AC1558=3,"Competente",AC1558=4,"Proficiente",AC1558=5,"Master")</f>
        <v>Competente</v>
      </c>
      <c r="AE1558" s="17" t="s">
        <v>332</v>
      </c>
    </row>
    <row r="1559" spans="1:31" x14ac:dyDescent="0.25">
      <c r="A1559" t="s">
        <v>204</v>
      </c>
      <c r="B1559" t="s">
        <v>205</v>
      </c>
      <c r="C1559" t="s">
        <v>206</v>
      </c>
      <c r="D1559" t="s">
        <v>207</v>
      </c>
      <c r="E1559" t="s">
        <v>225</v>
      </c>
      <c r="F1559" t="s">
        <v>226</v>
      </c>
      <c r="G1559" t="s">
        <v>227</v>
      </c>
      <c r="H1559" s="4"/>
      <c r="I1559" s="1">
        <f t="shared" ca="1" si="99"/>
        <v>1485</v>
      </c>
      <c r="J1559" s="1" t="str">
        <f t="shared" ca="1" si="100"/>
        <v>3. Mayor a 6 meses</v>
      </c>
      <c r="K1559" t="str">
        <f t="shared" si="101"/>
        <v>NO</v>
      </c>
      <c r="L1559" t="s">
        <v>217</v>
      </c>
      <c r="M1559" t="s">
        <v>323</v>
      </c>
      <c r="N1559" t="s">
        <v>317</v>
      </c>
      <c r="O1559" t="s">
        <v>314</v>
      </c>
      <c r="P1559" t="str">
        <f t="shared" si="102"/>
        <v>MARCO BORIS MAQUERA QUISPEGestión de datosEVALUACION</v>
      </c>
      <c r="Q1559" t="str">
        <f>BASE[[#This Row],[NombresCalificado]]&amp;BASE[[#This Row],[TipoEvaluacion]]</f>
        <v>MARCO BORIS MAQUERA QUISPEEVALUACION</v>
      </c>
      <c r="R1559">
        <v>3</v>
      </c>
      <c r="S1559" t="s">
        <v>5</v>
      </c>
      <c r="T1559" t="s">
        <v>328</v>
      </c>
      <c r="U1559" s="17">
        <v>3</v>
      </c>
      <c r="V1559" s="17" t="str" cm="1">
        <f t="array" ref="V1559">_xlfn.IFS(U1559=0,"Prenovato",U1559=1,"Novato",U1559=2,"Principiante avanzado",U1559=3,"Competente",U1559=4,"Proficiente",U1559=5,"Master")</f>
        <v>Competente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3</v>
      </c>
      <c r="Z1559" s="17" t="str" cm="1">
        <f t="array" ref="Z1559">_xlfn.IFS(Y1559=0,"No evidenciado",Y1559=1,"Novato",Y1559=2,"Principiante avanzado",Y1559=3,"Competente",Y1559=4,"Proficiente",Y1559=5,"Master")</f>
        <v>Competente</v>
      </c>
      <c r="AA1559" s="17">
        <v>3</v>
      </c>
      <c r="AB1559" s="17" t="str" cm="1">
        <f t="array" ref="AB1559">_xlfn.IFS(AA1559=0,"No evidenciado",AA1559=1,"Novato",AA1559=2,"Principiante avanzado",AA1559=3,"Competente",AA1559=4,"Proficiente",AA1559=5,"Master")</f>
        <v>Competente</v>
      </c>
      <c r="AC1559" s="17">
        <v>3</v>
      </c>
      <c r="AD1559" s="17" t="str" cm="1">
        <f t="array" ref="AD1559">_xlfn.IFS(AC1559=0,"Prenovato",AC1559=1,"Novato",AC1559=2,"Principiante avanzado",AC1559=3,"Competente",AC1559=4,"Proficiente",AC1559=5,"Master")</f>
        <v>Competente</v>
      </c>
      <c r="AE1559" s="17" t="s">
        <v>332</v>
      </c>
    </row>
    <row r="1560" spans="1:31" x14ac:dyDescent="0.25">
      <c r="A1560" t="s">
        <v>204</v>
      </c>
      <c r="B1560" t="s">
        <v>205</v>
      </c>
      <c r="C1560" t="s">
        <v>206</v>
      </c>
      <c r="D1560" t="s">
        <v>207</v>
      </c>
      <c r="E1560" t="s">
        <v>225</v>
      </c>
      <c r="F1560" t="s">
        <v>226</v>
      </c>
      <c r="G1560" t="s">
        <v>227</v>
      </c>
      <c r="H1560" s="4"/>
      <c r="I1560" s="1">
        <f t="shared" ca="1" si="99"/>
        <v>1485</v>
      </c>
      <c r="J1560" s="1" t="str">
        <f t="shared" ca="1" si="100"/>
        <v>3. Mayor a 6 meses</v>
      </c>
      <c r="K1560" t="str">
        <f t="shared" si="101"/>
        <v>NO</v>
      </c>
      <c r="L1560" t="s">
        <v>217</v>
      </c>
      <c r="M1560" t="s">
        <v>326</v>
      </c>
      <c r="N1560" t="s">
        <v>317</v>
      </c>
      <c r="O1560" t="s">
        <v>314</v>
      </c>
      <c r="P1560" t="str">
        <f t="shared" si="102"/>
        <v>MARCO BORIS MAQUERA QUISPEDesign ThinkingEVALUACION</v>
      </c>
      <c r="Q1560" t="str">
        <f>BASE[[#This Row],[NombresCalificado]]&amp;BASE[[#This Row],[TipoEvaluacion]]</f>
        <v>MARCO BORIS MAQUERA QUISPEEVALUACION</v>
      </c>
      <c r="R1560">
        <v>0</v>
      </c>
      <c r="S1560" t="s">
        <v>188</v>
      </c>
      <c r="T1560" t="s">
        <v>328</v>
      </c>
      <c r="U1560" s="17">
        <v>3</v>
      </c>
      <c r="V1560" s="17" t="str" cm="1">
        <f t="array" ref="V1560">_xlfn.IFS(U1560=0,"Prenovato",U1560=1,"Novato",U1560=2,"Principiante avanzado",U1560=3,"Competente",U1560=4,"Proficiente",U1560=5,"Master")</f>
        <v>Competente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3</v>
      </c>
      <c r="Z1560" s="17" t="str" cm="1">
        <f t="array" ref="Z1560">_xlfn.IFS(Y1560=0,"No evidenciado",Y1560=1,"Novato",Y1560=2,"Principiante avanzado",Y1560=3,"Competente",Y1560=4,"Proficiente",Y1560=5,"Master")</f>
        <v>Competente</v>
      </c>
      <c r="AA1560" s="17">
        <v>3</v>
      </c>
      <c r="AB1560" s="17" t="str" cm="1">
        <f t="array" ref="AB1560">_xlfn.IFS(AA1560=0,"No evidenciado",AA1560=1,"Novato",AA1560=2,"Principiante avanzado",AA1560=3,"Competente",AA1560=4,"Proficiente",AA1560=5,"Master")</f>
        <v>Competente</v>
      </c>
      <c r="AC1560" s="17">
        <v>3</v>
      </c>
      <c r="AD1560" s="17" t="str" cm="1">
        <f t="array" ref="AD1560">_xlfn.IFS(AC1560=0,"Prenovato",AC1560=1,"Novato",AC1560=2,"Principiante avanzado",AC1560=3,"Competente",AC1560=4,"Proficiente",AC1560=5,"Master")</f>
        <v>Competente</v>
      </c>
      <c r="AE1560" s="17" t="s">
        <v>332</v>
      </c>
    </row>
    <row r="1561" spans="1:31" x14ac:dyDescent="0.25">
      <c r="A1561" t="s">
        <v>204</v>
      </c>
      <c r="B1561" t="s">
        <v>205</v>
      </c>
      <c r="C1561" t="s">
        <v>206</v>
      </c>
      <c r="D1561" t="s">
        <v>207</v>
      </c>
      <c r="E1561" t="s">
        <v>225</v>
      </c>
      <c r="F1561" t="s">
        <v>226</v>
      </c>
      <c r="G1561" t="s">
        <v>227</v>
      </c>
      <c r="H1561" s="4"/>
      <c r="I1561" s="1">
        <f t="shared" ca="1" si="99"/>
        <v>1485</v>
      </c>
      <c r="J1561" s="1" t="str">
        <f t="shared" ca="1" si="100"/>
        <v>3. Mayor a 6 meses</v>
      </c>
      <c r="K1561" t="str">
        <f t="shared" si="101"/>
        <v>NO</v>
      </c>
      <c r="L1561" t="s">
        <v>217</v>
      </c>
      <c r="M1561" t="s">
        <v>55</v>
      </c>
      <c r="N1561" t="s">
        <v>315</v>
      </c>
      <c r="O1561" t="s">
        <v>315</v>
      </c>
      <c r="P1561" t="str">
        <f t="shared" si="102"/>
        <v>MARCO BORIS MAQUERA QUISPEProgramaciónEVALUACION</v>
      </c>
      <c r="Q1561" t="str">
        <f>BASE[[#This Row],[NombresCalificado]]&amp;BASE[[#This Row],[TipoEvaluacion]]</f>
        <v>MARCO BORIS MAQUERA QUISPEEVALUACION</v>
      </c>
      <c r="R1561">
        <v>3</v>
      </c>
      <c r="S1561" t="s">
        <v>5</v>
      </c>
      <c r="T1561" t="s">
        <v>328</v>
      </c>
      <c r="U1561" s="17">
        <v>3</v>
      </c>
      <c r="V1561" s="17" t="str" cm="1">
        <f t="array" ref="V1561">_xlfn.IFS(U1561=0,"Prenovato",U1561=1,"Novato",U1561=2,"Principiante avanzado",U1561=3,"Competente",U1561=4,"Proficiente",U1561=5,"Master")</f>
        <v>Competente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3</v>
      </c>
      <c r="Z1561" s="17" t="str" cm="1">
        <f t="array" ref="Z1561">_xlfn.IFS(Y1561=0,"No evidenciado",Y1561=1,"Novato",Y1561=2,"Principiante avanzado",Y1561=3,"Competente",Y1561=4,"Proficiente",Y1561=5,"Master")</f>
        <v>Competente</v>
      </c>
      <c r="AA1561" s="17">
        <v>3</v>
      </c>
      <c r="AB1561" s="17" t="str" cm="1">
        <f t="array" ref="AB1561">_xlfn.IFS(AA1561=0,"No evidenciado",AA1561=1,"Novato",AA1561=2,"Principiante avanzado",AA1561=3,"Competente",AA1561=4,"Proficiente",AA1561=5,"Master")</f>
        <v>Competente</v>
      </c>
      <c r="AC1561" s="17">
        <v>3</v>
      </c>
      <c r="AD1561" s="17" t="str" cm="1">
        <f t="array" ref="AD1561">_xlfn.IFS(AC1561=0,"Prenovato",AC1561=1,"Novato",AC1561=2,"Principiante avanzado",AC1561=3,"Competente",AC1561=4,"Proficiente",AC1561=5,"Master")</f>
        <v>Competente</v>
      </c>
      <c r="AE1561" s="17" t="s">
        <v>332</v>
      </c>
    </row>
    <row r="1562" spans="1:31" x14ac:dyDescent="0.25">
      <c r="A1562" t="s">
        <v>204</v>
      </c>
      <c r="B1562" t="s">
        <v>205</v>
      </c>
      <c r="C1562" t="s">
        <v>206</v>
      </c>
      <c r="D1562" t="s">
        <v>207</v>
      </c>
      <c r="E1562" t="s">
        <v>225</v>
      </c>
      <c r="F1562" t="s">
        <v>226</v>
      </c>
      <c r="G1562" t="s">
        <v>227</v>
      </c>
      <c r="H1562" s="4"/>
      <c r="I1562" s="1">
        <f t="shared" ca="1" si="99"/>
        <v>1485</v>
      </c>
      <c r="J1562" s="1" t="str">
        <f t="shared" ca="1" si="100"/>
        <v>3. Mayor a 6 meses</v>
      </c>
      <c r="K1562" t="str">
        <f t="shared" si="101"/>
        <v>NO</v>
      </c>
      <c r="L1562" t="s">
        <v>217</v>
      </c>
      <c r="M1562" t="s">
        <v>187</v>
      </c>
      <c r="N1562" t="s">
        <v>315</v>
      </c>
      <c r="O1562" t="s">
        <v>315</v>
      </c>
      <c r="P1562" t="str">
        <f t="shared" si="102"/>
        <v>MARCO BORIS MAQUERA QUISPEPruebas para desarrolladoresEVALUACION</v>
      </c>
      <c r="Q1562" t="str">
        <f>BASE[[#This Row],[NombresCalificado]]&amp;BASE[[#This Row],[TipoEvaluacion]]</f>
        <v>MARCO BORIS MAQUERA QUISPEEVALUACION</v>
      </c>
      <c r="R1562">
        <v>3</v>
      </c>
      <c r="S1562" t="s">
        <v>5</v>
      </c>
      <c r="T1562" t="s">
        <v>328</v>
      </c>
      <c r="U1562" s="17">
        <v>3</v>
      </c>
      <c r="V1562" s="17" t="str" cm="1">
        <f t="array" ref="V1562">_xlfn.IFS(U1562=0,"Prenovato",U1562=1,"Novato",U1562=2,"Principiante avanzado",U1562=3,"Competente",U1562=4,"Proficiente",U1562=5,"Master")</f>
        <v>Competente</v>
      </c>
      <c r="W1562" s="17">
        <v>4</v>
      </c>
      <c r="X1562" s="17" t="str" cm="1">
        <f t="array" ref="X1562">_xlfn.IFS(W1562=0,"No evidenciado",W1562=1,"Novato",W1562=2,"Principiante avanzado",W1562=3,"Competente",W1562=4,"Proficiente",W1562=5,"Master")</f>
        <v>Proficiente</v>
      </c>
      <c r="Y1562" s="17">
        <v>3</v>
      </c>
      <c r="Z1562" s="17" t="str" cm="1">
        <f t="array" ref="Z1562">_xlfn.IFS(Y1562=0,"No evidenciado",Y1562=1,"Novato",Y1562=2,"Principiante avanzado",Y1562=3,"Competente",Y1562=4,"Proficiente",Y1562=5,"Master")</f>
        <v>Competente</v>
      </c>
      <c r="AA1562" s="17">
        <v>3</v>
      </c>
      <c r="AB1562" s="17" t="str" cm="1">
        <f t="array" ref="AB1562">_xlfn.IFS(AA1562=0,"No evidenciado",AA1562=1,"Novato",AA1562=2,"Principiante avanzado",AA1562=3,"Competente",AA1562=4,"Proficiente",AA1562=5,"Master")</f>
        <v>Competente</v>
      </c>
      <c r="AC1562" s="17">
        <v>3</v>
      </c>
      <c r="AD1562" s="17" t="str" cm="1">
        <f t="array" ref="AD1562">_xlfn.IFS(AC1562=0,"Prenovato",AC1562=1,"Novato",AC1562=2,"Principiante avanzado",AC1562=3,"Competente",AC1562=4,"Proficiente",AC1562=5,"Master")</f>
        <v>Competente</v>
      </c>
      <c r="AE1562" s="17" t="s">
        <v>332</v>
      </c>
    </row>
    <row r="1563" spans="1:31" x14ac:dyDescent="0.25">
      <c r="A1563" t="s">
        <v>204</v>
      </c>
      <c r="B1563" t="s">
        <v>205</v>
      </c>
      <c r="C1563" t="s">
        <v>206</v>
      </c>
      <c r="D1563" t="s">
        <v>207</v>
      </c>
      <c r="E1563" t="s">
        <v>225</v>
      </c>
      <c r="F1563" t="s">
        <v>226</v>
      </c>
      <c r="G1563" t="s">
        <v>227</v>
      </c>
      <c r="H1563" s="4"/>
      <c r="I1563" s="1">
        <f t="shared" ca="1" si="99"/>
        <v>1485</v>
      </c>
      <c r="J1563" s="1" t="str">
        <f t="shared" ca="1" si="100"/>
        <v>3. Mayor a 6 meses</v>
      </c>
      <c r="K1563" t="str">
        <f t="shared" si="101"/>
        <v>NO</v>
      </c>
      <c r="L1563" t="s">
        <v>217</v>
      </c>
      <c r="M1563" t="s">
        <v>320</v>
      </c>
      <c r="N1563" t="s">
        <v>317</v>
      </c>
      <c r="O1563" t="s">
        <v>314</v>
      </c>
      <c r="P1563" t="str">
        <f t="shared" si="102"/>
        <v>MARCO BORIS MAQUERA QUISPEHuman InteractionEVALUACION</v>
      </c>
      <c r="Q1563" t="str">
        <f>BASE[[#This Row],[NombresCalificado]]&amp;BASE[[#This Row],[TipoEvaluacion]]</f>
        <v>MARCO BORIS MAQUERA QUISPEEVALUACION</v>
      </c>
      <c r="R1563">
        <v>3</v>
      </c>
      <c r="S1563" t="s">
        <v>5</v>
      </c>
      <c r="T1563" t="s">
        <v>328</v>
      </c>
      <c r="U1563" s="17">
        <v>3</v>
      </c>
      <c r="V1563" s="17" t="str" cm="1">
        <f t="array" ref="V1563">_xlfn.IFS(U1563=0,"Prenovato",U1563=1,"Novato",U1563=2,"Principiante avanzado",U1563=3,"Competente",U1563=4,"Proficiente",U1563=5,"Master")</f>
        <v>Competente</v>
      </c>
      <c r="W1563" s="17">
        <v>4</v>
      </c>
      <c r="X1563" s="17" t="str" cm="1">
        <f t="array" ref="X1563">_xlfn.IFS(W1563=0,"No evidenciado",W1563=1,"Novato",W1563=2,"Principiante avanzado",W1563=3,"Competente",W1563=4,"Proficiente",W1563=5,"Master")</f>
        <v>Proficiente</v>
      </c>
      <c r="Y1563" s="17">
        <v>3</v>
      </c>
      <c r="Z1563" s="17" t="str" cm="1">
        <f t="array" ref="Z1563">_xlfn.IFS(Y1563=0,"No evidenciado",Y1563=1,"Novato",Y1563=2,"Principiante avanzado",Y1563=3,"Competente",Y1563=4,"Proficiente",Y1563=5,"Master")</f>
        <v>Competente</v>
      </c>
      <c r="AA1563" s="17">
        <v>3</v>
      </c>
      <c r="AB1563" s="17" t="str" cm="1">
        <f t="array" ref="AB1563">_xlfn.IFS(AA1563=0,"No evidenciado",AA1563=1,"Novato",AA1563=2,"Principiante avanzado",AA1563=3,"Competente",AA1563=4,"Proficiente",AA1563=5,"Master")</f>
        <v>Competente</v>
      </c>
      <c r="AC1563" s="17">
        <v>3</v>
      </c>
      <c r="AD1563" s="17" t="str" cm="1">
        <f t="array" ref="AD1563">_xlfn.IFS(AC1563=0,"Prenovato",AC1563=1,"Novato",AC1563=2,"Principiante avanzado",AC1563=3,"Competente",AC1563=4,"Proficiente",AC1563=5,"Master")</f>
        <v>Competente</v>
      </c>
      <c r="AE1563" s="17" t="s">
        <v>332</v>
      </c>
    </row>
    <row r="1564" spans="1:31" x14ac:dyDescent="0.25">
      <c r="A1564" t="s">
        <v>204</v>
      </c>
      <c r="B1564" t="s">
        <v>205</v>
      </c>
      <c r="C1564" t="s">
        <v>206</v>
      </c>
      <c r="D1564" t="s">
        <v>207</v>
      </c>
      <c r="E1564" t="s">
        <v>225</v>
      </c>
      <c r="F1564" t="s">
        <v>226</v>
      </c>
      <c r="G1564" t="s">
        <v>227</v>
      </c>
      <c r="H1564" s="4"/>
      <c r="I1564" s="1">
        <f t="shared" ca="1" si="99"/>
        <v>1485</v>
      </c>
      <c r="J1564" s="1" t="str">
        <f t="shared" ca="1" si="100"/>
        <v>3. Mayor a 6 meses</v>
      </c>
      <c r="K1564" t="str">
        <f t="shared" si="101"/>
        <v>NO</v>
      </c>
      <c r="L1564" t="s">
        <v>217</v>
      </c>
      <c r="M1564" t="s">
        <v>185</v>
      </c>
      <c r="N1564" t="s">
        <v>317</v>
      </c>
      <c r="O1564" t="s">
        <v>314</v>
      </c>
      <c r="P1564" t="str">
        <f t="shared" si="102"/>
        <v>MARCO BORIS MAQUERA QUISPESeguridadEVALUACION</v>
      </c>
      <c r="Q1564" t="str">
        <f>BASE[[#This Row],[NombresCalificado]]&amp;BASE[[#This Row],[TipoEvaluacion]]</f>
        <v>MARCO BORIS MAQUERA QUISPEEVALUACION</v>
      </c>
      <c r="R1564">
        <v>3</v>
      </c>
      <c r="S1564" t="s">
        <v>5</v>
      </c>
      <c r="T1564" t="s">
        <v>328</v>
      </c>
      <c r="U1564" s="17">
        <v>3</v>
      </c>
      <c r="V1564" s="17" t="str" cm="1">
        <f t="array" ref="V1564">_xlfn.IFS(U1564=0,"Prenovato",U1564=1,"Novato",U1564=2,"Principiante avanzado",U1564=3,"Competente",U1564=4,"Proficiente",U1564=5,"Master")</f>
        <v>Competente</v>
      </c>
      <c r="W1564" s="17">
        <v>4</v>
      </c>
      <c r="X1564" s="17" t="str" cm="1">
        <f t="array" ref="X1564">_xlfn.IFS(W1564=0,"No evidenciado",W1564=1,"Novato",W1564=2,"Principiante avanzado",W1564=3,"Competente",W1564=4,"Proficiente",W1564=5,"Master")</f>
        <v>Proficiente</v>
      </c>
      <c r="Y1564" s="17">
        <v>3</v>
      </c>
      <c r="Z1564" s="17" t="str" cm="1">
        <f t="array" ref="Z1564">_xlfn.IFS(Y1564=0,"No evidenciado",Y1564=1,"Novato",Y1564=2,"Principiante avanzado",Y1564=3,"Competente",Y1564=4,"Proficiente",Y1564=5,"Master")</f>
        <v>Competente</v>
      </c>
      <c r="AA1564" s="17">
        <v>3</v>
      </c>
      <c r="AB1564" s="17" t="str" cm="1">
        <f t="array" ref="AB1564">_xlfn.IFS(AA1564=0,"No evidenciado",AA1564=1,"Novato",AA1564=2,"Principiante avanzado",AA1564=3,"Competente",AA1564=4,"Proficiente",AA1564=5,"Master")</f>
        <v>Competente</v>
      </c>
      <c r="AC1564" s="17">
        <v>3</v>
      </c>
      <c r="AD1564" s="17" t="str" cm="1">
        <f t="array" ref="AD1564">_xlfn.IFS(AC1564=0,"Prenovato",AC1564=1,"Novato",AC1564=2,"Principiante avanzado",AC1564=3,"Competente",AC1564=4,"Proficiente",AC1564=5,"Master")</f>
        <v>Competente</v>
      </c>
      <c r="AE1564" s="17" t="s">
        <v>332</v>
      </c>
    </row>
    <row r="1565" spans="1:31" x14ac:dyDescent="0.25">
      <c r="A1565" t="s">
        <v>204</v>
      </c>
      <c r="B1565" t="s">
        <v>205</v>
      </c>
      <c r="C1565" t="s">
        <v>206</v>
      </c>
      <c r="D1565" t="s">
        <v>207</v>
      </c>
      <c r="E1565" t="s">
        <v>225</v>
      </c>
      <c r="F1565" t="s">
        <v>226</v>
      </c>
      <c r="G1565" t="s">
        <v>227</v>
      </c>
      <c r="H1565" s="4"/>
      <c r="I1565" s="1">
        <f t="shared" ca="1" si="99"/>
        <v>1485</v>
      </c>
      <c r="J1565" s="1" t="str">
        <f t="shared" ca="1" si="100"/>
        <v>3. Mayor a 6 meses</v>
      </c>
      <c r="K1565" t="str">
        <f t="shared" si="101"/>
        <v>NO</v>
      </c>
      <c r="L1565" t="s">
        <v>217</v>
      </c>
      <c r="M1565" t="s">
        <v>324</v>
      </c>
      <c r="N1565" t="s">
        <v>317</v>
      </c>
      <c r="O1565" t="s">
        <v>314</v>
      </c>
      <c r="P1565" t="str">
        <f t="shared" si="102"/>
        <v>MARCO BORIS MAQUERA QUISPEAccesibilidadEVALUACION</v>
      </c>
      <c r="Q1565" t="str">
        <f>BASE[[#This Row],[NombresCalificado]]&amp;BASE[[#This Row],[TipoEvaluacion]]</f>
        <v>MARCO BORIS MAQUERA QUISPEEVALUACION</v>
      </c>
      <c r="R1565">
        <v>3</v>
      </c>
      <c r="S1565" t="s">
        <v>5</v>
      </c>
      <c r="T1565" t="s">
        <v>328</v>
      </c>
      <c r="U1565" s="17">
        <v>3</v>
      </c>
      <c r="V1565" s="17" t="str" cm="1">
        <f t="array" ref="V1565">_xlfn.IFS(U1565=0,"Prenovato",U1565=1,"Novato",U1565=2,"Principiante avanzado",U1565=3,"Competente",U1565=4,"Proficiente",U1565=5,"Master")</f>
        <v>Competente</v>
      </c>
      <c r="W1565" s="17">
        <v>4</v>
      </c>
      <c r="X1565" s="17" t="str" cm="1">
        <f t="array" ref="X1565">_xlfn.IFS(W1565=0,"No evidenciado",W1565=1,"Novato",W1565=2,"Principiante avanzado",W1565=3,"Competente",W1565=4,"Proficiente",W1565=5,"Master")</f>
        <v>Proficiente</v>
      </c>
      <c r="Y1565" s="17">
        <v>3</v>
      </c>
      <c r="Z1565" s="17" t="str" cm="1">
        <f t="array" ref="Z1565">_xlfn.IFS(Y1565=0,"No evidenciado",Y1565=1,"Novato",Y1565=2,"Principiante avanzado",Y1565=3,"Competente",Y1565=4,"Proficiente",Y1565=5,"Master")</f>
        <v>Competente</v>
      </c>
      <c r="AA1565" s="17">
        <v>3</v>
      </c>
      <c r="AB1565" s="17" t="str" cm="1">
        <f t="array" ref="AB1565">_xlfn.IFS(AA1565=0,"No evidenciado",AA1565=1,"Novato",AA1565=2,"Principiante avanzado",AA1565=3,"Competente",AA1565=4,"Proficiente",AA1565=5,"Master")</f>
        <v>Competente</v>
      </c>
      <c r="AC1565" s="17">
        <v>3</v>
      </c>
      <c r="AD1565" s="17" t="str" cm="1">
        <f t="array" ref="AD1565">_xlfn.IFS(AC1565=0,"Prenovato",AC1565=1,"Novato",AC1565=2,"Principiante avanzado",AC1565=3,"Competente",AC1565=4,"Proficiente",AC1565=5,"Master")</f>
        <v>Competente</v>
      </c>
      <c r="AE1565" s="17" t="s">
        <v>332</v>
      </c>
    </row>
    <row r="1566" spans="1:31" x14ac:dyDescent="0.25">
      <c r="A1566" t="s">
        <v>204</v>
      </c>
      <c r="B1566" t="s">
        <v>205</v>
      </c>
      <c r="C1566" t="s">
        <v>206</v>
      </c>
      <c r="D1566" t="s">
        <v>207</v>
      </c>
      <c r="E1566" t="s">
        <v>225</v>
      </c>
      <c r="F1566" t="s">
        <v>226</v>
      </c>
      <c r="G1566" t="s">
        <v>227</v>
      </c>
      <c r="H1566" s="4"/>
      <c r="I1566" s="1">
        <f t="shared" ca="1" si="99"/>
        <v>1485</v>
      </c>
      <c r="J1566" s="1" t="str">
        <f t="shared" ca="1" si="100"/>
        <v>3. Mayor a 6 meses</v>
      </c>
      <c r="K1566" t="str">
        <f t="shared" si="101"/>
        <v>NO</v>
      </c>
      <c r="L1566" t="s">
        <v>217</v>
      </c>
      <c r="M1566" t="s">
        <v>56</v>
      </c>
      <c r="N1566" t="s">
        <v>315</v>
      </c>
      <c r="O1566" t="s">
        <v>315</v>
      </c>
      <c r="P1566" t="str">
        <f t="shared" si="102"/>
        <v>MARCO BORIS MAQUERA QUISPEControl de versionesEVALUACION</v>
      </c>
      <c r="Q1566" t="str">
        <f>BASE[[#This Row],[NombresCalificado]]&amp;BASE[[#This Row],[TipoEvaluacion]]</f>
        <v>MARCO BORIS MAQUERA QUISPEEVALUACION</v>
      </c>
      <c r="R1566">
        <v>3</v>
      </c>
      <c r="S1566" t="s">
        <v>5</v>
      </c>
      <c r="T1566" t="s">
        <v>328</v>
      </c>
      <c r="U1566" s="17">
        <v>3</v>
      </c>
      <c r="V1566" s="17" t="str" cm="1">
        <f t="array" ref="V1566">_xlfn.IFS(U1566=0,"Prenovato",U1566=1,"Novato",U1566=2,"Principiante avanzado",U1566=3,"Competente",U1566=4,"Proficiente",U1566=5,"Master")</f>
        <v>Competente</v>
      </c>
      <c r="W1566" s="17">
        <v>4</v>
      </c>
      <c r="X1566" s="17" t="str" cm="1">
        <f t="array" ref="X1566">_xlfn.IFS(W1566=0,"No evidenciado",W1566=1,"Novato",W1566=2,"Principiante avanzado",W1566=3,"Competente",W1566=4,"Proficiente",W1566=5,"Master")</f>
        <v>Proficiente</v>
      </c>
      <c r="Y1566" s="17">
        <v>3</v>
      </c>
      <c r="Z1566" s="17" t="str" cm="1">
        <f t="array" ref="Z1566">_xlfn.IFS(Y1566=0,"No evidenciado",Y1566=1,"Novato",Y1566=2,"Principiante avanzado",Y1566=3,"Competente",Y1566=4,"Proficiente",Y1566=5,"Master")</f>
        <v>Competente</v>
      </c>
      <c r="AA1566" s="17">
        <v>3</v>
      </c>
      <c r="AB1566" s="17" t="str" cm="1">
        <f t="array" ref="AB1566">_xlfn.IFS(AA1566=0,"No evidenciado",AA1566=1,"Novato",AA1566=2,"Principiante avanzado",AA1566=3,"Competente",AA1566=4,"Proficiente",AA1566=5,"Master")</f>
        <v>Competente</v>
      </c>
      <c r="AC1566" s="17">
        <v>3</v>
      </c>
      <c r="AD1566" s="17" t="str" cm="1">
        <f t="array" ref="AD1566">_xlfn.IFS(AC1566=0,"Prenovato",AC1566=1,"Novato",AC1566=2,"Principiante avanzado",AC1566=3,"Competente",AC1566=4,"Proficiente",AC1566=5,"Master")</f>
        <v>Competente</v>
      </c>
      <c r="AE1566" s="17" t="s">
        <v>332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25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AVERAGE(D5:D325)</f>
        <v>#DIV/0!</v>
      </c>
      <c r="E3" s="9" t="e">
        <f t="shared" ref="E3:Z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  <row r="31" spans="2:28" ht="15.75" x14ac:dyDescent="0.3"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0" t="e">
        <f t="shared" ref="AA31:AA94" si="2">AVERAGE(D31:Z31)</f>
        <v>#DIV/0!</v>
      </c>
      <c r="AB31" s="29"/>
    </row>
    <row r="32" spans="2:28" ht="15.75" x14ac:dyDescent="0.3"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30" t="e">
        <f t="shared" si="2"/>
        <v>#DIV/0!</v>
      </c>
      <c r="AB32" s="29"/>
    </row>
    <row r="33" spans="2:28" ht="15.75" x14ac:dyDescent="0.3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30" t="e">
        <f t="shared" si="2"/>
        <v>#DIV/0!</v>
      </c>
      <c r="AB33" s="29"/>
    </row>
    <row r="34" spans="2:28" ht="15.75" x14ac:dyDescent="0.3"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30" t="e">
        <f t="shared" si="2"/>
        <v>#DIV/0!</v>
      </c>
      <c r="AB34" s="29"/>
    </row>
    <row r="35" spans="2:28" ht="15.75" x14ac:dyDescent="0.3"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30" t="e">
        <f t="shared" si="2"/>
        <v>#DIV/0!</v>
      </c>
      <c r="AB35" s="29"/>
    </row>
    <row r="36" spans="2:28" ht="15.75" x14ac:dyDescent="0.3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30" t="e">
        <f t="shared" si="2"/>
        <v>#DIV/0!</v>
      </c>
      <c r="AB36" s="29"/>
    </row>
    <row r="37" spans="2:28" ht="15.75" x14ac:dyDescent="0.3"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30" t="e">
        <f t="shared" si="2"/>
        <v>#DIV/0!</v>
      </c>
      <c r="AB37" s="29"/>
    </row>
    <row r="38" spans="2:28" ht="15.75" x14ac:dyDescent="0.3"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30" t="e">
        <f t="shared" si="2"/>
        <v>#DIV/0!</v>
      </c>
      <c r="AB38" s="29"/>
    </row>
    <row r="39" spans="2:28" ht="15.75" x14ac:dyDescent="0.3"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e">
        <f t="shared" si="2"/>
        <v>#DIV/0!</v>
      </c>
      <c r="AB39" s="29"/>
    </row>
    <row r="40" spans="2:28" ht="15.75" x14ac:dyDescent="0.3"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30" t="e">
        <f t="shared" si="2"/>
        <v>#DIV/0!</v>
      </c>
      <c r="AB40" s="29"/>
    </row>
    <row r="41" spans="2:28" ht="15.75" x14ac:dyDescent="0.3"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30" t="e">
        <f t="shared" si="2"/>
        <v>#DIV/0!</v>
      </c>
      <c r="AB41" s="29"/>
    </row>
    <row r="42" spans="2:28" ht="15.75" x14ac:dyDescent="0.3"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30" t="e">
        <f t="shared" si="2"/>
        <v>#DIV/0!</v>
      </c>
      <c r="AB42" s="29"/>
    </row>
    <row r="43" spans="2:28" ht="15.75" x14ac:dyDescent="0.3"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30" t="e">
        <f t="shared" si="2"/>
        <v>#DIV/0!</v>
      </c>
      <c r="AB43" s="29"/>
    </row>
    <row r="44" spans="2:28" ht="15.75" x14ac:dyDescent="0.3"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30" t="e">
        <f t="shared" si="2"/>
        <v>#DIV/0!</v>
      </c>
      <c r="AB44" s="29"/>
    </row>
    <row r="45" spans="2:28" ht="15.75" x14ac:dyDescent="0.3"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e">
        <f t="shared" si="2"/>
        <v>#DIV/0!</v>
      </c>
      <c r="AB45" s="29"/>
    </row>
    <row r="46" spans="2:28" ht="15.75" x14ac:dyDescent="0.3"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30" t="e">
        <f t="shared" si="2"/>
        <v>#DIV/0!</v>
      </c>
      <c r="AB46" s="29"/>
    </row>
    <row r="47" spans="2:28" ht="15.75" x14ac:dyDescent="0.3"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30" t="e">
        <f t="shared" si="2"/>
        <v>#DIV/0!</v>
      </c>
      <c r="AB47" s="29"/>
    </row>
    <row r="48" spans="2:28" ht="15.75" x14ac:dyDescent="0.3"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30" t="e">
        <f t="shared" si="2"/>
        <v>#DIV/0!</v>
      </c>
      <c r="AB48" s="29"/>
    </row>
    <row r="49" spans="2:28" ht="15.75" x14ac:dyDescent="0.3"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30" t="e">
        <f t="shared" si="2"/>
        <v>#DIV/0!</v>
      </c>
      <c r="AB49" s="29"/>
    </row>
    <row r="50" spans="2:28" ht="15.75" x14ac:dyDescent="0.3"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30" t="e">
        <f t="shared" si="2"/>
        <v>#DIV/0!</v>
      </c>
      <c r="AB50" s="29"/>
    </row>
    <row r="51" spans="2:28" ht="15.75" x14ac:dyDescent="0.3"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e">
        <f t="shared" si="2"/>
        <v>#DIV/0!</v>
      </c>
      <c r="AB51" s="29"/>
    </row>
    <row r="52" spans="2:28" ht="15.75" x14ac:dyDescent="0.3"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30" t="e">
        <f t="shared" si="2"/>
        <v>#DIV/0!</v>
      </c>
      <c r="AB52" s="29"/>
    </row>
    <row r="53" spans="2:28" ht="15.75" x14ac:dyDescent="0.3"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30" t="e">
        <f t="shared" si="2"/>
        <v>#DIV/0!</v>
      </c>
      <c r="AB53" s="29"/>
    </row>
    <row r="54" spans="2:28" ht="15.75" x14ac:dyDescent="0.3"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30" t="e">
        <f t="shared" si="2"/>
        <v>#DIV/0!</v>
      </c>
      <c r="AB54" s="29"/>
    </row>
    <row r="55" spans="2:28" ht="15.75" x14ac:dyDescent="0.3"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30" t="e">
        <f t="shared" si="2"/>
        <v>#DIV/0!</v>
      </c>
      <c r="AB55" s="29"/>
    </row>
    <row r="56" spans="2:28" ht="15.75" x14ac:dyDescent="0.3"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30" t="e">
        <f t="shared" si="2"/>
        <v>#DIV/0!</v>
      </c>
      <c r="AB56" s="29"/>
    </row>
    <row r="57" spans="2:28" ht="15.75" x14ac:dyDescent="0.3"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e">
        <f t="shared" si="2"/>
        <v>#DIV/0!</v>
      </c>
      <c r="AB57" s="29"/>
    </row>
    <row r="58" spans="2:28" ht="15.75" x14ac:dyDescent="0.3"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 t="e">
        <f t="shared" si="2"/>
        <v>#DIV/0!</v>
      </c>
      <c r="AB58" s="29"/>
    </row>
    <row r="59" spans="2:28" ht="15.75" x14ac:dyDescent="0.3"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30" t="e">
        <f t="shared" si="2"/>
        <v>#DIV/0!</v>
      </c>
      <c r="AB59" s="29"/>
    </row>
    <row r="60" spans="2:28" ht="15.75" x14ac:dyDescent="0.3"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30" t="e">
        <f t="shared" si="2"/>
        <v>#DIV/0!</v>
      </c>
      <c r="AB60" s="29"/>
    </row>
    <row r="61" spans="2:28" ht="15.75" x14ac:dyDescent="0.3"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30" t="e">
        <f t="shared" si="2"/>
        <v>#DIV/0!</v>
      </c>
      <c r="AB61" s="29"/>
    </row>
    <row r="62" spans="2:28" ht="15.75" x14ac:dyDescent="0.3"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30" t="e">
        <f t="shared" si="2"/>
        <v>#DIV/0!</v>
      </c>
      <c r="AB62" s="29"/>
    </row>
    <row r="63" spans="2:28" ht="15.75" x14ac:dyDescent="0.3"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e">
        <f t="shared" si="2"/>
        <v>#DIV/0!</v>
      </c>
      <c r="AB63" s="29"/>
    </row>
    <row r="64" spans="2:28" ht="15.75" x14ac:dyDescent="0.3"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30" t="e">
        <f t="shared" si="2"/>
        <v>#DIV/0!</v>
      </c>
      <c r="AB64" s="29"/>
    </row>
    <row r="65" spans="2:28" ht="15.75" x14ac:dyDescent="0.3"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30" t="e">
        <f t="shared" si="2"/>
        <v>#DIV/0!</v>
      </c>
      <c r="AB65" s="29"/>
    </row>
    <row r="66" spans="2:28" ht="15.75" x14ac:dyDescent="0.3"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30" t="e">
        <f t="shared" si="2"/>
        <v>#DIV/0!</v>
      </c>
      <c r="AB66" s="29"/>
    </row>
    <row r="67" spans="2:28" ht="15.75" x14ac:dyDescent="0.3"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 t="e">
        <f t="shared" si="2"/>
        <v>#DIV/0!</v>
      </c>
      <c r="AB67" s="29"/>
    </row>
    <row r="68" spans="2:28" ht="15.75" x14ac:dyDescent="0.3"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30" t="e">
        <f t="shared" si="2"/>
        <v>#DIV/0!</v>
      </c>
      <c r="AB68" s="29"/>
    </row>
    <row r="69" spans="2:28" ht="15.75" x14ac:dyDescent="0.3"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e">
        <f t="shared" si="2"/>
        <v>#DIV/0!</v>
      </c>
      <c r="AB69" s="29"/>
    </row>
    <row r="70" spans="2:28" ht="15.75" x14ac:dyDescent="0.3"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30" t="e">
        <f t="shared" si="2"/>
        <v>#DIV/0!</v>
      </c>
      <c r="AB70" s="29"/>
    </row>
    <row r="71" spans="2:28" ht="15.75" x14ac:dyDescent="0.3"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30" t="e">
        <f t="shared" si="2"/>
        <v>#DIV/0!</v>
      </c>
      <c r="AB71" s="29"/>
    </row>
    <row r="72" spans="2:28" ht="15.75" x14ac:dyDescent="0.3"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30" t="e">
        <f t="shared" si="2"/>
        <v>#DIV/0!</v>
      </c>
      <c r="AB72" s="29"/>
    </row>
    <row r="73" spans="2:28" ht="15.75" x14ac:dyDescent="0.3"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30" t="e">
        <f t="shared" si="2"/>
        <v>#DIV/0!</v>
      </c>
      <c r="AB73" s="29"/>
    </row>
    <row r="74" spans="2:28" ht="15.75" x14ac:dyDescent="0.3"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30" t="e">
        <f t="shared" si="2"/>
        <v>#DIV/0!</v>
      </c>
      <c r="AB74" s="29"/>
    </row>
    <row r="75" spans="2:28" ht="15.75" x14ac:dyDescent="0.3"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e">
        <f t="shared" si="2"/>
        <v>#DIV/0!</v>
      </c>
      <c r="AB75" s="29"/>
    </row>
    <row r="76" spans="2:28" ht="15.75" x14ac:dyDescent="0.3"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30" t="e">
        <f t="shared" si="2"/>
        <v>#DIV/0!</v>
      </c>
      <c r="AB76" s="29"/>
    </row>
    <row r="77" spans="2:28" ht="15.75" x14ac:dyDescent="0.3"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30" t="e">
        <f t="shared" si="2"/>
        <v>#DIV/0!</v>
      </c>
      <c r="AB77" s="29"/>
    </row>
    <row r="78" spans="2:28" ht="15.75" x14ac:dyDescent="0.3"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30" t="e">
        <f t="shared" si="2"/>
        <v>#DIV/0!</v>
      </c>
      <c r="AB78" s="29"/>
    </row>
    <row r="79" spans="2:28" ht="15.75" x14ac:dyDescent="0.3"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30" t="e">
        <f t="shared" si="2"/>
        <v>#DIV/0!</v>
      </c>
      <c r="AB79" s="29"/>
    </row>
    <row r="80" spans="2:28" ht="15.75" x14ac:dyDescent="0.3"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30" t="e">
        <f t="shared" si="2"/>
        <v>#DIV/0!</v>
      </c>
      <c r="AB80" s="29"/>
    </row>
    <row r="81" spans="2:28" ht="15.75" x14ac:dyDescent="0.3"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e">
        <f t="shared" si="2"/>
        <v>#DIV/0!</v>
      </c>
      <c r="AB81" s="29"/>
    </row>
    <row r="82" spans="2:28" ht="15.75" x14ac:dyDescent="0.3"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30" t="e">
        <f t="shared" si="2"/>
        <v>#DIV/0!</v>
      </c>
      <c r="AB82" s="29"/>
    </row>
    <row r="83" spans="2:28" ht="15.75" x14ac:dyDescent="0.3"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30" t="e">
        <f t="shared" si="2"/>
        <v>#DIV/0!</v>
      </c>
      <c r="AB83" s="29"/>
    </row>
    <row r="84" spans="2:28" ht="15.75" x14ac:dyDescent="0.3"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30" t="e">
        <f t="shared" si="2"/>
        <v>#DIV/0!</v>
      </c>
      <c r="AB84" s="29"/>
    </row>
    <row r="85" spans="2:28" ht="15.75" x14ac:dyDescent="0.3"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30" t="e">
        <f t="shared" si="2"/>
        <v>#DIV/0!</v>
      </c>
      <c r="AB85" s="29"/>
    </row>
    <row r="86" spans="2:28" ht="15.75" x14ac:dyDescent="0.3"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30" t="e">
        <f t="shared" si="2"/>
        <v>#DIV/0!</v>
      </c>
      <c r="AB86" s="29"/>
    </row>
    <row r="87" spans="2:28" ht="15.75" x14ac:dyDescent="0.3"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e">
        <f t="shared" si="2"/>
        <v>#DIV/0!</v>
      </c>
      <c r="AB87" s="29"/>
    </row>
    <row r="88" spans="2:28" ht="15.75" x14ac:dyDescent="0.3"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30" t="e">
        <f t="shared" si="2"/>
        <v>#DIV/0!</v>
      </c>
      <c r="AB88" s="29"/>
    </row>
    <row r="89" spans="2:28" ht="15.75" x14ac:dyDescent="0.3"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30" t="e">
        <f t="shared" si="2"/>
        <v>#DIV/0!</v>
      </c>
      <c r="AB89" s="29"/>
    </row>
    <row r="90" spans="2:28" ht="15.75" x14ac:dyDescent="0.3"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30" t="e">
        <f t="shared" si="2"/>
        <v>#DIV/0!</v>
      </c>
      <c r="AB90" s="29"/>
    </row>
    <row r="91" spans="2:28" ht="15.75" x14ac:dyDescent="0.3"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30" t="e">
        <f t="shared" si="2"/>
        <v>#DIV/0!</v>
      </c>
      <c r="AB91" s="29"/>
    </row>
    <row r="92" spans="2:28" ht="15.75" x14ac:dyDescent="0.3"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30" t="e">
        <f t="shared" si="2"/>
        <v>#DIV/0!</v>
      </c>
      <c r="AB92" s="29"/>
    </row>
    <row r="93" spans="2:28" ht="15.75" x14ac:dyDescent="0.3"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e">
        <f t="shared" si="2"/>
        <v>#DIV/0!</v>
      </c>
      <c r="AB93" s="29"/>
    </row>
    <row r="94" spans="2:28" ht="15.75" x14ac:dyDescent="0.3"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30" t="e">
        <f t="shared" si="2"/>
        <v>#DIV/0!</v>
      </c>
      <c r="AB94" s="29"/>
    </row>
    <row r="95" spans="2:28" ht="15.75" x14ac:dyDescent="0.3"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30" t="e">
        <f t="shared" ref="AA95:AA158" si="3">AVERAGE(D95:Z95)</f>
        <v>#DIV/0!</v>
      </c>
      <c r="AB95" s="29"/>
    </row>
    <row r="96" spans="2:28" ht="15.75" x14ac:dyDescent="0.3"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30" t="e">
        <f t="shared" si="3"/>
        <v>#DIV/0!</v>
      </c>
      <c r="AB96" s="29"/>
    </row>
    <row r="97" spans="2:28" ht="15.75" x14ac:dyDescent="0.3"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30" t="e">
        <f t="shared" si="3"/>
        <v>#DIV/0!</v>
      </c>
      <c r="AB97" s="29"/>
    </row>
    <row r="98" spans="2:28" ht="15.75" x14ac:dyDescent="0.3"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30" t="e">
        <f t="shared" si="3"/>
        <v>#DIV/0!</v>
      </c>
      <c r="AB98" s="29"/>
    </row>
    <row r="99" spans="2:28" ht="15.75" x14ac:dyDescent="0.3"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30" t="e">
        <f t="shared" si="3"/>
        <v>#DIV/0!</v>
      </c>
      <c r="AB99" s="29"/>
    </row>
    <row r="100" spans="2:28" ht="15.75" x14ac:dyDescent="0.3"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30" t="e">
        <f t="shared" si="3"/>
        <v>#DIV/0!</v>
      </c>
      <c r="AB100" s="29"/>
    </row>
    <row r="101" spans="2:28" ht="15.75" x14ac:dyDescent="0.3"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30" t="e">
        <f t="shared" si="3"/>
        <v>#DIV/0!</v>
      </c>
      <c r="AB101" s="29"/>
    </row>
    <row r="102" spans="2:28" ht="15.75" x14ac:dyDescent="0.3"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30" t="e">
        <f t="shared" si="3"/>
        <v>#DIV/0!</v>
      </c>
      <c r="AB102" s="29"/>
    </row>
    <row r="103" spans="2:28" ht="15.75" x14ac:dyDescent="0.3"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30" t="e">
        <f t="shared" si="3"/>
        <v>#DIV/0!</v>
      </c>
      <c r="AB103" s="29"/>
    </row>
    <row r="104" spans="2:28" ht="15.75" x14ac:dyDescent="0.3"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30" t="e">
        <f t="shared" si="3"/>
        <v>#DIV/0!</v>
      </c>
      <c r="AB104" s="29"/>
    </row>
    <row r="105" spans="2:28" ht="15.75" x14ac:dyDescent="0.3"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30" t="e">
        <f t="shared" si="3"/>
        <v>#DIV/0!</v>
      </c>
      <c r="AB105" s="29"/>
    </row>
    <row r="106" spans="2:28" ht="15.75" x14ac:dyDescent="0.3"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30" t="e">
        <f t="shared" si="3"/>
        <v>#DIV/0!</v>
      </c>
      <c r="AB106" s="29"/>
    </row>
    <row r="107" spans="2:28" ht="15.75" x14ac:dyDescent="0.3"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30" t="e">
        <f t="shared" si="3"/>
        <v>#DIV/0!</v>
      </c>
      <c r="AB107" s="29"/>
    </row>
    <row r="108" spans="2:28" ht="15.75" x14ac:dyDescent="0.3"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30" t="e">
        <f t="shared" si="3"/>
        <v>#DIV/0!</v>
      </c>
      <c r="AB108" s="29"/>
    </row>
    <row r="109" spans="2:28" ht="15.75" x14ac:dyDescent="0.3"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30" t="e">
        <f t="shared" si="3"/>
        <v>#DIV/0!</v>
      </c>
      <c r="AB109" s="29"/>
    </row>
    <row r="110" spans="2:28" ht="15.75" x14ac:dyDescent="0.3"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30" t="e">
        <f t="shared" si="3"/>
        <v>#DIV/0!</v>
      </c>
      <c r="AB110" s="29"/>
    </row>
    <row r="111" spans="2:28" ht="15.75" x14ac:dyDescent="0.3"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30" t="e">
        <f t="shared" si="3"/>
        <v>#DIV/0!</v>
      </c>
      <c r="AB111" s="29"/>
    </row>
    <row r="112" spans="2:28" ht="15.75" x14ac:dyDescent="0.3"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30" t="e">
        <f t="shared" si="3"/>
        <v>#DIV/0!</v>
      </c>
      <c r="AB112" s="29"/>
    </row>
    <row r="113" spans="2:28" ht="15.75" x14ac:dyDescent="0.3"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30" t="e">
        <f t="shared" si="3"/>
        <v>#DIV/0!</v>
      </c>
      <c r="AB113" s="29"/>
    </row>
    <row r="114" spans="2:28" ht="15.75" x14ac:dyDescent="0.3"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30" t="e">
        <f t="shared" si="3"/>
        <v>#DIV/0!</v>
      </c>
      <c r="AB114" s="29"/>
    </row>
    <row r="115" spans="2:28" ht="15.75" x14ac:dyDescent="0.3"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30" t="e">
        <f t="shared" si="3"/>
        <v>#DIV/0!</v>
      </c>
      <c r="AB115" s="29"/>
    </row>
    <row r="116" spans="2:28" ht="15.75" x14ac:dyDescent="0.3"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30" t="e">
        <f t="shared" si="3"/>
        <v>#DIV/0!</v>
      </c>
      <c r="AB116" s="29"/>
    </row>
    <row r="117" spans="2:28" ht="15.75" x14ac:dyDescent="0.3"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30" t="e">
        <f t="shared" si="3"/>
        <v>#DIV/0!</v>
      </c>
      <c r="AB117" s="29"/>
    </row>
    <row r="118" spans="2:28" ht="15.75" x14ac:dyDescent="0.3"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30" t="e">
        <f t="shared" si="3"/>
        <v>#DIV/0!</v>
      </c>
      <c r="AB118" s="29"/>
    </row>
    <row r="119" spans="2:28" ht="15.75" x14ac:dyDescent="0.3"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30" t="e">
        <f t="shared" si="3"/>
        <v>#DIV/0!</v>
      </c>
      <c r="AB119" s="29"/>
    </row>
    <row r="120" spans="2:28" ht="15.75" x14ac:dyDescent="0.3"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30" t="e">
        <f t="shared" si="3"/>
        <v>#DIV/0!</v>
      </c>
      <c r="AB120" s="29"/>
    </row>
    <row r="121" spans="2:28" ht="15.75" x14ac:dyDescent="0.3"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30" t="e">
        <f t="shared" si="3"/>
        <v>#DIV/0!</v>
      </c>
      <c r="AB121" s="29"/>
    </row>
    <row r="122" spans="2:28" ht="15.75" x14ac:dyDescent="0.3"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30" t="e">
        <f t="shared" si="3"/>
        <v>#DIV/0!</v>
      </c>
      <c r="AB122" s="29"/>
    </row>
    <row r="123" spans="2:28" ht="15.75" x14ac:dyDescent="0.3"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30" t="e">
        <f t="shared" si="3"/>
        <v>#DIV/0!</v>
      </c>
      <c r="AB123" s="29"/>
    </row>
    <row r="124" spans="2:28" ht="15.75" x14ac:dyDescent="0.3"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30" t="e">
        <f t="shared" si="3"/>
        <v>#DIV/0!</v>
      </c>
      <c r="AB124" s="29"/>
    </row>
    <row r="125" spans="2:28" ht="15.75" x14ac:dyDescent="0.3"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30" t="e">
        <f t="shared" si="3"/>
        <v>#DIV/0!</v>
      </c>
      <c r="AB125" s="29"/>
    </row>
    <row r="126" spans="2:28" ht="15.75" x14ac:dyDescent="0.3"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30" t="e">
        <f t="shared" si="3"/>
        <v>#DIV/0!</v>
      </c>
      <c r="AB126" s="29"/>
    </row>
    <row r="127" spans="2:28" ht="15.75" x14ac:dyDescent="0.3"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30" t="e">
        <f t="shared" si="3"/>
        <v>#DIV/0!</v>
      </c>
      <c r="AB127" s="29"/>
    </row>
    <row r="128" spans="2:28" ht="15.75" x14ac:dyDescent="0.3"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30" t="e">
        <f t="shared" si="3"/>
        <v>#DIV/0!</v>
      </c>
      <c r="AB128" s="29"/>
    </row>
    <row r="129" spans="2:28" ht="15.75" x14ac:dyDescent="0.3"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30" t="e">
        <f t="shared" si="3"/>
        <v>#DIV/0!</v>
      </c>
      <c r="AB129" s="29"/>
    </row>
    <row r="130" spans="2:28" ht="15.75" x14ac:dyDescent="0.3"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30" t="e">
        <f t="shared" si="3"/>
        <v>#DIV/0!</v>
      </c>
      <c r="AB130" s="29"/>
    </row>
    <row r="131" spans="2:28" ht="15.75" x14ac:dyDescent="0.3"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30" t="e">
        <f t="shared" si="3"/>
        <v>#DIV/0!</v>
      </c>
      <c r="AB131" s="29"/>
    </row>
    <row r="132" spans="2:28" ht="15.75" x14ac:dyDescent="0.3"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30" t="e">
        <f t="shared" si="3"/>
        <v>#DIV/0!</v>
      </c>
      <c r="AB132" s="29"/>
    </row>
    <row r="133" spans="2:28" ht="15.75" x14ac:dyDescent="0.3"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30" t="e">
        <f t="shared" si="3"/>
        <v>#DIV/0!</v>
      </c>
      <c r="AB133" s="29"/>
    </row>
    <row r="134" spans="2:28" ht="15.75" x14ac:dyDescent="0.3"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30" t="e">
        <f t="shared" si="3"/>
        <v>#DIV/0!</v>
      </c>
      <c r="AB134" s="29"/>
    </row>
    <row r="135" spans="2:28" ht="15.75" x14ac:dyDescent="0.3"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30" t="e">
        <f t="shared" si="3"/>
        <v>#DIV/0!</v>
      </c>
      <c r="AB135" s="29"/>
    </row>
    <row r="136" spans="2:28" ht="15.75" x14ac:dyDescent="0.3"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30" t="e">
        <f t="shared" si="3"/>
        <v>#DIV/0!</v>
      </c>
      <c r="AB136" s="29"/>
    </row>
    <row r="137" spans="2:28" ht="15.75" x14ac:dyDescent="0.3"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30" t="e">
        <f t="shared" si="3"/>
        <v>#DIV/0!</v>
      </c>
      <c r="AB137" s="29"/>
    </row>
    <row r="138" spans="2:28" ht="15.75" x14ac:dyDescent="0.3"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30" t="e">
        <f t="shared" si="3"/>
        <v>#DIV/0!</v>
      </c>
      <c r="AB138" s="29"/>
    </row>
    <row r="139" spans="2:28" ht="15.75" x14ac:dyDescent="0.3"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30" t="e">
        <f t="shared" si="3"/>
        <v>#DIV/0!</v>
      </c>
      <c r="AB139" s="29"/>
    </row>
    <row r="140" spans="2:28" ht="15.75" x14ac:dyDescent="0.3"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30" t="e">
        <f t="shared" si="3"/>
        <v>#DIV/0!</v>
      </c>
      <c r="AB140" s="29"/>
    </row>
    <row r="141" spans="2:28" ht="15.75" x14ac:dyDescent="0.3"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 t="e">
        <f t="shared" si="3"/>
        <v>#DIV/0!</v>
      </c>
      <c r="AB141" s="29"/>
    </row>
    <row r="142" spans="2:28" ht="15.75" x14ac:dyDescent="0.3"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30" t="e">
        <f t="shared" si="3"/>
        <v>#DIV/0!</v>
      </c>
      <c r="AB142" s="29"/>
    </row>
    <row r="143" spans="2:28" ht="15.75" x14ac:dyDescent="0.3"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30" t="e">
        <f t="shared" si="3"/>
        <v>#DIV/0!</v>
      </c>
      <c r="AB143" s="29"/>
    </row>
    <row r="144" spans="2:28" ht="15.75" x14ac:dyDescent="0.3"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30" t="e">
        <f t="shared" si="3"/>
        <v>#DIV/0!</v>
      </c>
      <c r="AB144" s="29"/>
    </row>
    <row r="145" spans="2:28" ht="15.75" x14ac:dyDescent="0.3"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30" t="e">
        <f t="shared" si="3"/>
        <v>#DIV/0!</v>
      </c>
      <c r="AB145" s="29"/>
    </row>
    <row r="146" spans="2:28" ht="15.75" x14ac:dyDescent="0.3"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30" t="e">
        <f t="shared" si="3"/>
        <v>#DIV/0!</v>
      </c>
      <c r="AB146" s="29"/>
    </row>
    <row r="147" spans="2:28" ht="15.75" x14ac:dyDescent="0.3"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30" t="e">
        <f t="shared" si="3"/>
        <v>#DIV/0!</v>
      </c>
      <c r="AB147" s="29"/>
    </row>
    <row r="148" spans="2:28" ht="15.75" x14ac:dyDescent="0.3"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30" t="e">
        <f t="shared" si="3"/>
        <v>#DIV/0!</v>
      </c>
      <c r="AB148" s="29"/>
    </row>
    <row r="149" spans="2:28" ht="15.75" x14ac:dyDescent="0.3"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30" t="e">
        <f t="shared" si="3"/>
        <v>#DIV/0!</v>
      </c>
      <c r="AB149" s="29"/>
    </row>
    <row r="150" spans="2:28" ht="15.75" x14ac:dyDescent="0.3"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30" t="e">
        <f t="shared" si="3"/>
        <v>#DIV/0!</v>
      </c>
      <c r="AB150" s="29"/>
    </row>
    <row r="151" spans="2:28" ht="15.75" x14ac:dyDescent="0.3"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30" t="e">
        <f t="shared" si="3"/>
        <v>#DIV/0!</v>
      </c>
      <c r="AB151" s="29"/>
    </row>
    <row r="152" spans="2:28" ht="15.75" x14ac:dyDescent="0.3"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30" t="e">
        <f t="shared" si="3"/>
        <v>#DIV/0!</v>
      </c>
      <c r="AB152" s="29"/>
    </row>
    <row r="153" spans="2:28" ht="15.75" x14ac:dyDescent="0.3"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30" t="e">
        <f t="shared" si="3"/>
        <v>#DIV/0!</v>
      </c>
      <c r="AB153" s="29"/>
    </row>
    <row r="154" spans="2:28" ht="15.75" x14ac:dyDescent="0.3"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30" t="e">
        <f t="shared" si="3"/>
        <v>#DIV/0!</v>
      </c>
      <c r="AB154" s="29"/>
    </row>
    <row r="155" spans="2:28" ht="15.75" x14ac:dyDescent="0.3"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30" t="e">
        <f t="shared" si="3"/>
        <v>#DIV/0!</v>
      </c>
      <c r="AB155" s="29"/>
    </row>
    <row r="156" spans="2:28" ht="15.75" x14ac:dyDescent="0.3"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30" t="e">
        <f t="shared" si="3"/>
        <v>#DIV/0!</v>
      </c>
      <c r="AB156" s="29"/>
    </row>
    <row r="157" spans="2:28" ht="15.75" x14ac:dyDescent="0.3"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30" t="e">
        <f t="shared" si="3"/>
        <v>#DIV/0!</v>
      </c>
      <c r="AB157" s="29"/>
    </row>
    <row r="158" spans="2:28" ht="15.75" x14ac:dyDescent="0.3"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30" t="e">
        <f t="shared" si="3"/>
        <v>#DIV/0!</v>
      </c>
      <c r="AB158" s="29"/>
    </row>
    <row r="159" spans="2:28" ht="15.75" x14ac:dyDescent="0.3"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30" t="e">
        <f t="shared" ref="AA159:AA222" si="4">AVERAGE(D159:Z159)</f>
        <v>#DIV/0!</v>
      </c>
      <c r="AB159" s="29"/>
    </row>
    <row r="160" spans="2:28" ht="15.75" x14ac:dyDescent="0.3"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30" t="e">
        <f t="shared" si="4"/>
        <v>#DIV/0!</v>
      </c>
      <c r="AB160" s="29"/>
    </row>
    <row r="161" spans="2:28" ht="15.75" x14ac:dyDescent="0.3"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30" t="e">
        <f t="shared" si="4"/>
        <v>#DIV/0!</v>
      </c>
      <c r="AB161" s="29"/>
    </row>
    <row r="162" spans="2:28" ht="15.75" x14ac:dyDescent="0.3"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30" t="e">
        <f t="shared" si="4"/>
        <v>#DIV/0!</v>
      </c>
      <c r="AB162" s="29"/>
    </row>
    <row r="163" spans="2:28" ht="15.75" x14ac:dyDescent="0.3"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30" t="e">
        <f t="shared" si="4"/>
        <v>#DIV/0!</v>
      </c>
      <c r="AB163" s="29"/>
    </row>
    <row r="164" spans="2:28" ht="15.75" x14ac:dyDescent="0.3"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30" t="e">
        <f t="shared" si="4"/>
        <v>#DIV/0!</v>
      </c>
      <c r="AB164" s="29"/>
    </row>
    <row r="165" spans="2:28" ht="15.75" x14ac:dyDescent="0.3"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30" t="e">
        <f t="shared" si="4"/>
        <v>#DIV/0!</v>
      </c>
      <c r="AB165" s="29"/>
    </row>
    <row r="166" spans="2:28" ht="15.75" x14ac:dyDescent="0.3"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30" t="e">
        <f t="shared" si="4"/>
        <v>#DIV/0!</v>
      </c>
      <c r="AB166" s="29"/>
    </row>
    <row r="167" spans="2:28" ht="15.75" x14ac:dyDescent="0.3"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30" t="e">
        <f t="shared" si="4"/>
        <v>#DIV/0!</v>
      </c>
      <c r="AB167" s="29"/>
    </row>
    <row r="168" spans="2:28" ht="15.75" x14ac:dyDescent="0.3"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30" t="e">
        <f t="shared" si="4"/>
        <v>#DIV/0!</v>
      </c>
      <c r="AB168" s="29"/>
    </row>
    <row r="169" spans="2:28" ht="15.75" x14ac:dyDescent="0.3"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30" t="e">
        <f t="shared" si="4"/>
        <v>#DIV/0!</v>
      </c>
      <c r="AB169" s="29"/>
    </row>
    <row r="170" spans="2:28" ht="15.75" x14ac:dyDescent="0.3"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30" t="e">
        <f t="shared" si="4"/>
        <v>#DIV/0!</v>
      </c>
      <c r="AB170" s="29"/>
    </row>
    <row r="171" spans="2:28" ht="15.75" x14ac:dyDescent="0.3"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30" t="e">
        <f t="shared" si="4"/>
        <v>#DIV/0!</v>
      </c>
      <c r="AB171" s="29"/>
    </row>
    <row r="172" spans="2:28" ht="15.75" x14ac:dyDescent="0.3"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30" t="e">
        <f t="shared" si="4"/>
        <v>#DIV/0!</v>
      </c>
      <c r="AB172" s="29"/>
    </row>
    <row r="173" spans="2:28" ht="15.75" x14ac:dyDescent="0.3"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30" t="e">
        <f t="shared" si="4"/>
        <v>#DIV/0!</v>
      </c>
      <c r="AB173" s="29"/>
    </row>
    <row r="174" spans="2:28" ht="15.75" x14ac:dyDescent="0.3"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30" t="e">
        <f t="shared" si="4"/>
        <v>#DIV/0!</v>
      </c>
      <c r="AB174" s="29"/>
    </row>
    <row r="175" spans="2:28" ht="15.75" x14ac:dyDescent="0.3"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30" t="e">
        <f t="shared" si="4"/>
        <v>#DIV/0!</v>
      </c>
      <c r="AB175" s="29"/>
    </row>
    <row r="176" spans="2:28" ht="15.75" x14ac:dyDescent="0.3"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30" t="e">
        <f t="shared" si="4"/>
        <v>#DIV/0!</v>
      </c>
      <c r="AB176" s="29"/>
    </row>
    <row r="177" spans="2:28" ht="15.75" x14ac:dyDescent="0.3"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30" t="e">
        <f t="shared" si="4"/>
        <v>#DIV/0!</v>
      </c>
      <c r="AB177" s="29"/>
    </row>
    <row r="178" spans="2:28" ht="15.75" x14ac:dyDescent="0.3"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30" t="e">
        <f t="shared" si="4"/>
        <v>#DIV/0!</v>
      </c>
      <c r="AB178" s="29"/>
    </row>
    <row r="179" spans="2:28" ht="15.75" x14ac:dyDescent="0.3"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30" t="e">
        <f t="shared" si="4"/>
        <v>#DIV/0!</v>
      </c>
      <c r="AB179" s="29"/>
    </row>
    <row r="180" spans="2:28" ht="15.75" x14ac:dyDescent="0.3"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30" t="e">
        <f t="shared" si="4"/>
        <v>#DIV/0!</v>
      </c>
      <c r="AB180" s="29"/>
    </row>
    <row r="181" spans="2:28" ht="15.75" x14ac:dyDescent="0.3"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30" t="e">
        <f t="shared" si="4"/>
        <v>#DIV/0!</v>
      </c>
      <c r="AB181" s="29"/>
    </row>
    <row r="182" spans="2:28" ht="15.75" x14ac:dyDescent="0.3"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30" t="e">
        <f t="shared" si="4"/>
        <v>#DIV/0!</v>
      </c>
      <c r="AB182" s="29"/>
    </row>
    <row r="183" spans="2:28" ht="15.75" x14ac:dyDescent="0.3"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 t="e">
        <f t="shared" si="4"/>
        <v>#DIV/0!</v>
      </c>
      <c r="AB183" s="29"/>
    </row>
    <row r="184" spans="2:28" ht="15.75" x14ac:dyDescent="0.3"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30" t="e">
        <f t="shared" si="4"/>
        <v>#DIV/0!</v>
      </c>
      <c r="AB184" s="29"/>
    </row>
    <row r="185" spans="2:28" ht="15.75" x14ac:dyDescent="0.3"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30" t="e">
        <f t="shared" si="4"/>
        <v>#DIV/0!</v>
      </c>
      <c r="AB185" s="29"/>
    </row>
    <row r="186" spans="2:28" ht="15.75" x14ac:dyDescent="0.3"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30" t="e">
        <f t="shared" si="4"/>
        <v>#DIV/0!</v>
      </c>
      <c r="AB186" s="29"/>
    </row>
    <row r="187" spans="2:28" ht="15.75" x14ac:dyDescent="0.3"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30" t="e">
        <f t="shared" si="4"/>
        <v>#DIV/0!</v>
      </c>
      <c r="AB187" s="29"/>
    </row>
    <row r="188" spans="2:28" ht="15.75" x14ac:dyDescent="0.3"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30" t="e">
        <f t="shared" si="4"/>
        <v>#DIV/0!</v>
      </c>
      <c r="AB188" s="29"/>
    </row>
    <row r="189" spans="2:28" ht="15.75" x14ac:dyDescent="0.3"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 t="e">
        <f t="shared" si="4"/>
        <v>#DIV/0!</v>
      </c>
      <c r="AB189" s="29"/>
    </row>
    <row r="190" spans="2:28" ht="15.75" x14ac:dyDescent="0.3"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30" t="e">
        <f t="shared" si="4"/>
        <v>#DIV/0!</v>
      </c>
      <c r="AB190" s="29"/>
    </row>
    <row r="191" spans="2:28" ht="15.75" x14ac:dyDescent="0.3"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30" t="e">
        <f t="shared" si="4"/>
        <v>#DIV/0!</v>
      </c>
      <c r="AB191" s="29"/>
    </row>
    <row r="192" spans="2:28" ht="15.75" x14ac:dyDescent="0.3"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30" t="e">
        <f t="shared" si="4"/>
        <v>#DIV/0!</v>
      </c>
      <c r="AB192" s="29"/>
    </row>
    <row r="193" spans="2:28" ht="15.75" x14ac:dyDescent="0.3"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30" t="e">
        <f t="shared" si="4"/>
        <v>#DIV/0!</v>
      </c>
      <c r="AB193" s="29"/>
    </row>
    <row r="194" spans="2:28" ht="15.75" x14ac:dyDescent="0.3"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30" t="e">
        <f t="shared" si="4"/>
        <v>#DIV/0!</v>
      </c>
      <c r="AB194" s="29"/>
    </row>
    <row r="195" spans="2:28" ht="15.75" x14ac:dyDescent="0.3"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30" t="e">
        <f t="shared" si="4"/>
        <v>#DIV/0!</v>
      </c>
      <c r="AB195" s="29"/>
    </row>
    <row r="196" spans="2:28" ht="15.75" x14ac:dyDescent="0.3"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30" t="e">
        <f t="shared" si="4"/>
        <v>#DIV/0!</v>
      </c>
      <c r="AB196" s="29"/>
    </row>
    <row r="197" spans="2:28" ht="15.75" x14ac:dyDescent="0.3"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30" t="e">
        <f t="shared" si="4"/>
        <v>#DIV/0!</v>
      </c>
      <c r="AB197" s="29"/>
    </row>
    <row r="198" spans="2:28" ht="15.75" x14ac:dyDescent="0.3"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30" t="e">
        <f t="shared" si="4"/>
        <v>#DIV/0!</v>
      </c>
      <c r="AB198" s="29"/>
    </row>
    <row r="199" spans="2:28" ht="15.75" x14ac:dyDescent="0.3"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30" t="e">
        <f t="shared" si="4"/>
        <v>#DIV/0!</v>
      </c>
      <c r="AB199" s="29"/>
    </row>
    <row r="200" spans="2:28" ht="15.75" x14ac:dyDescent="0.3"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30" t="e">
        <f t="shared" si="4"/>
        <v>#DIV/0!</v>
      </c>
      <c r="AB200" s="29"/>
    </row>
    <row r="201" spans="2:28" ht="15.75" x14ac:dyDescent="0.3"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30" t="e">
        <f t="shared" si="4"/>
        <v>#DIV/0!</v>
      </c>
      <c r="AB201" s="29"/>
    </row>
    <row r="202" spans="2:28" ht="15.75" x14ac:dyDescent="0.3"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30" t="e">
        <f t="shared" si="4"/>
        <v>#DIV/0!</v>
      </c>
      <c r="AB202" s="29"/>
    </row>
    <row r="203" spans="2:28" ht="15.75" x14ac:dyDescent="0.3"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30" t="e">
        <f t="shared" si="4"/>
        <v>#DIV/0!</v>
      </c>
      <c r="AB203" s="29"/>
    </row>
    <row r="204" spans="2:28" ht="15.75" x14ac:dyDescent="0.3"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30" t="e">
        <f t="shared" si="4"/>
        <v>#DIV/0!</v>
      </c>
      <c r="AB204" s="29"/>
    </row>
    <row r="205" spans="2:28" ht="15.75" x14ac:dyDescent="0.3"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30" t="e">
        <f t="shared" si="4"/>
        <v>#DIV/0!</v>
      </c>
      <c r="AB205" s="29"/>
    </row>
    <row r="206" spans="2:28" ht="15.75" x14ac:dyDescent="0.3"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30" t="e">
        <f t="shared" si="4"/>
        <v>#DIV/0!</v>
      </c>
      <c r="AB206" s="29"/>
    </row>
    <row r="207" spans="2:28" ht="15.75" x14ac:dyDescent="0.3"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30" t="e">
        <f t="shared" si="4"/>
        <v>#DIV/0!</v>
      </c>
      <c r="AB207" s="29"/>
    </row>
    <row r="208" spans="2:28" ht="15.75" x14ac:dyDescent="0.3"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30" t="e">
        <f t="shared" si="4"/>
        <v>#DIV/0!</v>
      </c>
      <c r="AB208" s="29"/>
    </row>
    <row r="209" spans="2:28" ht="15.75" x14ac:dyDescent="0.3"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30" t="e">
        <f t="shared" si="4"/>
        <v>#DIV/0!</v>
      </c>
      <c r="AB209" s="29"/>
    </row>
    <row r="210" spans="2:28" ht="15.75" x14ac:dyDescent="0.3"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30" t="e">
        <f t="shared" si="4"/>
        <v>#DIV/0!</v>
      </c>
      <c r="AB210" s="29"/>
    </row>
    <row r="211" spans="2:28" ht="15.75" x14ac:dyDescent="0.3"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30" t="e">
        <f t="shared" si="4"/>
        <v>#DIV/0!</v>
      </c>
      <c r="AB211" s="29"/>
    </row>
    <row r="212" spans="2:28" ht="15.75" x14ac:dyDescent="0.3"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30" t="e">
        <f t="shared" si="4"/>
        <v>#DIV/0!</v>
      </c>
      <c r="AB212" s="29"/>
    </row>
    <row r="213" spans="2:28" ht="15.75" x14ac:dyDescent="0.3"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30" t="e">
        <f t="shared" si="4"/>
        <v>#DIV/0!</v>
      </c>
      <c r="AB213" s="29"/>
    </row>
    <row r="214" spans="2:28" ht="15.75" x14ac:dyDescent="0.3"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30" t="e">
        <f t="shared" si="4"/>
        <v>#DIV/0!</v>
      </c>
      <c r="AB214" s="29"/>
    </row>
    <row r="215" spans="2:28" ht="15.75" x14ac:dyDescent="0.3"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30" t="e">
        <f t="shared" si="4"/>
        <v>#DIV/0!</v>
      </c>
      <c r="AB215" s="29"/>
    </row>
    <row r="216" spans="2:28" ht="15.75" x14ac:dyDescent="0.3"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30" t="e">
        <f t="shared" si="4"/>
        <v>#DIV/0!</v>
      </c>
      <c r="AB216" s="29"/>
    </row>
    <row r="217" spans="2:28" ht="15.75" x14ac:dyDescent="0.3"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30" t="e">
        <f t="shared" si="4"/>
        <v>#DIV/0!</v>
      </c>
      <c r="AB217" s="29"/>
    </row>
    <row r="218" spans="2:28" ht="15.75" x14ac:dyDescent="0.3"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30" t="e">
        <f t="shared" si="4"/>
        <v>#DIV/0!</v>
      </c>
      <c r="AB218" s="29"/>
    </row>
    <row r="219" spans="2:28" ht="15.75" x14ac:dyDescent="0.3"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30" t="e">
        <f t="shared" si="4"/>
        <v>#DIV/0!</v>
      </c>
      <c r="AB219" s="29"/>
    </row>
    <row r="220" spans="2:28" ht="15.75" x14ac:dyDescent="0.3"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30" t="e">
        <f t="shared" si="4"/>
        <v>#DIV/0!</v>
      </c>
      <c r="AB220" s="29"/>
    </row>
    <row r="221" spans="2:28" ht="15.75" x14ac:dyDescent="0.3"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30" t="e">
        <f t="shared" si="4"/>
        <v>#DIV/0!</v>
      </c>
      <c r="AB221" s="29"/>
    </row>
    <row r="222" spans="2:28" ht="15.75" x14ac:dyDescent="0.3"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30" t="e">
        <f t="shared" si="4"/>
        <v>#DIV/0!</v>
      </c>
      <c r="AB222" s="29"/>
    </row>
    <row r="223" spans="2:28" ht="15.75" x14ac:dyDescent="0.3"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30" t="e">
        <f t="shared" ref="AA223:AA286" si="5">AVERAGE(D223:Z223)</f>
        <v>#DIV/0!</v>
      </c>
      <c r="AB223" s="29"/>
    </row>
    <row r="224" spans="2:28" ht="15.75" x14ac:dyDescent="0.3"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30" t="e">
        <f t="shared" si="5"/>
        <v>#DIV/0!</v>
      </c>
      <c r="AB224" s="29"/>
    </row>
    <row r="225" spans="2:28" ht="15.75" x14ac:dyDescent="0.3"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30" t="e">
        <f t="shared" si="5"/>
        <v>#DIV/0!</v>
      </c>
      <c r="AB225" s="29"/>
    </row>
    <row r="226" spans="2:28" ht="15.75" x14ac:dyDescent="0.3"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30" t="e">
        <f t="shared" si="5"/>
        <v>#DIV/0!</v>
      </c>
      <c r="AB226" s="29"/>
    </row>
    <row r="227" spans="2:28" ht="15.75" x14ac:dyDescent="0.3"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30" t="e">
        <f t="shared" si="5"/>
        <v>#DIV/0!</v>
      </c>
      <c r="AB227" s="29"/>
    </row>
    <row r="228" spans="2:28" ht="15.75" x14ac:dyDescent="0.3"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30" t="e">
        <f t="shared" si="5"/>
        <v>#DIV/0!</v>
      </c>
      <c r="AB228" s="29"/>
    </row>
    <row r="229" spans="2:28" ht="15.75" x14ac:dyDescent="0.3"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30" t="e">
        <f t="shared" si="5"/>
        <v>#DIV/0!</v>
      </c>
      <c r="AB229" s="29"/>
    </row>
    <row r="230" spans="2:28" ht="15.75" x14ac:dyDescent="0.3"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30" t="e">
        <f t="shared" si="5"/>
        <v>#DIV/0!</v>
      </c>
      <c r="AB230" s="29"/>
    </row>
    <row r="231" spans="2:28" ht="15.75" x14ac:dyDescent="0.3"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 t="e">
        <f t="shared" si="5"/>
        <v>#DIV/0!</v>
      </c>
      <c r="AB231" s="29"/>
    </row>
    <row r="232" spans="2:28" ht="15.75" x14ac:dyDescent="0.3"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30" t="e">
        <f t="shared" si="5"/>
        <v>#DIV/0!</v>
      </c>
      <c r="AB232" s="29"/>
    </row>
    <row r="233" spans="2:28" ht="15.75" x14ac:dyDescent="0.3"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30" t="e">
        <f t="shared" si="5"/>
        <v>#DIV/0!</v>
      </c>
      <c r="AB233" s="29"/>
    </row>
    <row r="234" spans="2:28" ht="15.75" x14ac:dyDescent="0.3"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30" t="e">
        <f t="shared" si="5"/>
        <v>#DIV/0!</v>
      </c>
      <c r="AB234" s="29"/>
    </row>
    <row r="235" spans="2:28" ht="15.75" x14ac:dyDescent="0.3"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30" t="e">
        <f t="shared" si="5"/>
        <v>#DIV/0!</v>
      </c>
      <c r="AB235" s="29"/>
    </row>
    <row r="236" spans="2:28" ht="15.75" x14ac:dyDescent="0.3"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30" t="e">
        <f t="shared" si="5"/>
        <v>#DIV/0!</v>
      </c>
      <c r="AB236" s="29"/>
    </row>
    <row r="237" spans="2:28" ht="15.75" x14ac:dyDescent="0.3"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30" t="e">
        <f t="shared" si="5"/>
        <v>#DIV/0!</v>
      </c>
      <c r="AB237" s="29"/>
    </row>
    <row r="238" spans="2:28" ht="15.75" x14ac:dyDescent="0.3"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30" t="e">
        <f t="shared" si="5"/>
        <v>#DIV/0!</v>
      </c>
      <c r="AB238" s="29"/>
    </row>
    <row r="239" spans="2:28" ht="15.75" x14ac:dyDescent="0.3"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30" t="e">
        <f t="shared" si="5"/>
        <v>#DIV/0!</v>
      </c>
      <c r="AB239" s="29"/>
    </row>
    <row r="240" spans="2:28" ht="15.75" x14ac:dyDescent="0.3"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30" t="e">
        <f t="shared" si="5"/>
        <v>#DIV/0!</v>
      </c>
      <c r="AB240" s="29"/>
    </row>
    <row r="241" spans="2:28" ht="15.75" x14ac:dyDescent="0.3"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30" t="e">
        <f t="shared" si="5"/>
        <v>#DIV/0!</v>
      </c>
      <c r="AB241" s="29"/>
    </row>
    <row r="242" spans="2:28" ht="15.75" x14ac:dyDescent="0.3"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30" t="e">
        <f t="shared" si="5"/>
        <v>#DIV/0!</v>
      </c>
      <c r="AB242" s="29"/>
    </row>
    <row r="243" spans="2:28" ht="15.75" x14ac:dyDescent="0.3"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30" t="e">
        <f t="shared" si="5"/>
        <v>#DIV/0!</v>
      </c>
      <c r="AB243" s="29"/>
    </row>
    <row r="244" spans="2:28" ht="15.75" x14ac:dyDescent="0.3"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30" t="e">
        <f t="shared" si="5"/>
        <v>#DIV/0!</v>
      </c>
      <c r="AB244" s="29"/>
    </row>
    <row r="245" spans="2:28" ht="15.75" x14ac:dyDescent="0.3"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30" t="e">
        <f t="shared" si="5"/>
        <v>#DIV/0!</v>
      </c>
      <c r="AB245" s="29"/>
    </row>
    <row r="246" spans="2:28" ht="15.75" x14ac:dyDescent="0.3"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30" t="e">
        <f t="shared" si="5"/>
        <v>#DIV/0!</v>
      </c>
      <c r="AB246" s="29"/>
    </row>
    <row r="247" spans="2:28" ht="15.75" x14ac:dyDescent="0.3"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30" t="e">
        <f t="shared" si="5"/>
        <v>#DIV/0!</v>
      </c>
      <c r="AB247" s="29"/>
    </row>
    <row r="248" spans="2:28" ht="15.75" x14ac:dyDescent="0.3"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30" t="e">
        <f t="shared" si="5"/>
        <v>#DIV/0!</v>
      </c>
      <c r="AB248" s="29"/>
    </row>
    <row r="249" spans="2:28" ht="15.75" x14ac:dyDescent="0.3"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30" t="e">
        <f t="shared" si="5"/>
        <v>#DIV/0!</v>
      </c>
      <c r="AB249" s="29"/>
    </row>
    <row r="250" spans="2:28" ht="15.75" x14ac:dyDescent="0.3"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30" t="e">
        <f t="shared" si="5"/>
        <v>#DIV/0!</v>
      </c>
      <c r="AB250" s="29"/>
    </row>
    <row r="251" spans="2:28" ht="15.75" x14ac:dyDescent="0.3"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30" t="e">
        <f t="shared" si="5"/>
        <v>#DIV/0!</v>
      </c>
      <c r="AB251" s="29"/>
    </row>
    <row r="252" spans="2:28" ht="15.75" x14ac:dyDescent="0.3"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30" t="e">
        <f t="shared" si="5"/>
        <v>#DIV/0!</v>
      </c>
      <c r="AB252" s="29"/>
    </row>
    <row r="253" spans="2:28" ht="15.75" x14ac:dyDescent="0.3"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30" t="e">
        <f t="shared" si="5"/>
        <v>#DIV/0!</v>
      </c>
      <c r="AB253" s="29"/>
    </row>
    <row r="254" spans="2:28" ht="15.75" x14ac:dyDescent="0.3"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30" t="e">
        <f t="shared" si="5"/>
        <v>#DIV/0!</v>
      </c>
      <c r="AB254" s="29"/>
    </row>
    <row r="255" spans="2:28" ht="15.75" x14ac:dyDescent="0.3"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30" t="e">
        <f t="shared" si="5"/>
        <v>#DIV/0!</v>
      </c>
      <c r="AB255" s="29"/>
    </row>
    <row r="256" spans="2:28" ht="15.75" x14ac:dyDescent="0.3"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30" t="e">
        <f t="shared" si="5"/>
        <v>#DIV/0!</v>
      </c>
      <c r="AB256" s="29"/>
    </row>
    <row r="257" spans="2:28" ht="15.75" x14ac:dyDescent="0.3"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30" t="e">
        <f t="shared" si="5"/>
        <v>#DIV/0!</v>
      </c>
      <c r="AB257" s="29"/>
    </row>
    <row r="258" spans="2:28" ht="15.75" x14ac:dyDescent="0.3"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30" t="e">
        <f t="shared" si="5"/>
        <v>#DIV/0!</v>
      </c>
      <c r="AB258" s="29"/>
    </row>
    <row r="259" spans="2:28" ht="15.75" x14ac:dyDescent="0.3"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30" t="e">
        <f t="shared" si="5"/>
        <v>#DIV/0!</v>
      </c>
      <c r="AB259" s="29"/>
    </row>
    <row r="260" spans="2:28" ht="15.75" x14ac:dyDescent="0.3"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30" t="e">
        <f t="shared" si="5"/>
        <v>#DIV/0!</v>
      </c>
      <c r="AB260" s="29"/>
    </row>
    <row r="261" spans="2:28" ht="15.75" x14ac:dyDescent="0.3"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30" t="e">
        <f t="shared" si="5"/>
        <v>#DIV/0!</v>
      </c>
      <c r="AB261" s="29"/>
    </row>
    <row r="262" spans="2:28" ht="15.75" x14ac:dyDescent="0.3"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30" t="e">
        <f t="shared" si="5"/>
        <v>#DIV/0!</v>
      </c>
      <c r="AB262" s="29"/>
    </row>
    <row r="263" spans="2:28" ht="15.75" x14ac:dyDescent="0.3"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30" t="e">
        <f t="shared" si="5"/>
        <v>#DIV/0!</v>
      </c>
      <c r="AB263" s="29"/>
    </row>
    <row r="264" spans="2:28" ht="15.75" x14ac:dyDescent="0.3"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30" t="e">
        <f t="shared" si="5"/>
        <v>#DIV/0!</v>
      </c>
      <c r="AB264" s="29"/>
    </row>
    <row r="265" spans="2:28" ht="15.75" x14ac:dyDescent="0.3"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30" t="e">
        <f t="shared" si="5"/>
        <v>#DIV/0!</v>
      </c>
      <c r="AB265" s="29"/>
    </row>
    <row r="266" spans="2:28" ht="15.75" x14ac:dyDescent="0.3"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30" t="e">
        <f t="shared" si="5"/>
        <v>#DIV/0!</v>
      </c>
      <c r="AB266" s="29"/>
    </row>
    <row r="267" spans="2:28" ht="15.75" x14ac:dyDescent="0.3"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30" t="e">
        <f t="shared" si="5"/>
        <v>#DIV/0!</v>
      </c>
      <c r="AB267" s="29"/>
    </row>
    <row r="268" spans="2:28" ht="15.75" x14ac:dyDescent="0.3"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30" t="e">
        <f t="shared" si="5"/>
        <v>#DIV/0!</v>
      </c>
      <c r="AB268" s="29"/>
    </row>
    <row r="269" spans="2:28" ht="15.75" x14ac:dyDescent="0.3"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30" t="e">
        <f t="shared" si="5"/>
        <v>#DIV/0!</v>
      </c>
      <c r="AB269" s="29"/>
    </row>
    <row r="270" spans="2:28" ht="15.75" x14ac:dyDescent="0.3"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30" t="e">
        <f t="shared" si="5"/>
        <v>#DIV/0!</v>
      </c>
      <c r="AB270" s="29"/>
    </row>
    <row r="271" spans="2:28" ht="15.75" x14ac:dyDescent="0.3"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30" t="e">
        <f t="shared" si="5"/>
        <v>#DIV/0!</v>
      </c>
      <c r="AB271" s="29"/>
    </row>
    <row r="272" spans="2:28" ht="15.75" x14ac:dyDescent="0.3"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30" t="e">
        <f t="shared" si="5"/>
        <v>#DIV/0!</v>
      </c>
      <c r="AB272" s="29"/>
    </row>
    <row r="273" spans="2:28" ht="15.75" x14ac:dyDescent="0.3"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30" t="e">
        <f t="shared" si="5"/>
        <v>#DIV/0!</v>
      </c>
      <c r="AB273" s="29"/>
    </row>
    <row r="274" spans="2:28" ht="15.75" x14ac:dyDescent="0.3"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30" t="e">
        <f t="shared" si="5"/>
        <v>#DIV/0!</v>
      </c>
      <c r="AB274" s="29"/>
    </row>
    <row r="275" spans="2:28" ht="15.75" x14ac:dyDescent="0.3"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30" t="e">
        <f t="shared" si="5"/>
        <v>#DIV/0!</v>
      </c>
      <c r="AB275" s="29"/>
    </row>
    <row r="276" spans="2:28" ht="15.75" x14ac:dyDescent="0.3"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30" t="e">
        <f t="shared" si="5"/>
        <v>#DIV/0!</v>
      </c>
      <c r="AB276" s="29"/>
    </row>
    <row r="277" spans="2:28" ht="15.75" x14ac:dyDescent="0.3"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30" t="e">
        <f t="shared" si="5"/>
        <v>#DIV/0!</v>
      </c>
      <c r="AB277" s="29"/>
    </row>
    <row r="278" spans="2:28" ht="15.75" x14ac:dyDescent="0.3"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30" t="e">
        <f t="shared" si="5"/>
        <v>#DIV/0!</v>
      </c>
      <c r="AB278" s="29"/>
    </row>
    <row r="279" spans="2:28" ht="15.75" x14ac:dyDescent="0.3"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30" t="e">
        <f t="shared" si="5"/>
        <v>#DIV/0!</v>
      </c>
      <c r="AB279" s="29"/>
    </row>
    <row r="280" spans="2:28" ht="15.75" x14ac:dyDescent="0.3"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30" t="e">
        <f t="shared" si="5"/>
        <v>#DIV/0!</v>
      </c>
      <c r="AB280" s="29"/>
    </row>
    <row r="281" spans="2:28" ht="15.75" x14ac:dyDescent="0.3"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30" t="e">
        <f t="shared" si="5"/>
        <v>#DIV/0!</v>
      </c>
      <c r="AB281" s="29"/>
    </row>
    <row r="282" spans="2:28" ht="15.75" x14ac:dyDescent="0.3"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30" t="e">
        <f t="shared" si="5"/>
        <v>#DIV/0!</v>
      </c>
      <c r="AB282" s="29"/>
    </row>
    <row r="283" spans="2:28" ht="15.75" x14ac:dyDescent="0.3"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30" t="e">
        <f t="shared" si="5"/>
        <v>#DIV/0!</v>
      </c>
      <c r="AB283" s="29"/>
    </row>
    <row r="284" spans="2:28" ht="15.75" x14ac:dyDescent="0.3"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30" t="e">
        <f t="shared" si="5"/>
        <v>#DIV/0!</v>
      </c>
      <c r="AB284" s="29"/>
    </row>
    <row r="285" spans="2:28" ht="15.75" x14ac:dyDescent="0.3"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30" t="e">
        <f t="shared" si="5"/>
        <v>#DIV/0!</v>
      </c>
      <c r="AB285" s="29"/>
    </row>
    <row r="286" spans="2:28" ht="15.75" x14ac:dyDescent="0.3"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30" t="e">
        <f t="shared" si="5"/>
        <v>#DIV/0!</v>
      </c>
      <c r="AB286" s="29"/>
    </row>
    <row r="287" spans="2:28" ht="15.75" x14ac:dyDescent="0.3"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30" t="e">
        <f t="shared" ref="AA287:AA325" si="6">AVERAGE(D287:Z287)</f>
        <v>#DIV/0!</v>
      </c>
      <c r="AB287" s="29"/>
    </row>
    <row r="288" spans="2:28" ht="15.75" x14ac:dyDescent="0.3"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30" t="e">
        <f t="shared" si="6"/>
        <v>#DIV/0!</v>
      </c>
      <c r="AB288" s="29"/>
    </row>
    <row r="289" spans="2:28" ht="15.75" x14ac:dyDescent="0.3"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30" t="e">
        <f t="shared" si="6"/>
        <v>#DIV/0!</v>
      </c>
      <c r="AB289" s="29"/>
    </row>
    <row r="290" spans="2:28" ht="15.75" x14ac:dyDescent="0.3"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30" t="e">
        <f t="shared" si="6"/>
        <v>#DIV/0!</v>
      </c>
      <c r="AB290" s="29"/>
    </row>
    <row r="291" spans="2:28" ht="15.75" x14ac:dyDescent="0.3"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30" t="e">
        <f t="shared" si="6"/>
        <v>#DIV/0!</v>
      </c>
      <c r="AB291" s="29"/>
    </row>
    <row r="292" spans="2:28" ht="15.75" x14ac:dyDescent="0.3"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30" t="e">
        <f t="shared" si="6"/>
        <v>#DIV/0!</v>
      </c>
      <c r="AB292" s="29"/>
    </row>
    <row r="293" spans="2:28" ht="15.75" x14ac:dyDescent="0.3"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30" t="e">
        <f t="shared" si="6"/>
        <v>#DIV/0!</v>
      </c>
      <c r="AB293" s="29"/>
    </row>
    <row r="294" spans="2:28" ht="15.75" x14ac:dyDescent="0.3"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30" t="e">
        <f t="shared" si="6"/>
        <v>#DIV/0!</v>
      </c>
      <c r="AB294" s="29"/>
    </row>
    <row r="295" spans="2:28" ht="15.75" x14ac:dyDescent="0.3"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30" t="e">
        <f t="shared" si="6"/>
        <v>#DIV/0!</v>
      </c>
      <c r="AB295" s="29"/>
    </row>
    <row r="296" spans="2:28" ht="15.75" x14ac:dyDescent="0.3"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30" t="e">
        <f t="shared" si="6"/>
        <v>#DIV/0!</v>
      </c>
      <c r="AB296" s="29"/>
    </row>
    <row r="297" spans="2:28" ht="15.75" x14ac:dyDescent="0.3"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30" t="e">
        <f t="shared" si="6"/>
        <v>#DIV/0!</v>
      </c>
      <c r="AB297" s="29"/>
    </row>
    <row r="298" spans="2:28" ht="15.75" x14ac:dyDescent="0.3"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30" t="e">
        <f t="shared" si="6"/>
        <v>#DIV/0!</v>
      </c>
      <c r="AB298" s="29"/>
    </row>
    <row r="299" spans="2:28" ht="15.75" x14ac:dyDescent="0.3"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30" t="e">
        <f t="shared" si="6"/>
        <v>#DIV/0!</v>
      </c>
      <c r="AB299" s="29"/>
    </row>
    <row r="300" spans="2:28" ht="15.75" x14ac:dyDescent="0.3"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30" t="e">
        <f t="shared" si="6"/>
        <v>#DIV/0!</v>
      </c>
      <c r="AB300" s="29"/>
    </row>
    <row r="301" spans="2:28" ht="15.75" x14ac:dyDescent="0.3"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30" t="e">
        <f t="shared" si="6"/>
        <v>#DIV/0!</v>
      </c>
      <c r="AB301" s="29"/>
    </row>
    <row r="302" spans="2:28" ht="15.75" x14ac:dyDescent="0.3"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30" t="e">
        <f t="shared" si="6"/>
        <v>#DIV/0!</v>
      </c>
      <c r="AB302" s="29"/>
    </row>
    <row r="303" spans="2:28" ht="15.75" x14ac:dyDescent="0.3"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30" t="e">
        <f t="shared" si="6"/>
        <v>#DIV/0!</v>
      </c>
      <c r="AB303" s="29"/>
    </row>
    <row r="304" spans="2:28" ht="15.75" x14ac:dyDescent="0.3"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30" t="e">
        <f t="shared" si="6"/>
        <v>#DIV/0!</v>
      </c>
      <c r="AB304" s="29"/>
    </row>
    <row r="305" spans="2:28" ht="15.75" x14ac:dyDescent="0.3"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30" t="e">
        <f t="shared" si="6"/>
        <v>#DIV/0!</v>
      </c>
      <c r="AB305" s="29"/>
    </row>
    <row r="306" spans="2:28" ht="15.75" x14ac:dyDescent="0.3"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30" t="e">
        <f t="shared" si="6"/>
        <v>#DIV/0!</v>
      </c>
      <c r="AB306" s="29"/>
    </row>
    <row r="307" spans="2:28" ht="15.75" x14ac:dyDescent="0.3"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30" t="e">
        <f t="shared" si="6"/>
        <v>#DIV/0!</v>
      </c>
      <c r="AB307" s="29"/>
    </row>
    <row r="308" spans="2:28" ht="15.75" x14ac:dyDescent="0.3"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30" t="e">
        <f t="shared" si="6"/>
        <v>#DIV/0!</v>
      </c>
      <c r="AB308" s="29"/>
    </row>
    <row r="309" spans="2:28" ht="15.75" x14ac:dyDescent="0.3"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30" t="e">
        <f t="shared" si="6"/>
        <v>#DIV/0!</v>
      </c>
      <c r="AB309" s="29"/>
    </row>
    <row r="310" spans="2:28" ht="15.75" x14ac:dyDescent="0.3"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30" t="e">
        <f t="shared" si="6"/>
        <v>#DIV/0!</v>
      </c>
      <c r="AB310" s="29"/>
    </row>
    <row r="311" spans="2:28" ht="15.75" x14ac:dyDescent="0.3"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30" t="e">
        <f t="shared" si="6"/>
        <v>#DIV/0!</v>
      </c>
      <c r="AB311" s="29"/>
    </row>
    <row r="312" spans="2:28" ht="15.75" x14ac:dyDescent="0.3"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30" t="e">
        <f t="shared" si="6"/>
        <v>#DIV/0!</v>
      </c>
      <c r="AB312" s="29"/>
    </row>
    <row r="313" spans="2:28" ht="15.75" x14ac:dyDescent="0.3"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30" t="e">
        <f t="shared" si="6"/>
        <v>#DIV/0!</v>
      </c>
      <c r="AB313" s="29"/>
    </row>
    <row r="314" spans="2:28" ht="15.75" x14ac:dyDescent="0.3"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30" t="e">
        <f t="shared" si="6"/>
        <v>#DIV/0!</v>
      </c>
      <c r="AB314" s="29"/>
    </row>
    <row r="315" spans="2:28" ht="15.75" x14ac:dyDescent="0.3"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30" t="e">
        <f t="shared" si="6"/>
        <v>#DIV/0!</v>
      </c>
      <c r="AB315" s="29"/>
    </row>
    <row r="316" spans="2:28" ht="15.75" x14ac:dyDescent="0.3"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30" t="e">
        <f t="shared" si="6"/>
        <v>#DIV/0!</v>
      </c>
      <c r="AB316" s="29"/>
    </row>
    <row r="317" spans="2:28" ht="15.75" x14ac:dyDescent="0.3"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30" t="e">
        <f t="shared" si="6"/>
        <v>#DIV/0!</v>
      </c>
      <c r="AB317" s="29"/>
    </row>
    <row r="318" spans="2:28" ht="15.75" x14ac:dyDescent="0.3"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30" t="e">
        <f t="shared" si="6"/>
        <v>#DIV/0!</v>
      </c>
      <c r="AB318" s="29"/>
    </row>
    <row r="319" spans="2:28" ht="15.75" x14ac:dyDescent="0.3"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30" t="e">
        <f t="shared" si="6"/>
        <v>#DIV/0!</v>
      </c>
      <c r="AB319" s="29"/>
    </row>
    <row r="320" spans="2:28" ht="15.75" x14ac:dyDescent="0.3"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30" t="e">
        <f t="shared" si="6"/>
        <v>#DIV/0!</v>
      </c>
      <c r="AB320" s="29"/>
    </row>
    <row r="321" spans="2:28" ht="15.75" x14ac:dyDescent="0.3"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30" t="e">
        <f t="shared" si="6"/>
        <v>#DIV/0!</v>
      </c>
      <c r="AB321" s="29"/>
    </row>
    <row r="322" spans="2:28" ht="15.75" x14ac:dyDescent="0.3"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30" t="e">
        <f t="shared" si="6"/>
        <v>#DIV/0!</v>
      </c>
      <c r="AB322" s="29"/>
    </row>
    <row r="323" spans="2:28" ht="15.75" x14ac:dyDescent="0.3"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30" t="e">
        <f t="shared" si="6"/>
        <v>#DIV/0!</v>
      </c>
      <c r="AB323" s="29"/>
    </row>
    <row r="324" spans="2:28" ht="15.75" x14ac:dyDescent="0.3"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30" t="e">
        <f t="shared" si="6"/>
        <v>#DIV/0!</v>
      </c>
      <c r="AB324" s="29"/>
    </row>
    <row r="325" spans="2:28" ht="15.75" x14ac:dyDescent="0.3"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30" t="e">
        <f t="shared" si="6"/>
        <v>#DIV/0!</v>
      </c>
      <c r="AB325" s="29"/>
    </row>
  </sheetData>
  <mergeCells count="1">
    <mergeCell ref="D2:AA2"/>
  </mergeCells>
  <conditionalFormatting sqref="D5:Z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I97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75.5703125" style="5" customWidth="1"/>
    <col min="35" max="35" width="21.140625" bestFit="1" customWidth="1"/>
  </cols>
  <sheetData>
    <row r="1" spans="2:35" x14ac:dyDescent="0.25">
      <c r="AH1"/>
    </row>
    <row r="2" spans="2:35" ht="15.75" thickBot="1" x14ac:dyDescent="0.3">
      <c r="AH2"/>
    </row>
    <row r="3" spans="2:35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5"/>
      <c r="AC3" s="33" t="s">
        <v>48</v>
      </c>
      <c r="AD3" s="34"/>
      <c r="AE3" s="34"/>
      <c r="AF3" s="35"/>
      <c r="AH3"/>
    </row>
    <row r="4" spans="2:35" ht="15.75" x14ac:dyDescent="0.25">
      <c r="K4" s="9">
        <f>AVERAGEIFS(K6:K97,$J$6:$J$97,"EVALUACION")</f>
        <v>3</v>
      </c>
      <c r="L4" s="9">
        <f>AVERAGEIFS(L6:L97,$J$6:$J$97,"EVALUACION")</f>
        <v>3.4242424242424243</v>
      </c>
      <c r="M4" s="9">
        <f>AVERAGEIFS(M6:M97,$J$6:$J$97,"EVALUACION")</f>
        <v>2.9696969696969697</v>
      </c>
      <c r="N4" s="9">
        <f>AVERAGEIFS(N6:N97,$J$6:$J$97,"EVALUACION")</f>
        <v>3.1212121212121211</v>
      </c>
      <c r="O4" s="9">
        <f>AVERAGEIFS(O6:O97,$J$6:$J$97,"EVALUACION")</f>
        <v>2.8484848484848486</v>
      </c>
      <c r="P4" s="9">
        <f>AVERAGEIFS(P6:P97,$J$6:$J$97,"EVALUACION")</f>
        <v>3.3333333333333335</v>
      </c>
      <c r="Q4" s="9">
        <f>AVERAGEIFS(Q6:Q97,$J$6:$J$97,"EVALUACION")</f>
        <v>3.0606060606060606</v>
      </c>
      <c r="R4" s="9">
        <f>AVERAGEIFS(R6:R97,$J$6:$J$97,"EVALUACION")</f>
        <v>2.1515151515151514</v>
      </c>
      <c r="S4" s="9">
        <f>AVERAGEIFS(S6:S97,$J$6:$J$97,"EVALUACION")</f>
        <v>0.5757575757575758</v>
      </c>
      <c r="T4" s="9">
        <f>AVERAGEIFS(T6:T97,$J$6:$J$97,"EVALUACION")</f>
        <v>1.696969696969697</v>
      </c>
      <c r="U4" s="9">
        <f>AVERAGEIFS(U6:U97,$J$6:$J$97,"EVALUACION")</f>
        <v>2.5757575757575757</v>
      </c>
      <c r="V4" s="9">
        <f>AVERAGEIFS(V6:V97,$J$6:$J$97,"EVALUACION")</f>
        <v>2.0303030303030303</v>
      </c>
      <c r="W4" s="9">
        <f>AVERAGEIFS(W6:W97,$J$6:$J$97,"EVALUACION")</f>
        <v>2.5454545454545454</v>
      </c>
      <c r="X4" s="9">
        <f>AVERAGEIFS(X6:X97,$J$6:$J$97,"EVALUACION")</f>
        <v>2.4242424242424243</v>
      </c>
      <c r="Y4" s="9">
        <f>AVERAGEIFS(Y6:Y97,$J$6:$J$97,"EVALUACION")</f>
        <v>2.3636363636363638</v>
      </c>
      <c r="Z4" s="9">
        <f>AVERAGEIFS(Z6:Z97,$J$6:$J$97,"EVALUACION")</f>
        <v>2.6969696969696968</v>
      </c>
      <c r="AA4" s="9">
        <f>AVERAGEIFS(AA6:AA97,$J$6:$J$97,"EVALUACION")</f>
        <v>1.9696969696969697</v>
      </c>
      <c r="AB4" s="9"/>
      <c r="AC4" s="9">
        <f>AVERAGEIFS(AC6:AC97,$J$6:$J$97,"EVALUACION")</f>
        <v>2.5757575757575757</v>
      </c>
      <c r="AD4" s="9">
        <f>AVERAGEIFS(AD6:AD97,$J$6:$J$97,"EVALUACION")</f>
        <v>3.1212121212121211</v>
      </c>
      <c r="AE4" s="9">
        <f>AVERAGEIFS(AE6:AE97,$J$6:$J$97,"EVALUACION")</f>
        <v>2.7878787878787881</v>
      </c>
      <c r="AF4" s="9">
        <f>AVERAGEIFS(AF6:AF97,$J$6:$J$97,"EVALUACION")</f>
        <v>3</v>
      </c>
      <c r="AH4"/>
    </row>
    <row r="5" spans="2:35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56</v>
      </c>
      <c r="L5" s="22" t="s">
        <v>321</v>
      </c>
      <c r="M5" s="22" t="s">
        <v>319</v>
      </c>
      <c r="N5" s="22" t="s">
        <v>316</v>
      </c>
      <c r="O5" s="22" t="s">
        <v>187</v>
      </c>
      <c r="P5" s="22" t="s">
        <v>55</v>
      </c>
      <c r="Q5" s="22" t="s">
        <v>322</v>
      </c>
      <c r="R5" s="22" t="s">
        <v>318</v>
      </c>
      <c r="S5" s="22" t="s">
        <v>313</v>
      </c>
      <c r="T5" s="11" t="s">
        <v>326</v>
      </c>
      <c r="U5" s="11" t="s">
        <v>325</v>
      </c>
      <c r="V5" s="11" t="s">
        <v>186</v>
      </c>
      <c r="W5" s="21" t="s">
        <v>185</v>
      </c>
      <c r="X5" s="21" t="s">
        <v>320</v>
      </c>
      <c r="Y5" s="21" t="s">
        <v>167</v>
      </c>
      <c r="Z5" s="21" t="s">
        <v>323</v>
      </c>
      <c r="AA5" s="21" t="s">
        <v>324</v>
      </c>
      <c r="AB5" s="18" t="s">
        <v>49</v>
      </c>
      <c r="AC5" s="12" t="s">
        <v>8</v>
      </c>
      <c r="AD5" s="12" t="s">
        <v>57</v>
      </c>
      <c r="AE5" s="12" t="s">
        <v>50</v>
      </c>
      <c r="AF5" s="12" t="s">
        <v>51</v>
      </c>
      <c r="AG5" s="13" t="s">
        <v>52</v>
      </c>
      <c r="AH5" s="24" t="s">
        <v>202</v>
      </c>
      <c r="AI5" s="14" t="s">
        <v>53</v>
      </c>
    </row>
    <row r="6" spans="2:35" ht="15.75" x14ac:dyDescent="0.3">
      <c r="B6" s="15" t="str">
        <f>BASE!$D$2</f>
        <v>FRONTEND MOBILE</v>
      </c>
      <c r="C6" s="15" t="s">
        <v>204</v>
      </c>
      <c r="D6" s="15" t="s">
        <v>205</v>
      </c>
      <c r="E6" s="15" t="s">
        <v>206</v>
      </c>
      <c r="F6" s="15" t="s">
        <v>208</v>
      </c>
      <c r="G6" s="15" t="s">
        <v>209</v>
      </c>
      <c r="H6" s="19" t="s">
        <v>217</v>
      </c>
      <c r="I6" s="15" t="s">
        <v>333</v>
      </c>
      <c r="J6" s="15" t="s">
        <v>330</v>
      </c>
      <c r="K6" s="20">
        <v>3</v>
      </c>
      <c r="L6" s="20">
        <v>3</v>
      </c>
      <c r="M6" s="20">
        <v>3</v>
      </c>
      <c r="N6" s="20">
        <v>3</v>
      </c>
      <c r="O6" s="20">
        <v>3</v>
      </c>
      <c r="P6" s="20">
        <v>3</v>
      </c>
      <c r="Q6" s="20">
        <v>4</v>
      </c>
      <c r="R6" s="20">
        <v>0</v>
      </c>
      <c r="S6" s="20">
        <v>0</v>
      </c>
      <c r="T6" s="20">
        <v>3</v>
      </c>
      <c r="U6" s="20">
        <v>2</v>
      </c>
      <c r="V6" s="20">
        <v>3</v>
      </c>
      <c r="W6" s="20">
        <v>3</v>
      </c>
      <c r="X6" s="20">
        <v>2</v>
      </c>
      <c r="Y6" s="20">
        <v>2</v>
      </c>
      <c r="Z6" s="20">
        <v>2</v>
      </c>
      <c r="AA6" s="20">
        <v>0</v>
      </c>
      <c r="AB6" s="16">
        <f t="shared" ref="AB6:AB69" si="0">AVERAGE(K6:AA6)</f>
        <v>2.2941176470588234</v>
      </c>
      <c r="AC6" s="20">
        <v>3</v>
      </c>
      <c r="AD6" s="20">
        <v>3</v>
      </c>
      <c r="AE6" s="20">
        <v>3</v>
      </c>
      <c r="AF6" s="20">
        <v>2</v>
      </c>
      <c r="AG6" s="20">
        <v>2</v>
      </c>
      <c r="AH6" s="25"/>
      <c r="AI6" s="15"/>
    </row>
    <row r="7" spans="2:35" ht="15.75" x14ac:dyDescent="0.3">
      <c r="B7" s="15" t="str">
        <f>BASE!$D$2</f>
        <v>FRONTEND MOBILE</v>
      </c>
      <c r="C7" s="15" t="s">
        <v>255</v>
      </c>
      <c r="D7" s="15" t="s">
        <v>256</v>
      </c>
      <c r="E7" s="15" t="s">
        <v>213</v>
      </c>
      <c r="F7" s="15" t="s">
        <v>211</v>
      </c>
      <c r="G7" s="15" t="s">
        <v>212</v>
      </c>
      <c r="H7" s="15" t="s">
        <v>213</v>
      </c>
      <c r="I7" s="15" t="s">
        <v>334</v>
      </c>
      <c r="J7" s="15" t="s">
        <v>331</v>
      </c>
      <c r="K7" s="20">
        <v>4</v>
      </c>
      <c r="L7" s="20">
        <v>2</v>
      </c>
      <c r="M7" s="20">
        <v>3</v>
      </c>
      <c r="N7" s="20">
        <v>3</v>
      </c>
      <c r="O7" s="20">
        <v>3</v>
      </c>
      <c r="P7" s="20">
        <v>4</v>
      </c>
      <c r="Q7" s="20">
        <v>3</v>
      </c>
      <c r="R7" s="20">
        <v>4</v>
      </c>
      <c r="S7" s="20">
        <v>4</v>
      </c>
      <c r="T7" s="20">
        <v>4</v>
      </c>
      <c r="U7" s="20">
        <v>3</v>
      </c>
      <c r="V7" s="20">
        <v>2</v>
      </c>
      <c r="W7" s="20">
        <v>3</v>
      </c>
      <c r="X7" s="20">
        <v>2</v>
      </c>
      <c r="Y7" s="20">
        <v>4</v>
      </c>
      <c r="Z7" s="20">
        <v>3</v>
      </c>
      <c r="AA7" s="20">
        <v>3</v>
      </c>
      <c r="AB7" s="16">
        <f t="shared" si="0"/>
        <v>3.1764705882352939</v>
      </c>
      <c r="AC7" s="20">
        <v>3</v>
      </c>
      <c r="AD7" s="20">
        <v>3</v>
      </c>
      <c r="AE7" s="20">
        <v>4</v>
      </c>
      <c r="AF7" s="20">
        <v>4</v>
      </c>
      <c r="AG7" s="20">
        <v>3</v>
      </c>
      <c r="AH7" s="25"/>
      <c r="AI7" s="15"/>
    </row>
    <row r="8" spans="2:35" ht="15.75" x14ac:dyDescent="0.3">
      <c r="B8" s="15" t="str">
        <f>BASE!$D$2</f>
        <v>FRONTEND MOBILE</v>
      </c>
      <c r="C8" s="15" t="s">
        <v>255</v>
      </c>
      <c r="D8" s="15" t="s">
        <v>256</v>
      </c>
      <c r="E8" s="15" t="s">
        <v>217</v>
      </c>
      <c r="F8" s="15" t="s">
        <v>215</v>
      </c>
      <c r="G8" s="15" t="s">
        <v>216</v>
      </c>
      <c r="H8" s="19" t="s">
        <v>217</v>
      </c>
      <c r="I8" s="15" t="s">
        <v>333</v>
      </c>
      <c r="J8" s="15" t="s">
        <v>331</v>
      </c>
      <c r="K8" s="20">
        <v>3</v>
      </c>
      <c r="L8" s="20">
        <v>3</v>
      </c>
      <c r="M8" s="20">
        <v>3</v>
      </c>
      <c r="N8" s="20">
        <v>3</v>
      </c>
      <c r="O8" s="20">
        <v>2</v>
      </c>
      <c r="P8" s="20">
        <v>3</v>
      </c>
      <c r="Q8" s="20">
        <v>3</v>
      </c>
      <c r="R8" s="20">
        <v>2</v>
      </c>
      <c r="S8" s="20">
        <v>1</v>
      </c>
      <c r="T8" s="20">
        <v>1</v>
      </c>
      <c r="U8" s="20">
        <v>1</v>
      </c>
      <c r="V8" s="20">
        <v>2</v>
      </c>
      <c r="W8" s="20">
        <v>2</v>
      </c>
      <c r="X8" s="20">
        <v>2</v>
      </c>
      <c r="Y8" s="20">
        <v>3</v>
      </c>
      <c r="Z8" s="20">
        <v>1</v>
      </c>
      <c r="AA8" s="20">
        <v>1</v>
      </c>
      <c r="AB8" s="16">
        <f t="shared" si="0"/>
        <v>2.1176470588235294</v>
      </c>
      <c r="AC8" s="20">
        <v>2</v>
      </c>
      <c r="AD8" s="20">
        <v>4</v>
      </c>
      <c r="AE8" s="20">
        <v>5</v>
      </c>
      <c r="AF8" s="20">
        <v>4</v>
      </c>
      <c r="AG8" s="20">
        <v>2</v>
      </c>
      <c r="AH8" s="25"/>
      <c r="AI8" s="15"/>
    </row>
    <row r="9" spans="2:35" ht="15.75" x14ac:dyDescent="0.3">
      <c r="B9" s="15" t="str">
        <f>BASE!$D$2</f>
        <v>FRONTEND MOBILE</v>
      </c>
      <c r="C9" s="15" t="s">
        <v>255</v>
      </c>
      <c r="D9" s="15" t="s">
        <v>256</v>
      </c>
      <c r="E9" s="15" t="s">
        <v>217</v>
      </c>
      <c r="F9" s="15" t="s">
        <v>219</v>
      </c>
      <c r="G9" s="15" t="s">
        <v>220</v>
      </c>
      <c r="H9" s="19" t="s">
        <v>217</v>
      </c>
      <c r="I9" s="15" t="s">
        <v>334</v>
      </c>
      <c r="J9" s="15" t="s">
        <v>331</v>
      </c>
      <c r="K9" s="20">
        <v>3</v>
      </c>
      <c r="L9" s="20">
        <v>3</v>
      </c>
      <c r="M9" s="20">
        <v>2</v>
      </c>
      <c r="N9" s="20">
        <v>2</v>
      </c>
      <c r="O9" s="20">
        <v>2</v>
      </c>
      <c r="P9" s="20">
        <v>4</v>
      </c>
      <c r="Q9" s="20">
        <v>3</v>
      </c>
      <c r="R9" s="20">
        <v>3</v>
      </c>
      <c r="S9" s="20">
        <v>2</v>
      </c>
      <c r="T9" s="20">
        <v>2</v>
      </c>
      <c r="U9" s="20">
        <v>2</v>
      </c>
      <c r="V9" s="20">
        <v>3</v>
      </c>
      <c r="W9" s="20">
        <v>3</v>
      </c>
      <c r="X9" s="20">
        <v>2</v>
      </c>
      <c r="Y9" s="20">
        <v>2</v>
      </c>
      <c r="Z9" s="20">
        <v>2</v>
      </c>
      <c r="AA9" s="20">
        <v>2</v>
      </c>
      <c r="AB9" s="16">
        <f t="shared" si="0"/>
        <v>2.4705882352941178</v>
      </c>
      <c r="AC9" s="20">
        <v>2</v>
      </c>
      <c r="AD9" s="20">
        <v>4</v>
      </c>
      <c r="AE9" s="20">
        <v>3</v>
      </c>
      <c r="AF9" s="20">
        <v>3</v>
      </c>
      <c r="AG9" s="20">
        <v>2</v>
      </c>
      <c r="AH9" s="25"/>
      <c r="AI9" s="15"/>
    </row>
    <row r="10" spans="2:35" ht="15.75" x14ac:dyDescent="0.3">
      <c r="B10" s="15" t="str">
        <f>BASE!$D$2</f>
        <v>FRONTEND MOBILE</v>
      </c>
      <c r="C10" s="15" t="s">
        <v>233</v>
      </c>
      <c r="D10" s="15" t="s">
        <v>234</v>
      </c>
      <c r="E10" s="15" t="s">
        <v>217</v>
      </c>
      <c r="F10" s="15" t="s">
        <v>222</v>
      </c>
      <c r="G10" s="15" t="s">
        <v>223</v>
      </c>
      <c r="H10" s="19" t="s">
        <v>217</v>
      </c>
      <c r="I10" s="15" t="s">
        <v>335</v>
      </c>
      <c r="J10" s="15" t="s">
        <v>331</v>
      </c>
      <c r="K10" s="20">
        <v>4</v>
      </c>
      <c r="L10" s="20">
        <v>4</v>
      </c>
      <c r="M10" s="20">
        <v>0</v>
      </c>
      <c r="N10" s="20">
        <v>0</v>
      </c>
      <c r="O10" s="20">
        <v>3</v>
      </c>
      <c r="P10" s="20">
        <v>4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16">
        <f t="shared" si="0"/>
        <v>0.88235294117647056</v>
      </c>
      <c r="AC10" s="20">
        <v>1</v>
      </c>
      <c r="AD10" s="20">
        <v>4</v>
      </c>
      <c r="AE10" s="20">
        <v>4</v>
      </c>
      <c r="AF10" s="20">
        <v>4</v>
      </c>
      <c r="AG10" s="20">
        <v>1</v>
      </c>
      <c r="AH10" s="25"/>
      <c r="AI10" s="15"/>
    </row>
    <row r="11" spans="2:35" ht="15.75" x14ac:dyDescent="0.3">
      <c r="B11" s="15" t="str">
        <f>BASE!$D$2</f>
        <v>FRONTEND MOBILE</v>
      </c>
      <c r="C11" s="15" t="s">
        <v>204</v>
      </c>
      <c r="D11" s="15" t="s">
        <v>205</v>
      </c>
      <c r="E11" s="15" t="s">
        <v>217</v>
      </c>
      <c r="F11" s="15" t="s">
        <v>225</v>
      </c>
      <c r="G11" s="15" t="s">
        <v>226</v>
      </c>
      <c r="H11" s="19" t="s">
        <v>217</v>
      </c>
      <c r="I11" s="15" t="s">
        <v>334</v>
      </c>
      <c r="J11" s="15" t="s">
        <v>331</v>
      </c>
      <c r="K11" s="20">
        <v>4</v>
      </c>
      <c r="L11" s="20">
        <v>5</v>
      </c>
      <c r="M11" s="20">
        <v>3</v>
      </c>
      <c r="N11" s="20">
        <v>3</v>
      </c>
      <c r="O11" s="20">
        <v>3</v>
      </c>
      <c r="P11" s="20">
        <v>4</v>
      </c>
      <c r="Q11" s="20">
        <v>4</v>
      </c>
      <c r="R11" s="20">
        <v>3</v>
      </c>
      <c r="S11" s="20">
        <v>3</v>
      </c>
      <c r="T11" s="20">
        <v>2</v>
      </c>
      <c r="U11" s="20">
        <v>3</v>
      </c>
      <c r="V11" s="20">
        <v>3</v>
      </c>
      <c r="W11" s="20">
        <v>3</v>
      </c>
      <c r="X11" s="20">
        <v>3</v>
      </c>
      <c r="Y11" s="20">
        <v>3</v>
      </c>
      <c r="Z11" s="20">
        <v>4</v>
      </c>
      <c r="AA11" s="20">
        <v>3</v>
      </c>
      <c r="AB11" s="16">
        <f t="shared" si="0"/>
        <v>3.2941176470588234</v>
      </c>
      <c r="AC11" s="20">
        <v>3</v>
      </c>
      <c r="AD11" s="20">
        <v>4</v>
      </c>
      <c r="AE11" s="20">
        <v>4</v>
      </c>
      <c r="AF11" s="20">
        <v>3</v>
      </c>
      <c r="AG11" s="20">
        <v>3</v>
      </c>
      <c r="AH11" s="25"/>
      <c r="AI11" s="15"/>
    </row>
    <row r="12" spans="2:35" ht="15.75" x14ac:dyDescent="0.3">
      <c r="B12" s="15" t="str">
        <f>BASE!$D$2</f>
        <v>FRONTEND MOBILE</v>
      </c>
      <c r="C12" s="15" t="s">
        <v>204</v>
      </c>
      <c r="D12" s="15" t="s">
        <v>205</v>
      </c>
      <c r="E12" s="15" t="s">
        <v>206</v>
      </c>
      <c r="F12" s="15" t="s">
        <v>208</v>
      </c>
      <c r="G12" s="15" t="s">
        <v>209</v>
      </c>
      <c r="H12" s="19" t="s">
        <v>217</v>
      </c>
      <c r="I12" s="15" t="s">
        <v>333</v>
      </c>
      <c r="J12" s="15" t="s">
        <v>332</v>
      </c>
      <c r="K12" s="20">
        <v>3</v>
      </c>
      <c r="L12" s="20">
        <v>4</v>
      </c>
      <c r="M12" s="20">
        <v>4</v>
      </c>
      <c r="N12" s="20">
        <v>3</v>
      </c>
      <c r="O12" s="20">
        <v>3</v>
      </c>
      <c r="P12" s="20">
        <v>4</v>
      </c>
      <c r="Q12" s="20">
        <v>4</v>
      </c>
      <c r="R12" s="20">
        <v>1</v>
      </c>
      <c r="S12" s="20">
        <v>0</v>
      </c>
      <c r="T12" s="20">
        <v>3</v>
      </c>
      <c r="U12" s="20">
        <v>3</v>
      </c>
      <c r="V12" s="20">
        <v>3</v>
      </c>
      <c r="W12" s="20">
        <v>4</v>
      </c>
      <c r="X12" s="20">
        <v>2</v>
      </c>
      <c r="Y12" s="20">
        <v>2</v>
      </c>
      <c r="Z12" s="20">
        <v>2</v>
      </c>
      <c r="AA12" s="20">
        <v>1</v>
      </c>
      <c r="AB12" s="16">
        <f t="shared" si="0"/>
        <v>2.7058823529411766</v>
      </c>
      <c r="AC12" s="20">
        <v>3</v>
      </c>
      <c r="AD12" s="20">
        <v>4</v>
      </c>
      <c r="AE12" s="20">
        <v>4</v>
      </c>
      <c r="AF12" s="20">
        <v>4</v>
      </c>
      <c r="AG12" s="20">
        <v>3</v>
      </c>
      <c r="AH12" s="25"/>
      <c r="AI12" s="15"/>
    </row>
    <row r="13" spans="2:35" ht="15.75" x14ac:dyDescent="0.3">
      <c r="B13" s="15" t="str">
        <f>BASE!$D$2</f>
        <v>FRONTEND MOBILE</v>
      </c>
      <c r="C13" s="15" t="s">
        <v>228</v>
      </c>
      <c r="D13" s="15" t="s">
        <v>229</v>
      </c>
      <c r="E13" s="15" t="s">
        <v>206</v>
      </c>
      <c r="F13" s="15" t="s">
        <v>230</v>
      </c>
      <c r="G13" s="15" t="s">
        <v>231</v>
      </c>
      <c r="H13" s="19" t="s">
        <v>217</v>
      </c>
      <c r="I13" s="15" t="s">
        <v>333</v>
      </c>
      <c r="J13" s="15" t="s">
        <v>332</v>
      </c>
      <c r="K13" s="20">
        <v>3</v>
      </c>
      <c r="L13" s="20">
        <v>4</v>
      </c>
      <c r="M13" s="20">
        <v>3</v>
      </c>
      <c r="N13" s="20">
        <v>3</v>
      </c>
      <c r="O13" s="20">
        <v>3</v>
      </c>
      <c r="P13" s="20">
        <v>4</v>
      </c>
      <c r="Q13" s="20">
        <v>3</v>
      </c>
      <c r="R13" s="20">
        <v>3</v>
      </c>
      <c r="S13" s="20">
        <v>1</v>
      </c>
      <c r="T13" s="20">
        <v>2</v>
      </c>
      <c r="U13" s="20">
        <v>2</v>
      </c>
      <c r="V13" s="20">
        <v>2</v>
      </c>
      <c r="W13" s="20">
        <v>2</v>
      </c>
      <c r="X13" s="20">
        <v>2</v>
      </c>
      <c r="Y13" s="20">
        <v>2</v>
      </c>
      <c r="Z13" s="20">
        <v>2</v>
      </c>
      <c r="AA13" s="20">
        <v>2</v>
      </c>
      <c r="AB13" s="16">
        <f t="shared" si="0"/>
        <v>2.5294117647058822</v>
      </c>
      <c r="AC13" s="20">
        <v>3</v>
      </c>
      <c r="AD13" s="20">
        <v>3</v>
      </c>
      <c r="AE13" s="20">
        <v>3</v>
      </c>
      <c r="AF13" s="20">
        <v>3</v>
      </c>
      <c r="AG13" s="20">
        <v>3</v>
      </c>
      <c r="AH13" s="25"/>
      <c r="AI13" s="15"/>
    </row>
    <row r="14" spans="2:35" ht="15.75" x14ac:dyDescent="0.3">
      <c r="B14" s="15" t="str">
        <f>BASE!$D$2</f>
        <v>FRONTEND MOBILE</v>
      </c>
      <c r="C14" s="15" t="s">
        <v>233</v>
      </c>
      <c r="D14" s="15" t="s">
        <v>234</v>
      </c>
      <c r="E14" s="15" t="s">
        <v>206</v>
      </c>
      <c r="F14" s="15" t="s">
        <v>235</v>
      </c>
      <c r="G14" s="15" t="s">
        <v>236</v>
      </c>
      <c r="H14" s="19" t="s">
        <v>217</v>
      </c>
      <c r="I14" s="15" t="s">
        <v>336</v>
      </c>
      <c r="J14" s="15" t="s">
        <v>332</v>
      </c>
      <c r="K14" s="20">
        <v>4</v>
      </c>
      <c r="L14" s="20">
        <v>4</v>
      </c>
      <c r="M14" s="20">
        <v>4</v>
      </c>
      <c r="N14" s="20">
        <v>4</v>
      </c>
      <c r="O14" s="20">
        <v>3</v>
      </c>
      <c r="P14" s="20">
        <v>4</v>
      </c>
      <c r="Q14" s="20">
        <v>4</v>
      </c>
      <c r="R14" s="20">
        <v>4</v>
      </c>
      <c r="S14" s="20">
        <v>2</v>
      </c>
      <c r="T14" s="20">
        <v>2</v>
      </c>
      <c r="U14" s="20">
        <v>3</v>
      </c>
      <c r="V14" s="20">
        <v>3</v>
      </c>
      <c r="W14" s="20">
        <v>4</v>
      </c>
      <c r="X14" s="20">
        <v>3</v>
      </c>
      <c r="Y14" s="20">
        <v>4</v>
      </c>
      <c r="Z14" s="20">
        <v>4</v>
      </c>
      <c r="AA14" s="20">
        <v>3</v>
      </c>
      <c r="AB14" s="16">
        <f t="shared" si="0"/>
        <v>3.4705882352941178</v>
      </c>
      <c r="AC14" s="20">
        <v>3</v>
      </c>
      <c r="AD14" s="20">
        <v>4</v>
      </c>
      <c r="AE14" s="20">
        <v>3</v>
      </c>
      <c r="AF14" s="20">
        <v>4</v>
      </c>
      <c r="AG14" s="20">
        <v>3</v>
      </c>
      <c r="AH14" s="25"/>
      <c r="AI14" s="15"/>
    </row>
    <row r="15" spans="2:35" ht="15.75" x14ac:dyDescent="0.3">
      <c r="B15" s="15" t="str">
        <f>BASE!$D$2</f>
        <v>FRONTEND MOBILE</v>
      </c>
      <c r="C15" s="15" t="s">
        <v>238</v>
      </c>
      <c r="D15" s="15" t="s">
        <v>239</v>
      </c>
      <c r="E15" s="15" t="s">
        <v>206</v>
      </c>
      <c r="F15" s="15" t="s">
        <v>240</v>
      </c>
      <c r="G15" s="15" t="s">
        <v>241</v>
      </c>
      <c r="H15" s="19" t="s">
        <v>217</v>
      </c>
      <c r="I15" s="15" t="s">
        <v>333</v>
      </c>
      <c r="J15" s="15" t="s">
        <v>332</v>
      </c>
      <c r="K15" s="20">
        <v>3</v>
      </c>
      <c r="L15" s="20">
        <v>4</v>
      </c>
      <c r="M15" s="20">
        <v>3</v>
      </c>
      <c r="N15" s="20">
        <v>3</v>
      </c>
      <c r="O15" s="20">
        <v>4</v>
      </c>
      <c r="P15" s="20">
        <v>4</v>
      </c>
      <c r="Q15" s="20">
        <v>3</v>
      </c>
      <c r="R15" s="20">
        <v>4</v>
      </c>
      <c r="S15" s="20">
        <v>0</v>
      </c>
      <c r="T15" s="20">
        <v>3</v>
      </c>
      <c r="U15" s="20">
        <v>3</v>
      </c>
      <c r="V15" s="20">
        <v>4</v>
      </c>
      <c r="W15" s="20">
        <v>3</v>
      </c>
      <c r="X15" s="20">
        <v>3</v>
      </c>
      <c r="Y15" s="20">
        <v>3</v>
      </c>
      <c r="Z15" s="20">
        <v>3</v>
      </c>
      <c r="AA15" s="20">
        <v>2</v>
      </c>
      <c r="AB15" s="16">
        <f t="shared" si="0"/>
        <v>3.0588235294117645</v>
      </c>
      <c r="AC15" s="20">
        <v>3</v>
      </c>
      <c r="AD15" s="20">
        <v>4</v>
      </c>
      <c r="AE15" s="20">
        <v>4</v>
      </c>
      <c r="AF15" s="20">
        <v>4</v>
      </c>
      <c r="AG15" s="20">
        <v>3</v>
      </c>
      <c r="AH15" s="25"/>
      <c r="AI15" s="15"/>
    </row>
    <row r="16" spans="2:35" ht="15.75" x14ac:dyDescent="0.3">
      <c r="B16" s="15" t="str">
        <f>BASE!$D$2</f>
        <v>FRONTEND MOBILE</v>
      </c>
      <c r="C16" s="15" t="s">
        <v>204</v>
      </c>
      <c r="D16" s="15" t="s">
        <v>205</v>
      </c>
      <c r="E16" s="15" t="s">
        <v>206</v>
      </c>
      <c r="F16" s="15" t="s">
        <v>243</v>
      </c>
      <c r="G16" s="15" t="s">
        <v>244</v>
      </c>
      <c r="H16" s="19" t="s">
        <v>217</v>
      </c>
      <c r="I16" s="15" t="s">
        <v>337</v>
      </c>
      <c r="J16" s="15" t="s">
        <v>332</v>
      </c>
      <c r="K16" s="20">
        <v>3</v>
      </c>
      <c r="L16" s="20">
        <v>4</v>
      </c>
      <c r="M16" s="20">
        <v>3</v>
      </c>
      <c r="N16" s="20">
        <v>4</v>
      </c>
      <c r="O16" s="20">
        <v>4</v>
      </c>
      <c r="P16" s="20">
        <v>4</v>
      </c>
      <c r="Q16" s="20">
        <v>3</v>
      </c>
      <c r="R16" s="20">
        <v>3</v>
      </c>
      <c r="S16" s="20">
        <v>0</v>
      </c>
      <c r="T16" s="20">
        <v>2</v>
      </c>
      <c r="U16" s="20">
        <v>3</v>
      </c>
      <c r="V16" s="20">
        <v>2</v>
      </c>
      <c r="W16" s="20">
        <v>4</v>
      </c>
      <c r="X16" s="20">
        <v>3</v>
      </c>
      <c r="Y16" s="20">
        <v>2</v>
      </c>
      <c r="Z16" s="20">
        <v>3</v>
      </c>
      <c r="AA16" s="20">
        <v>2</v>
      </c>
      <c r="AB16" s="16">
        <f t="shared" si="0"/>
        <v>2.8823529411764706</v>
      </c>
      <c r="AC16" s="20">
        <v>3</v>
      </c>
      <c r="AD16" s="20">
        <v>4</v>
      </c>
      <c r="AE16" s="20">
        <v>4</v>
      </c>
      <c r="AF16" s="20">
        <v>3</v>
      </c>
      <c r="AG16" s="20">
        <v>3</v>
      </c>
      <c r="AH16" s="25"/>
      <c r="AI16" s="15"/>
    </row>
    <row r="17" spans="2:35" ht="15.75" x14ac:dyDescent="0.3">
      <c r="B17" s="15" t="str">
        <f>BASE!$D$2</f>
        <v>FRONTEND MOBILE</v>
      </c>
      <c r="C17" s="15" t="s">
        <v>246</v>
      </c>
      <c r="D17" s="15" t="s">
        <v>247</v>
      </c>
      <c r="E17" s="15" t="s">
        <v>248</v>
      </c>
      <c r="F17" s="15" t="s">
        <v>238</v>
      </c>
      <c r="G17" s="15" t="s">
        <v>239</v>
      </c>
      <c r="H17" s="19" t="s">
        <v>206</v>
      </c>
      <c r="I17" s="15" t="s">
        <v>334</v>
      </c>
      <c r="J17" s="15" t="s">
        <v>332</v>
      </c>
      <c r="K17" s="20">
        <v>3</v>
      </c>
      <c r="L17" s="20">
        <v>4</v>
      </c>
      <c r="M17" s="20">
        <v>3</v>
      </c>
      <c r="N17" s="20">
        <v>4</v>
      </c>
      <c r="O17" s="20">
        <v>3</v>
      </c>
      <c r="P17" s="20">
        <v>3</v>
      </c>
      <c r="Q17" s="20">
        <v>3</v>
      </c>
      <c r="R17" s="20">
        <v>4</v>
      </c>
      <c r="S17" s="20">
        <v>0</v>
      </c>
      <c r="T17" s="20">
        <v>2</v>
      </c>
      <c r="U17" s="20">
        <v>3</v>
      </c>
      <c r="V17" s="20">
        <v>3</v>
      </c>
      <c r="W17" s="20">
        <v>3</v>
      </c>
      <c r="X17" s="20">
        <v>3</v>
      </c>
      <c r="Y17" s="20">
        <v>3</v>
      </c>
      <c r="Z17" s="20">
        <v>3</v>
      </c>
      <c r="AA17" s="20">
        <v>3</v>
      </c>
      <c r="AB17" s="16">
        <f t="shared" si="0"/>
        <v>2.9411764705882355</v>
      </c>
      <c r="AC17" s="20">
        <v>3</v>
      </c>
      <c r="AD17" s="20">
        <v>3</v>
      </c>
      <c r="AE17" s="20">
        <v>3</v>
      </c>
      <c r="AF17" s="20">
        <v>3</v>
      </c>
      <c r="AG17" s="20">
        <v>3</v>
      </c>
      <c r="AH17" s="25"/>
      <c r="AI17" s="15"/>
    </row>
    <row r="18" spans="2:35" ht="15.75" x14ac:dyDescent="0.3">
      <c r="B18" s="15" t="str">
        <f>BASE!$D$2</f>
        <v>FRONTEND MOBILE</v>
      </c>
      <c r="C18" s="15" t="s">
        <v>250</v>
      </c>
      <c r="D18" s="15" t="s">
        <v>251</v>
      </c>
      <c r="E18" s="15" t="s">
        <v>206</v>
      </c>
      <c r="F18" s="15" t="s">
        <v>252</v>
      </c>
      <c r="G18" s="15" t="s">
        <v>253</v>
      </c>
      <c r="H18" s="19" t="s">
        <v>257</v>
      </c>
      <c r="I18" s="15" t="s">
        <v>337</v>
      </c>
      <c r="J18" s="15" t="s">
        <v>332</v>
      </c>
      <c r="K18" s="20">
        <v>3</v>
      </c>
      <c r="L18" s="20">
        <v>3</v>
      </c>
      <c r="M18" s="20">
        <v>4</v>
      </c>
      <c r="N18" s="20">
        <v>3</v>
      </c>
      <c r="O18" s="20">
        <v>2</v>
      </c>
      <c r="P18" s="20">
        <v>4</v>
      </c>
      <c r="Q18" s="20">
        <v>3</v>
      </c>
      <c r="R18" s="20">
        <v>2</v>
      </c>
      <c r="S18" s="20">
        <v>2</v>
      </c>
      <c r="T18" s="20">
        <v>3</v>
      </c>
      <c r="U18" s="20">
        <v>3</v>
      </c>
      <c r="V18" s="20">
        <v>2</v>
      </c>
      <c r="W18" s="20">
        <v>2</v>
      </c>
      <c r="X18" s="20">
        <v>3</v>
      </c>
      <c r="Y18" s="20">
        <v>2</v>
      </c>
      <c r="Z18" s="20">
        <v>3</v>
      </c>
      <c r="AA18" s="20">
        <v>2</v>
      </c>
      <c r="AB18" s="16">
        <f t="shared" si="0"/>
        <v>2.7058823529411766</v>
      </c>
      <c r="AC18" s="20">
        <v>2</v>
      </c>
      <c r="AD18" s="20">
        <v>4</v>
      </c>
      <c r="AE18" s="20">
        <v>3</v>
      </c>
      <c r="AF18" s="20">
        <v>3</v>
      </c>
      <c r="AG18" s="20">
        <v>2</v>
      </c>
      <c r="AH18" s="25"/>
      <c r="AI18" s="15"/>
    </row>
    <row r="19" spans="2:35" ht="15.75" x14ac:dyDescent="0.3">
      <c r="B19" s="15" t="str">
        <f>BASE!$D$2</f>
        <v>FRONTEND MOBILE</v>
      </c>
      <c r="C19" s="15" t="s">
        <v>255</v>
      </c>
      <c r="D19" s="15" t="s">
        <v>256</v>
      </c>
      <c r="E19" s="15" t="s">
        <v>206</v>
      </c>
      <c r="F19" s="15" t="s">
        <v>211</v>
      </c>
      <c r="G19" s="15" t="s">
        <v>212</v>
      </c>
      <c r="H19" s="19" t="s">
        <v>213</v>
      </c>
      <c r="I19" s="15" t="s">
        <v>334</v>
      </c>
      <c r="J19" s="15" t="s">
        <v>332</v>
      </c>
      <c r="K19" s="20">
        <v>3</v>
      </c>
      <c r="L19" s="20">
        <v>2</v>
      </c>
      <c r="M19" s="20">
        <v>3</v>
      </c>
      <c r="N19" s="20">
        <v>3</v>
      </c>
      <c r="O19" s="20">
        <v>3</v>
      </c>
      <c r="P19" s="20">
        <v>4</v>
      </c>
      <c r="Q19" s="20">
        <v>3</v>
      </c>
      <c r="R19" s="20">
        <v>0</v>
      </c>
      <c r="S19" s="20">
        <v>4</v>
      </c>
      <c r="T19" s="20">
        <v>3</v>
      </c>
      <c r="U19" s="20">
        <v>3</v>
      </c>
      <c r="V19" s="20">
        <v>2</v>
      </c>
      <c r="W19" s="20">
        <v>3</v>
      </c>
      <c r="X19" s="20">
        <v>2</v>
      </c>
      <c r="Y19" s="20">
        <v>4</v>
      </c>
      <c r="Z19" s="20">
        <v>3</v>
      </c>
      <c r="AA19" s="20">
        <v>3</v>
      </c>
      <c r="AB19" s="16">
        <f t="shared" si="0"/>
        <v>2.8235294117647061</v>
      </c>
      <c r="AC19" s="20">
        <v>3</v>
      </c>
      <c r="AD19" s="20">
        <v>3</v>
      </c>
      <c r="AE19" s="20">
        <v>3</v>
      </c>
      <c r="AF19" s="20">
        <v>4</v>
      </c>
      <c r="AG19" s="20">
        <v>3</v>
      </c>
      <c r="AH19" s="25"/>
      <c r="AI19" s="15"/>
    </row>
    <row r="20" spans="2:35" ht="15.75" x14ac:dyDescent="0.3">
      <c r="B20" s="15" t="str">
        <f>BASE!$D$2</f>
        <v>FRONTEND MOBILE</v>
      </c>
      <c r="C20" s="15" t="s">
        <v>255</v>
      </c>
      <c r="D20" s="15" t="s">
        <v>256</v>
      </c>
      <c r="E20" s="15" t="s">
        <v>206</v>
      </c>
      <c r="F20" s="15" t="s">
        <v>215</v>
      </c>
      <c r="G20" s="15" t="s">
        <v>216</v>
      </c>
      <c r="H20" s="19" t="s">
        <v>217</v>
      </c>
      <c r="I20" s="15" t="s">
        <v>333</v>
      </c>
      <c r="J20" s="15" t="s">
        <v>332</v>
      </c>
      <c r="K20" s="20">
        <v>2</v>
      </c>
      <c r="L20" s="20">
        <v>3</v>
      </c>
      <c r="M20" s="20">
        <v>3</v>
      </c>
      <c r="N20" s="20">
        <v>3</v>
      </c>
      <c r="O20" s="20">
        <v>2</v>
      </c>
      <c r="P20" s="20">
        <v>2</v>
      </c>
      <c r="Q20" s="20">
        <v>2</v>
      </c>
      <c r="R20" s="20">
        <v>1</v>
      </c>
      <c r="S20" s="20">
        <v>0</v>
      </c>
      <c r="T20" s="20">
        <v>0</v>
      </c>
      <c r="U20" s="20">
        <v>1</v>
      </c>
      <c r="V20" s="20">
        <v>2</v>
      </c>
      <c r="W20" s="20">
        <v>2</v>
      </c>
      <c r="X20" s="20">
        <v>2</v>
      </c>
      <c r="Y20" s="20">
        <v>3</v>
      </c>
      <c r="Z20" s="20">
        <v>0</v>
      </c>
      <c r="AA20" s="20">
        <v>0</v>
      </c>
      <c r="AB20" s="16">
        <f t="shared" si="0"/>
        <v>1.6470588235294117</v>
      </c>
      <c r="AC20" s="20">
        <v>2</v>
      </c>
      <c r="AD20" s="20">
        <v>3</v>
      </c>
      <c r="AE20" s="20">
        <v>4</v>
      </c>
      <c r="AF20" s="20">
        <v>4</v>
      </c>
      <c r="AG20" s="20">
        <v>2</v>
      </c>
      <c r="AH20" s="25"/>
      <c r="AI20" s="15"/>
    </row>
    <row r="21" spans="2:35" ht="15.75" x14ac:dyDescent="0.3">
      <c r="B21" s="15" t="str">
        <f>BASE!$D$2</f>
        <v>FRONTEND MOBILE</v>
      </c>
      <c r="C21" s="15" t="s">
        <v>204</v>
      </c>
      <c r="D21" s="15" t="s">
        <v>205</v>
      </c>
      <c r="E21" s="15" t="s">
        <v>217</v>
      </c>
      <c r="F21" s="15" t="s">
        <v>208</v>
      </c>
      <c r="G21" s="15" t="s">
        <v>209</v>
      </c>
      <c r="H21" s="19" t="s">
        <v>217</v>
      </c>
      <c r="I21" s="15" t="s">
        <v>333</v>
      </c>
      <c r="J21" s="15" t="s">
        <v>331</v>
      </c>
      <c r="K21" s="20">
        <v>4</v>
      </c>
      <c r="L21" s="20">
        <v>4</v>
      </c>
      <c r="M21" s="20">
        <v>4</v>
      </c>
      <c r="N21" s="20">
        <v>4</v>
      </c>
      <c r="O21" s="20">
        <v>3</v>
      </c>
      <c r="P21" s="20">
        <v>4</v>
      </c>
      <c r="Q21" s="20">
        <v>4</v>
      </c>
      <c r="R21" s="20">
        <v>1</v>
      </c>
      <c r="S21" s="20">
        <v>0</v>
      </c>
      <c r="T21" s="20">
        <v>4</v>
      </c>
      <c r="U21" s="20">
        <v>3</v>
      </c>
      <c r="V21" s="20">
        <v>3</v>
      </c>
      <c r="W21" s="20">
        <v>4</v>
      </c>
      <c r="X21" s="20">
        <v>2</v>
      </c>
      <c r="Y21" s="20">
        <v>2</v>
      </c>
      <c r="Z21" s="20">
        <v>2</v>
      </c>
      <c r="AA21" s="20">
        <v>1</v>
      </c>
      <c r="AB21" s="16">
        <f t="shared" si="0"/>
        <v>2.8823529411764706</v>
      </c>
      <c r="AC21" s="20">
        <v>3</v>
      </c>
      <c r="AD21" s="20">
        <v>4</v>
      </c>
      <c r="AE21" s="20">
        <v>5</v>
      </c>
      <c r="AF21" s="20">
        <v>4</v>
      </c>
      <c r="AG21" s="20">
        <v>3</v>
      </c>
      <c r="AH21" s="25"/>
      <c r="AI21" s="15"/>
    </row>
    <row r="22" spans="2:35" ht="15.75" x14ac:dyDescent="0.3">
      <c r="B22" s="15" t="str">
        <f>BASE!$D$2</f>
        <v>FRONTEND MOBILE</v>
      </c>
      <c r="C22" s="15" t="s">
        <v>228</v>
      </c>
      <c r="D22" s="15" t="s">
        <v>229</v>
      </c>
      <c r="E22" s="15" t="s">
        <v>217</v>
      </c>
      <c r="F22" s="15" t="s">
        <v>230</v>
      </c>
      <c r="G22" s="15" t="s">
        <v>231</v>
      </c>
      <c r="H22" s="19" t="s">
        <v>217</v>
      </c>
      <c r="I22" s="15" t="s">
        <v>333</v>
      </c>
      <c r="J22" s="15" t="s">
        <v>331</v>
      </c>
      <c r="K22" s="20">
        <v>4</v>
      </c>
      <c r="L22" s="20">
        <v>4</v>
      </c>
      <c r="M22" s="20">
        <v>3</v>
      </c>
      <c r="N22" s="20">
        <v>3</v>
      </c>
      <c r="O22" s="20">
        <v>4</v>
      </c>
      <c r="P22" s="20">
        <v>4</v>
      </c>
      <c r="Q22" s="20">
        <v>4</v>
      </c>
      <c r="R22" s="20">
        <v>3</v>
      </c>
      <c r="S22" s="20">
        <v>1</v>
      </c>
      <c r="T22" s="20">
        <v>2</v>
      </c>
      <c r="U22" s="20">
        <v>2</v>
      </c>
      <c r="V22" s="20">
        <v>2</v>
      </c>
      <c r="W22" s="20">
        <v>2</v>
      </c>
      <c r="X22" s="20">
        <v>2</v>
      </c>
      <c r="Y22" s="20">
        <v>2</v>
      </c>
      <c r="Z22" s="20">
        <v>2</v>
      </c>
      <c r="AA22" s="20">
        <v>2</v>
      </c>
      <c r="AB22" s="16">
        <f t="shared" si="0"/>
        <v>2.7058823529411766</v>
      </c>
      <c r="AC22" s="20">
        <v>3</v>
      </c>
      <c r="AD22" s="20">
        <v>3</v>
      </c>
      <c r="AE22" s="20">
        <v>3</v>
      </c>
      <c r="AF22" s="20">
        <v>3</v>
      </c>
      <c r="AG22" s="20">
        <v>3</v>
      </c>
      <c r="AH22" s="25"/>
      <c r="AI22" s="15"/>
    </row>
    <row r="23" spans="2:35" ht="15.75" x14ac:dyDescent="0.3">
      <c r="B23" s="15" t="str">
        <f>BASE!$D$2</f>
        <v>FRONTEND MOBILE</v>
      </c>
      <c r="C23" s="15" t="s">
        <v>233</v>
      </c>
      <c r="D23" s="15" t="s">
        <v>234</v>
      </c>
      <c r="E23" s="15" t="s">
        <v>217</v>
      </c>
      <c r="F23" s="15" t="s">
        <v>235</v>
      </c>
      <c r="G23" s="15" t="s">
        <v>236</v>
      </c>
      <c r="H23" s="19" t="s">
        <v>217</v>
      </c>
      <c r="I23" s="15" t="s">
        <v>336</v>
      </c>
      <c r="J23" s="15" t="s">
        <v>331</v>
      </c>
      <c r="K23" s="20">
        <v>4</v>
      </c>
      <c r="L23" s="20">
        <v>4</v>
      </c>
      <c r="M23" s="20">
        <v>4</v>
      </c>
      <c r="N23" s="20">
        <v>4</v>
      </c>
      <c r="O23" s="20">
        <v>4</v>
      </c>
      <c r="P23" s="20">
        <v>5</v>
      </c>
      <c r="Q23" s="20">
        <v>4</v>
      </c>
      <c r="R23" s="20">
        <v>4</v>
      </c>
      <c r="S23" s="20">
        <v>2</v>
      </c>
      <c r="T23" s="20">
        <v>2</v>
      </c>
      <c r="U23" s="20">
        <v>3</v>
      </c>
      <c r="V23" s="20">
        <v>4</v>
      </c>
      <c r="W23" s="20">
        <v>4</v>
      </c>
      <c r="X23" s="20">
        <v>3</v>
      </c>
      <c r="Y23" s="20">
        <v>4</v>
      </c>
      <c r="Z23" s="20">
        <v>4</v>
      </c>
      <c r="AA23" s="20">
        <v>3</v>
      </c>
      <c r="AB23" s="16">
        <f t="shared" si="0"/>
        <v>3.6470588235294117</v>
      </c>
      <c r="AC23" s="20">
        <v>4</v>
      </c>
      <c r="AD23" s="20">
        <v>4</v>
      </c>
      <c r="AE23" s="20">
        <v>4</v>
      </c>
      <c r="AF23" s="20">
        <v>4</v>
      </c>
      <c r="AG23" s="20">
        <v>4</v>
      </c>
      <c r="AH23" s="25"/>
      <c r="AI23" s="15"/>
    </row>
    <row r="24" spans="2:35" ht="15.75" x14ac:dyDescent="0.3">
      <c r="B24" s="15" t="str">
        <f>BASE!$D$2</f>
        <v>FRONTEND MOBILE</v>
      </c>
      <c r="C24" s="15" t="s">
        <v>238</v>
      </c>
      <c r="D24" s="15" t="s">
        <v>239</v>
      </c>
      <c r="E24" s="15" t="s">
        <v>217</v>
      </c>
      <c r="F24" s="15" t="s">
        <v>240</v>
      </c>
      <c r="G24" s="15" t="s">
        <v>241</v>
      </c>
      <c r="H24" s="19" t="s">
        <v>217</v>
      </c>
      <c r="I24" s="15" t="s">
        <v>333</v>
      </c>
      <c r="J24" s="15" t="s">
        <v>331</v>
      </c>
      <c r="K24" s="20">
        <v>3</v>
      </c>
      <c r="L24" s="20">
        <v>4</v>
      </c>
      <c r="M24" s="20">
        <v>3</v>
      </c>
      <c r="N24" s="20">
        <v>3</v>
      </c>
      <c r="O24" s="20">
        <v>4</v>
      </c>
      <c r="P24" s="20">
        <v>4</v>
      </c>
      <c r="Q24" s="20">
        <v>3</v>
      </c>
      <c r="R24" s="20">
        <v>4</v>
      </c>
      <c r="S24" s="20">
        <v>2</v>
      </c>
      <c r="T24" s="20">
        <v>3</v>
      </c>
      <c r="U24" s="20">
        <v>2</v>
      </c>
      <c r="V24" s="20">
        <v>4</v>
      </c>
      <c r="W24" s="20">
        <v>3</v>
      </c>
      <c r="X24" s="20">
        <v>3</v>
      </c>
      <c r="Y24" s="20">
        <v>3</v>
      </c>
      <c r="Z24" s="20">
        <v>3</v>
      </c>
      <c r="AA24" s="20">
        <v>2</v>
      </c>
      <c r="AB24" s="16">
        <f t="shared" si="0"/>
        <v>3.1176470588235294</v>
      </c>
      <c r="AC24" s="20">
        <v>3</v>
      </c>
      <c r="AD24" s="20">
        <v>4</v>
      </c>
      <c r="AE24" s="20">
        <v>4</v>
      </c>
      <c r="AF24" s="20">
        <v>4</v>
      </c>
      <c r="AG24" s="20">
        <v>3</v>
      </c>
      <c r="AH24" s="25"/>
      <c r="AI24" s="15"/>
    </row>
    <row r="25" spans="2:35" ht="15.75" x14ac:dyDescent="0.3">
      <c r="B25" s="15" t="str">
        <f>BASE!$D$2</f>
        <v>FRONTEND MOBILE</v>
      </c>
      <c r="C25" s="15" t="s">
        <v>204</v>
      </c>
      <c r="D25" s="15" t="s">
        <v>205</v>
      </c>
      <c r="E25" s="15" t="s">
        <v>217</v>
      </c>
      <c r="F25" s="15" t="s">
        <v>243</v>
      </c>
      <c r="G25" s="15" t="s">
        <v>244</v>
      </c>
      <c r="H25" s="19" t="s">
        <v>217</v>
      </c>
      <c r="I25" s="15" t="s">
        <v>337</v>
      </c>
      <c r="J25" s="15" t="s">
        <v>331</v>
      </c>
      <c r="K25" s="20">
        <v>3</v>
      </c>
      <c r="L25" s="20">
        <v>4</v>
      </c>
      <c r="M25" s="20">
        <v>3</v>
      </c>
      <c r="N25" s="20">
        <v>4</v>
      </c>
      <c r="O25" s="20">
        <v>3</v>
      </c>
      <c r="P25" s="20">
        <v>4</v>
      </c>
      <c r="Q25" s="20">
        <v>3</v>
      </c>
      <c r="R25" s="20">
        <v>3</v>
      </c>
      <c r="S25" s="20">
        <v>0</v>
      </c>
      <c r="T25" s="20">
        <v>2</v>
      </c>
      <c r="U25" s="20">
        <v>3</v>
      </c>
      <c r="V25" s="20">
        <v>2</v>
      </c>
      <c r="W25" s="20">
        <v>4</v>
      </c>
      <c r="X25" s="20">
        <v>3</v>
      </c>
      <c r="Y25" s="20">
        <v>3</v>
      </c>
      <c r="Z25" s="20">
        <v>3</v>
      </c>
      <c r="AA25" s="20">
        <v>2</v>
      </c>
      <c r="AB25" s="16">
        <f t="shared" si="0"/>
        <v>2.8823529411764706</v>
      </c>
      <c r="AC25" s="20">
        <v>3</v>
      </c>
      <c r="AD25" s="20">
        <v>4</v>
      </c>
      <c r="AE25" s="20">
        <v>4</v>
      </c>
      <c r="AF25" s="20">
        <v>3</v>
      </c>
      <c r="AG25" s="20">
        <v>3</v>
      </c>
      <c r="AH25" s="25"/>
      <c r="AI25" s="15"/>
    </row>
    <row r="26" spans="2:35" ht="15.75" x14ac:dyDescent="0.3">
      <c r="B26" s="15" t="str">
        <f>BASE!$D$2</f>
        <v>FRONTEND MOBILE</v>
      </c>
      <c r="C26" s="15" t="s">
        <v>246</v>
      </c>
      <c r="D26" s="15" t="s">
        <v>247</v>
      </c>
      <c r="E26" s="15" t="s">
        <v>206</v>
      </c>
      <c r="F26" s="15" t="s">
        <v>238</v>
      </c>
      <c r="G26" s="15" t="s">
        <v>239</v>
      </c>
      <c r="H26" s="19" t="s">
        <v>206</v>
      </c>
      <c r="I26" s="15" t="s">
        <v>334</v>
      </c>
      <c r="J26" s="15" t="s">
        <v>331</v>
      </c>
      <c r="K26" s="20">
        <v>4</v>
      </c>
      <c r="L26" s="20">
        <v>4</v>
      </c>
      <c r="M26" s="20">
        <v>3</v>
      </c>
      <c r="N26" s="20">
        <v>4</v>
      </c>
      <c r="O26" s="20">
        <v>3</v>
      </c>
      <c r="P26" s="20">
        <v>4</v>
      </c>
      <c r="Q26" s="20">
        <v>4</v>
      </c>
      <c r="R26" s="20">
        <v>4</v>
      </c>
      <c r="S26" s="20">
        <v>0</v>
      </c>
      <c r="T26" s="20">
        <v>3</v>
      </c>
      <c r="U26" s="20">
        <v>3</v>
      </c>
      <c r="V26" s="20">
        <v>3</v>
      </c>
      <c r="W26" s="20">
        <v>3</v>
      </c>
      <c r="X26" s="20">
        <v>4</v>
      </c>
      <c r="Y26" s="20">
        <v>3</v>
      </c>
      <c r="Z26" s="20">
        <v>4</v>
      </c>
      <c r="AA26" s="20">
        <v>3</v>
      </c>
      <c r="AB26" s="16">
        <f t="shared" si="0"/>
        <v>3.2941176470588234</v>
      </c>
      <c r="AC26" s="20">
        <v>3</v>
      </c>
      <c r="AD26" s="20">
        <v>3</v>
      </c>
      <c r="AE26" s="20">
        <v>3</v>
      </c>
      <c r="AF26" s="20">
        <v>3</v>
      </c>
      <c r="AG26" s="20">
        <v>3</v>
      </c>
      <c r="AH26" s="25"/>
      <c r="AI26" s="15"/>
    </row>
    <row r="27" spans="2:35" ht="15.75" x14ac:dyDescent="0.3">
      <c r="B27" s="15" t="str">
        <f>BASE!$D$2</f>
        <v>FRONTEND MOBILE</v>
      </c>
      <c r="C27" s="15" t="s">
        <v>250</v>
      </c>
      <c r="D27" s="15" t="s">
        <v>251</v>
      </c>
      <c r="E27" s="15" t="s">
        <v>257</v>
      </c>
      <c r="F27" s="15" t="s">
        <v>252</v>
      </c>
      <c r="G27" s="15" t="s">
        <v>253</v>
      </c>
      <c r="H27" s="19" t="s">
        <v>257</v>
      </c>
      <c r="I27" s="15" t="s">
        <v>337</v>
      </c>
      <c r="J27" s="15" t="s">
        <v>331</v>
      </c>
      <c r="K27" s="20">
        <v>4</v>
      </c>
      <c r="L27" s="20">
        <v>4</v>
      </c>
      <c r="M27" s="20">
        <v>4</v>
      </c>
      <c r="N27" s="20">
        <v>3</v>
      </c>
      <c r="O27" s="20">
        <v>3</v>
      </c>
      <c r="P27" s="20">
        <v>4</v>
      </c>
      <c r="Q27" s="20">
        <v>3</v>
      </c>
      <c r="R27" s="20">
        <v>4</v>
      </c>
      <c r="S27" s="20">
        <v>3</v>
      </c>
      <c r="T27" s="20">
        <v>3</v>
      </c>
      <c r="U27" s="20">
        <v>4</v>
      </c>
      <c r="V27" s="20">
        <v>3</v>
      </c>
      <c r="W27" s="20">
        <v>3</v>
      </c>
      <c r="X27" s="20">
        <v>4</v>
      </c>
      <c r="Y27" s="20">
        <v>3</v>
      </c>
      <c r="Z27" s="20">
        <v>3</v>
      </c>
      <c r="AA27" s="20">
        <v>3</v>
      </c>
      <c r="AB27" s="16">
        <f t="shared" si="0"/>
        <v>3.4117647058823528</v>
      </c>
      <c r="AC27" s="20">
        <v>3</v>
      </c>
      <c r="AD27" s="20">
        <v>4</v>
      </c>
      <c r="AE27" s="20">
        <v>4</v>
      </c>
      <c r="AF27" s="20">
        <v>4</v>
      </c>
      <c r="AG27" s="20">
        <v>3</v>
      </c>
      <c r="AH27" s="25"/>
      <c r="AI27" s="15"/>
    </row>
    <row r="28" spans="2:35" ht="15.75" x14ac:dyDescent="0.3">
      <c r="B28" s="15" t="str">
        <f>BASE!$D$2</f>
        <v>FRONTEND MOBILE</v>
      </c>
      <c r="C28" s="15" t="s">
        <v>246</v>
      </c>
      <c r="D28" s="15" t="s">
        <v>247</v>
      </c>
      <c r="E28" s="15" t="s">
        <v>206</v>
      </c>
      <c r="F28" s="15" t="s">
        <v>204</v>
      </c>
      <c r="G28" s="15" t="s">
        <v>205</v>
      </c>
      <c r="H28" s="19" t="s">
        <v>206</v>
      </c>
      <c r="I28" s="15" t="s">
        <v>336</v>
      </c>
      <c r="J28" s="15" t="s">
        <v>331</v>
      </c>
      <c r="K28" s="20">
        <v>3</v>
      </c>
      <c r="L28" s="20">
        <v>4</v>
      </c>
      <c r="M28" s="20">
        <v>4</v>
      </c>
      <c r="N28" s="20">
        <v>4</v>
      </c>
      <c r="O28" s="20">
        <v>3</v>
      </c>
      <c r="P28" s="20">
        <v>4</v>
      </c>
      <c r="Q28" s="20">
        <v>3</v>
      </c>
      <c r="R28" s="20">
        <v>5</v>
      </c>
      <c r="S28" s="20">
        <v>1</v>
      </c>
      <c r="T28" s="20">
        <v>4</v>
      </c>
      <c r="U28" s="20">
        <v>3</v>
      </c>
      <c r="V28" s="20">
        <v>2</v>
      </c>
      <c r="W28" s="20">
        <v>3</v>
      </c>
      <c r="X28" s="20">
        <v>4</v>
      </c>
      <c r="Y28" s="20">
        <v>3</v>
      </c>
      <c r="Z28" s="20">
        <v>3</v>
      </c>
      <c r="AA28" s="20">
        <v>2</v>
      </c>
      <c r="AB28" s="16">
        <f t="shared" si="0"/>
        <v>3.2352941176470589</v>
      </c>
      <c r="AC28" s="20">
        <v>3</v>
      </c>
      <c r="AD28" s="20">
        <v>4</v>
      </c>
      <c r="AE28" s="20">
        <v>5</v>
      </c>
      <c r="AF28" s="20">
        <v>3</v>
      </c>
      <c r="AG28" s="20">
        <v>3</v>
      </c>
      <c r="AH28" s="25"/>
      <c r="AI28" s="15"/>
    </row>
    <row r="29" spans="2:35" ht="15.75" x14ac:dyDescent="0.3">
      <c r="B29" s="15" t="str">
        <f>BASE!$D$2</f>
        <v>FRONTEND MOBILE</v>
      </c>
      <c r="C29" s="15" t="s">
        <v>228</v>
      </c>
      <c r="D29" s="15" t="s">
        <v>229</v>
      </c>
      <c r="E29" s="15" t="s">
        <v>217</v>
      </c>
      <c r="F29" s="15" t="s">
        <v>259</v>
      </c>
      <c r="G29" s="15" t="s">
        <v>260</v>
      </c>
      <c r="H29" s="19" t="s">
        <v>217</v>
      </c>
      <c r="I29" s="15" t="s">
        <v>337</v>
      </c>
      <c r="J29" s="15" t="s">
        <v>331</v>
      </c>
      <c r="K29" s="20">
        <v>4</v>
      </c>
      <c r="L29" s="20">
        <v>5</v>
      </c>
      <c r="M29" s="20">
        <v>4</v>
      </c>
      <c r="N29" s="20">
        <v>3</v>
      </c>
      <c r="O29" s="20">
        <v>3</v>
      </c>
      <c r="P29" s="20">
        <v>5</v>
      </c>
      <c r="Q29" s="20">
        <v>4</v>
      </c>
      <c r="R29" s="20">
        <v>4</v>
      </c>
      <c r="S29" s="20">
        <v>2</v>
      </c>
      <c r="T29" s="20">
        <v>3</v>
      </c>
      <c r="U29" s="20">
        <v>4</v>
      </c>
      <c r="V29" s="20">
        <v>3</v>
      </c>
      <c r="W29" s="20">
        <v>3</v>
      </c>
      <c r="X29" s="20">
        <v>4</v>
      </c>
      <c r="Y29" s="20">
        <v>3</v>
      </c>
      <c r="Z29" s="20">
        <v>3</v>
      </c>
      <c r="AA29" s="20">
        <v>2</v>
      </c>
      <c r="AB29" s="16">
        <f t="shared" si="0"/>
        <v>3.4705882352941178</v>
      </c>
      <c r="AC29" s="20">
        <v>3</v>
      </c>
      <c r="AD29" s="20">
        <v>3</v>
      </c>
      <c r="AE29" s="20">
        <v>3</v>
      </c>
      <c r="AF29" s="20">
        <v>3</v>
      </c>
      <c r="AG29" s="20">
        <v>3</v>
      </c>
      <c r="AH29" s="25"/>
      <c r="AI29" s="15"/>
    </row>
    <row r="30" spans="2:35" ht="15.75" x14ac:dyDescent="0.3">
      <c r="B30" s="15" t="str">
        <f>BASE!$D$2</f>
        <v>FRONTEND MOBILE</v>
      </c>
      <c r="C30" s="15" t="s">
        <v>228</v>
      </c>
      <c r="D30" s="15" t="s">
        <v>229</v>
      </c>
      <c r="E30" s="15" t="s">
        <v>206</v>
      </c>
      <c r="F30" s="15" t="s">
        <v>230</v>
      </c>
      <c r="G30" s="15" t="s">
        <v>231</v>
      </c>
      <c r="H30" s="19" t="s">
        <v>217</v>
      </c>
      <c r="I30" s="15" t="s">
        <v>333</v>
      </c>
      <c r="J30" s="15" t="s">
        <v>330</v>
      </c>
      <c r="K30" s="20">
        <v>3</v>
      </c>
      <c r="L30" s="20">
        <v>4</v>
      </c>
      <c r="M30" s="20">
        <v>3</v>
      </c>
      <c r="N30" s="20">
        <v>3</v>
      </c>
      <c r="O30" s="20">
        <v>3</v>
      </c>
      <c r="P30" s="20">
        <v>4</v>
      </c>
      <c r="Q30" s="20">
        <v>3</v>
      </c>
      <c r="R30" s="20">
        <v>3</v>
      </c>
      <c r="S30" s="20">
        <v>1</v>
      </c>
      <c r="T30" s="20">
        <v>2</v>
      </c>
      <c r="U30" s="20">
        <v>2</v>
      </c>
      <c r="V30" s="20">
        <v>2</v>
      </c>
      <c r="W30" s="20">
        <v>2</v>
      </c>
      <c r="X30" s="20">
        <v>2</v>
      </c>
      <c r="Y30" s="20">
        <v>2</v>
      </c>
      <c r="Z30" s="20">
        <v>2</v>
      </c>
      <c r="AA30" s="20">
        <v>2</v>
      </c>
      <c r="AB30" s="16">
        <f t="shared" si="0"/>
        <v>2.5294117647058822</v>
      </c>
      <c r="AC30" s="20">
        <v>3</v>
      </c>
      <c r="AD30" s="20">
        <v>3</v>
      </c>
      <c r="AE30" s="20">
        <v>3</v>
      </c>
      <c r="AF30" s="20">
        <v>3</v>
      </c>
      <c r="AG30" s="20">
        <v>3</v>
      </c>
      <c r="AH30" s="25"/>
      <c r="AI30" s="15"/>
    </row>
    <row r="31" spans="2:35" ht="15.75" x14ac:dyDescent="0.3">
      <c r="B31" s="15" t="str">
        <f>BASE!$D$2</f>
        <v>FRONTEND MOBILE</v>
      </c>
      <c r="C31" s="15" t="s">
        <v>233</v>
      </c>
      <c r="D31" s="15" t="s">
        <v>234</v>
      </c>
      <c r="E31" s="15" t="s">
        <v>248</v>
      </c>
      <c r="F31" s="15" t="s">
        <v>235</v>
      </c>
      <c r="G31" s="15" t="s">
        <v>236</v>
      </c>
      <c r="H31" s="19" t="s">
        <v>206</v>
      </c>
      <c r="I31" s="15" t="s">
        <v>336</v>
      </c>
      <c r="J31" s="15" t="s">
        <v>330</v>
      </c>
      <c r="K31" s="20">
        <v>4</v>
      </c>
      <c r="L31" s="20">
        <v>4</v>
      </c>
      <c r="M31" s="20">
        <v>4</v>
      </c>
      <c r="N31" s="20">
        <v>4</v>
      </c>
      <c r="O31" s="20">
        <v>4</v>
      </c>
      <c r="P31" s="20">
        <v>5</v>
      </c>
      <c r="Q31" s="20">
        <v>4</v>
      </c>
      <c r="R31" s="20">
        <v>4</v>
      </c>
      <c r="S31" s="20">
        <v>2</v>
      </c>
      <c r="T31" s="20">
        <v>1</v>
      </c>
      <c r="U31" s="20">
        <v>3</v>
      </c>
      <c r="V31" s="20">
        <v>4</v>
      </c>
      <c r="W31" s="20">
        <v>4</v>
      </c>
      <c r="X31" s="20">
        <v>3</v>
      </c>
      <c r="Y31" s="20">
        <v>4</v>
      </c>
      <c r="Z31" s="20">
        <v>4</v>
      </c>
      <c r="AA31" s="20">
        <v>2</v>
      </c>
      <c r="AB31" s="16">
        <f t="shared" si="0"/>
        <v>3.5294117647058822</v>
      </c>
      <c r="AC31" s="20">
        <v>4</v>
      </c>
      <c r="AD31" s="20">
        <v>4</v>
      </c>
      <c r="AE31" s="20">
        <v>3</v>
      </c>
      <c r="AF31" s="20">
        <v>4</v>
      </c>
      <c r="AG31" s="20">
        <v>4</v>
      </c>
      <c r="AH31" s="25"/>
      <c r="AI31" s="15"/>
    </row>
    <row r="32" spans="2:35" ht="15.75" x14ac:dyDescent="0.3">
      <c r="B32" s="15" t="str">
        <f>BASE!$D$2</f>
        <v>FRONTEND MOBILE</v>
      </c>
      <c r="C32" s="15" t="s">
        <v>238</v>
      </c>
      <c r="D32" s="15" t="s">
        <v>239</v>
      </c>
      <c r="E32" s="15" t="s">
        <v>206</v>
      </c>
      <c r="F32" s="15" t="s">
        <v>240</v>
      </c>
      <c r="G32" s="15" t="s">
        <v>241</v>
      </c>
      <c r="H32" s="19" t="s">
        <v>217</v>
      </c>
      <c r="I32" s="15" t="s">
        <v>333</v>
      </c>
      <c r="J32" s="15" t="s">
        <v>330</v>
      </c>
      <c r="K32" s="20">
        <v>3</v>
      </c>
      <c r="L32" s="20">
        <v>4</v>
      </c>
      <c r="M32" s="20">
        <v>3</v>
      </c>
      <c r="N32" s="20">
        <v>4</v>
      </c>
      <c r="O32" s="20">
        <v>3</v>
      </c>
      <c r="P32" s="20">
        <v>3</v>
      </c>
      <c r="Q32" s="20">
        <v>3</v>
      </c>
      <c r="R32" s="20">
        <v>4</v>
      </c>
      <c r="S32" s="20">
        <v>0</v>
      </c>
      <c r="T32" s="20">
        <v>3</v>
      </c>
      <c r="U32" s="20">
        <v>3</v>
      </c>
      <c r="V32" s="20">
        <v>3</v>
      </c>
      <c r="W32" s="20">
        <v>3</v>
      </c>
      <c r="X32" s="20">
        <v>3</v>
      </c>
      <c r="Y32" s="20">
        <v>3</v>
      </c>
      <c r="Z32" s="20">
        <v>3</v>
      </c>
      <c r="AA32" s="20">
        <v>2</v>
      </c>
      <c r="AB32" s="16">
        <f t="shared" si="0"/>
        <v>2.9411764705882355</v>
      </c>
      <c r="AC32" s="20">
        <v>3</v>
      </c>
      <c r="AD32" s="20">
        <v>4</v>
      </c>
      <c r="AE32" s="20">
        <v>3</v>
      </c>
      <c r="AF32" s="20">
        <v>3</v>
      </c>
      <c r="AG32" s="20">
        <v>3</v>
      </c>
      <c r="AH32" s="25"/>
      <c r="AI32" s="15"/>
    </row>
    <row r="33" spans="2:35" ht="15.75" x14ac:dyDescent="0.3">
      <c r="B33" s="15" t="str">
        <f>BASE!$D$2</f>
        <v>FRONTEND MOBILE</v>
      </c>
      <c r="C33" s="15" t="s">
        <v>204</v>
      </c>
      <c r="D33" s="15" t="s">
        <v>205</v>
      </c>
      <c r="E33" s="15" t="s">
        <v>206</v>
      </c>
      <c r="F33" s="15" t="s">
        <v>243</v>
      </c>
      <c r="G33" s="15" t="s">
        <v>244</v>
      </c>
      <c r="H33" s="19" t="s">
        <v>217</v>
      </c>
      <c r="I33" s="15" t="s">
        <v>337</v>
      </c>
      <c r="J33" s="15" t="s">
        <v>330</v>
      </c>
      <c r="K33" s="20">
        <v>3</v>
      </c>
      <c r="L33" s="20">
        <v>4</v>
      </c>
      <c r="M33" s="20">
        <v>3</v>
      </c>
      <c r="N33" s="20">
        <v>4</v>
      </c>
      <c r="O33" s="20">
        <v>2</v>
      </c>
      <c r="P33" s="20">
        <v>4</v>
      </c>
      <c r="Q33" s="20">
        <v>3</v>
      </c>
      <c r="R33" s="20">
        <v>2</v>
      </c>
      <c r="S33" s="20">
        <v>0</v>
      </c>
      <c r="T33" s="20">
        <v>2</v>
      </c>
      <c r="U33" s="20">
        <v>3</v>
      </c>
      <c r="V33" s="20">
        <v>2</v>
      </c>
      <c r="W33" s="20">
        <v>4</v>
      </c>
      <c r="X33" s="20">
        <v>2</v>
      </c>
      <c r="Y33" s="20">
        <v>3</v>
      </c>
      <c r="Z33" s="20">
        <v>3</v>
      </c>
      <c r="AA33" s="20">
        <v>0</v>
      </c>
      <c r="AB33" s="16">
        <f t="shared" si="0"/>
        <v>2.5882352941176472</v>
      </c>
      <c r="AC33" s="20">
        <v>2</v>
      </c>
      <c r="AD33" s="20">
        <v>3</v>
      </c>
      <c r="AE33" s="20">
        <v>3</v>
      </c>
      <c r="AF33" s="20">
        <v>3</v>
      </c>
      <c r="AG33" s="20">
        <v>2</v>
      </c>
      <c r="AH33" s="25"/>
      <c r="AI33" s="15"/>
    </row>
    <row r="34" spans="2:35" ht="15.75" x14ac:dyDescent="0.3">
      <c r="B34" s="15" t="str">
        <f>BASE!$D$2</f>
        <v>FRONTEND MOBILE</v>
      </c>
      <c r="C34" s="15" t="s">
        <v>246</v>
      </c>
      <c r="D34" s="15" t="s">
        <v>247</v>
      </c>
      <c r="E34" s="15" t="s">
        <v>248</v>
      </c>
      <c r="F34" s="15" t="s">
        <v>238</v>
      </c>
      <c r="G34" s="15" t="s">
        <v>239</v>
      </c>
      <c r="H34" s="19" t="s">
        <v>206</v>
      </c>
      <c r="I34" s="15" t="s">
        <v>334</v>
      </c>
      <c r="J34" s="15" t="s">
        <v>330</v>
      </c>
      <c r="K34" s="20">
        <v>4</v>
      </c>
      <c r="L34" s="20">
        <v>3</v>
      </c>
      <c r="M34" s="20">
        <v>3</v>
      </c>
      <c r="N34" s="20">
        <v>4</v>
      </c>
      <c r="O34" s="20">
        <v>3</v>
      </c>
      <c r="P34" s="20">
        <v>4</v>
      </c>
      <c r="Q34" s="20">
        <v>4</v>
      </c>
      <c r="R34" s="20">
        <v>4</v>
      </c>
      <c r="S34" s="20">
        <v>0</v>
      </c>
      <c r="T34" s="20">
        <v>1</v>
      </c>
      <c r="U34" s="20">
        <v>3</v>
      </c>
      <c r="V34" s="20">
        <v>3</v>
      </c>
      <c r="W34" s="20">
        <v>3</v>
      </c>
      <c r="X34" s="20">
        <v>3</v>
      </c>
      <c r="Y34" s="20">
        <v>3</v>
      </c>
      <c r="Z34" s="20">
        <v>3</v>
      </c>
      <c r="AA34" s="20">
        <v>3</v>
      </c>
      <c r="AB34" s="16">
        <f t="shared" si="0"/>
        <v>3</v>
      </c>
      <c r="AC34" s="20">
        <v>3</v>
      </c>
      <c r="AD34" s="20">
        <v>3</v>
      </c>
      <c r="AE34" s="20">
        <v>3</v>
      </c>
      <c r="AF34" s="20">
        <v>4</v>
      </c>
      <c r="AG34" s="20">
        <v>3</v>
      </c>
      <c r="AH34" s="25"/>
      <c r="AI34" s="15"/>
    </row>
    <row r="35" spans="2:35" ht="15.75" x14ac:dyDescent="0.3">
      <c r="B35" s="15" t="str">
        <f>BASE!$D$2</f>
        <v>FRONTEND MOBILE</v>
      </c>
      <c r="C35" s="15" t="s">
        <v>250</v>
      </c>
      <c r="D35" s="15" t="s">
        <v>251</v>
      </c>
      <c r="E35" s="15" t="s">
        <v>206</v>
      </c>
      <c r="F35" s="15" t="s">
        <v>252</v>
      </c>
      <c r="G35" s="15" t="s">
        <v>253</v>
      </c>
      <c r="H35" s="19" t="s">
        <v>257</v>
      </c>
      <c r="I35" s="15" t="s">
        <v>337</v>
      </c>
      <c r="J35" s="15" t="s">
        <v>330</v>
      </c>
      <c r="K35" s="20">
        <v>3</v>
      </c>
      <c r="L35" s="20">
        <v>3</v>
      </c>
      <c r="M35" s="20">
        <v>3</v>
      </c>
      <c r="N35" s="20">
        <v>3</v>
      </c>
      <c r="O35" s="20">
        <v>2</v>
      </c>
      <c r="P35" s="20">
        <v>2</v>
      </c>
      <c r="Q35" s="20">
        <v>2</v>
      </c>
      <c r="R35" s="20">
        <v>2</v>
      </c>
      <c r="S35" s="20">
        <v>0</v>
      </c>
      <c r="T35" s="20">
        <v>3</v>
      </c>
      <c r="U35" s="20">
        <v>3</v>
      </c>
      <c r="V35" s="20">
        <v>2</v>
      </c>
      <c r="W35" s="20">
        <v>2</v>
      </c>
      <c r="X35" s="20">
        <v>3</v>
      </c>
      <c r="Y35" s="20">
        <v>2</v>
      </c>
      <c r="Z35" s="20">
        <v>3</v>
      </c>
      <c r="AA35" s="20">
        <v>2</v>
      </c>
      <c r="AB35" s="16">
        <f t="shared" si="0"/>
        <v>2.3529411764705883</v>
      </c>
      <c r="AC35" s="20">
        <v>2</v>
      </c>
      <c r="AD35" s="20">
        <v>2</v>
      </c>
      <c r="AE35" s="20">
        <v>3</v>
      </c>
      <c r="AF35" s="20">
        <v>3</v>
      </c>
      <c r="AG35" s="20">
        <v>2</v>
      </c>
      <c r="AH35" s="25"/>
      <c r="AI35" s="15"/>
    </row>
    <row r="36" spans="2:35" ht="15.75" x14ac:dyDescent="0.3">
      <c r="B36" s="15" t="str">
        <f>BASE!$D$2</f>
        <v>FRONTEND MOBILE</v>
      </c>
      <c r="C36" s="15" t="s">
        <v>246</v>
      </c>
      <c r="D36" s="15" t="s">
        <v>247</v>
      </c>
      <c r="E36" s="15" t="s">
        <v>248</v>
      </c>
      <c r="F36" s="15" t="s">
        <v>204</v>
      </c>
      <c r="G36" s="15" t="s">
        <v>205</v>
      </c>
      <c r="H36" s="19" t="s">
        <v>206</v>
      </c>
      <c r="I36" s="15" t="s">
        <v>336</v>
      </c>
      <c r="J36" s="15" t="s">
        <v>330</v>
      </c>
      <c r="K36" s="20">
        <v>4</v>
      </c>
      <c r="L36" s="20">
        <v>4</v>
      </c>
      <c r="M36" s="20">
        <v>4</v>
      </c>
      <c r="N36" s="20">
        <v>4</v>
      </c>
      <c r="O36" s="20">
        <v>4</v>
      </c>
      <c r="P36" s="20">
        <v>4</v>
      </c>
      <c r="Q36" s="20">
        <v>4</v>
      </c>
      <c r="R36" s="20">
        <v>5</v>
      </c>
      <c r="S36" s="20">
        <v>0</v>
      </c>
      <c r="T36" s="20">
        <v>1</v>
      </c>
      <c r="U36" s="20">
        <v>4</v>
      </c>
      <c r="V36" s="20">
        <v>4</v>
      </c>
      <c r="W36" s="20">
        <v>4</v>
      </c>
      <c r="X36" s="20">
        <v>3</v>
      </c>
      <c r="Y36" s="20">
        <v>4</v>
      </c>
      <c r="Z36" s="20">
        <v>4</v>
      </c>
      <c r="AA36" s="20">
        <v>2</v>
      </c>
      <c r="AB36" s="16">
        <f t="shared" si="0"/>
        <v>3.4705882352941178</v>
      </c>
      <c r="AC36" s="20">
        <v>4</v>
      </c>
      <c r="AD36" s="20">
        <v>4</v>
      </c>
      <c r="AE36" s="20">
        <v>3</v>
      </c>
      <c r="AF36" s="20">
        <v>4</v>
      </c>
      <c r="AG36" s="20">
        <v>4</v>
      </c>
      <c r="AH36" s="25"/>
      <c r="AI36" s="15"/>
    </row>
    <row r="37" spans="2:35" ht="15.75" x14ac:dyDescent="0.3">
      <c r="B37" s="15" t="str">
        <f>BASE!$D$2</f>
        <v>FRONTEND MOBILE</v>
      </c>
      <c r="C37" s="15" t="s">
        <v>228</v>
      </c>
      <c r="D37" s="15" t="s">
        <v>229</v>
      </c>
      <c r="E37" s="15" t="s">
        <v>206</v>
      </c>
      <c r="F37" s="15" t="s">
        <v>259</v>
      </c>
      <c r="G37" s="15" t="s">
        <v>260</v>
      </c>
      <c r="H37" s="19" t="s">
        <v>217</v>
      </c>
      <c r="I37" s="15" t="s">
        <v>337</v>
      </c>
      <c r="J37" s="15" t="s">
        <v>330</v>
      </c>
      <c r="K37" s="20">
        <v>3</v>
      </c>
      <c r="L37" s="20">
        <v>4</v>
      </c>
      <c r="M37" s="20">
        <v>3</v>
      </c>
      <c r="N37" s="20">
        <v>3</v>
      </c>
      <c r="O37" s="20">
        <v>3</v>
      </c>
      <c r="P37" s="20">
        <v>4</v>
      </c>
      <c r="Q37" s="20">
        <v>3</v>
      </c>
      <c r="R37" s="20">
        <v>2</v>
      </c>
      <c r="S37" s="20">
        <v>1</v>
      </c>
      <c r="T37" s="20">
        <v>2</v>
      </c>
      <c r="U37" s="20">
        <v>2</v>
      </c>
      <c r="V37" s="20">
        <v>2</v>
      </c>
      <c r="W37" s="20">
        <v>2</v>
      </c>
      <c r="X37" s="20">
        <v>2</v>
      </c>
      <c r="Y37" s="20">
        <v>2</v>
      </c>
      <c r="Z37" s="20">
        <v>3</v>
      </c>
      <c r="AA37" s="20">
        <v>2</v>
      </c>
      <c r="AB37" s="16">
        <f t="shared" si="0"/>
        <v>2.5294117647058822</v>
      </c>
      <c r="AC37" s="20">
        <v>3</v>
      </c>
      <c r="AD37" s="20">
        <v>3</v>
      </c>
      <c r="AE37" s="20">
        <v>2</v>
      </c>
      <c r="AF37" s="20">
        <v>3</v>
      </c>
      <c r="AG37" s="20">
        <v>2</v>
      </c>
      <c r="AH37" s="25"/>
      <c r="AI37" s="15"/>
    </row>
    <row r="38" spans="2:35" ht="15.75" x14ac:dyDescent="0.3">
      <c r="B38" s="15" t="str">
        <f>BASE!$D$2</f>
        <v>FRONTEND MOBILE</v>
      </c>
      <c r="C38" s="15" t="s">
        <v>246</v>
      </c>
      <c r="D38" s="15" t="s">
        <v>247</v>
      </c>
      <c r="E38" s="15" t="s">
        <v>248</v>
      </c>
      <c r="F38" s="15" t="s">
        <v>255</v>
      </c>
      <c r="G38" s="15" t="s">
        <v>256</v>
      </c>
      <c r="H38" s="19" t="s">
        <v>206</v>
      </c>
      <c r="I38" s="15" t="s">
        <v>336</v>
      </c>
      <c r="J38" s="15" t="s">
        <v>330</v>
      </c>
      <c r="K38" s="20">
        <v>4</v>
      </c>
      <c r="L38" s="20">
        <v>4</v>
      </c>
      <c r="M38" s="20">
        <v>4</v>
      </c>
      <c r="N38" s="20">
        <v>3</v>
      </c>
      <c r="O38" s="20">
        <v>4</v>
      </c>
      <c r="P38" s="20">
        <v>4</v>
      </c>
      <c r="Q38" s="20">
        <v>4</v>
      </c>
      <c r="R38" s="20">
        <v>3</v>
      </c>
      <c r="S38" s="20">
        <v>2</v>
      </c>
      <c r="T38" s="20">
        <v>1</v>
      </c>
      <c r="U38" s="20">
        <v>3</v>
      </c>
      <c r="V38" s="20">
        <v>3</v>
      </c>
      <c r="W38" s="20">
        <v>4</v>
      </c>
      <c r="X38" s="20">
        <v>3</v>
      </c>
      <c r="Y38" s="20">
        <v>3</v>
      </c>
      <c r="Z38" s="20">
        <v>3</v>
      </c>
      <c r="AA38" s="20">
        <v>3</v>
      </c>
      <c r="AB38" s="16">
        <f t="shared" si="0"/>
        <v>3.2352941176470589</v>
      </c>
      <c r="AC38" s="20">
        <v>3</v>
      </c>
      <c r="AD38" s="20">
        <v>3</v>
      </c>
      <c r="AE38" s="20">
        <v>4</v>
      </c>
      <c r="AF38" s="20">
        <v>4</v>
      </c>
      <c r="AG38" s="20">
        <v>3</v>
      </c>
      <c r="AH38" s="25"/>
      <c r="AI38" s="15"/>
    </row>
    <row r="39" spans="2:35" ht="15.75" x14ac:dyDescent="0.3">
      <c r="B39" s="15" t="str">
        <f>BASE!$D$2</f>
        <v>FRONTEND MOBILE</v>
      </c>
      <c r="C39" s="15" t="s">
        <v>246</v>
      </c>
      <c r="D39" s="15" t="s">
        <v>247</v>
      </c>
      <c r="E39" s="15" t="s">
        <v>206</v>
      </c>
      <c r="F39" s="15" t="s">
        <v>228</v>
      </c>
      <c r="G39" s="15" t="s">
        <v>229</v>
      </c>
      <c r="H39" s="19" t="s">
        <v>217</v>
      </c>
      <c r="I39" s="15" t="s">
        <v>337</v>
      </c>
      <c r="J39" s="15" t="s">
        <v>330</v>
      </c>
      <c r="K39" s="20">
        <v>4</v>
      </c>
      <c r="L39" s="20">
        <v>4</v>
      </c>
      <c r="M39" s="20">
        <v>3</v>
      </c>
      <c r="N39" s="20">
        <v>3</v>
      </c>
      <c r="O39" s="20">
        <v>3</v>
      </c>
      <c r="P39" s="20">
        <v>4</v>
      </c>
      <c r="Q39" s="20">
        <v>3</v>
      </c>
      <c r="R39" s="20">
        <v>4</v>
      </c>
      <c r="S39" s="20">
        <v>1</v>
      </c>
      <c r="T39" s="20">
        <v>2</v>
      </c>
      <c r="U39" s="20">
        <v>2</v>
      </c>
      <c r="V39" s="20">
        <v>2</v>
      </c>
      <c r="W39" s="20">
        <v>3</v>
      </c>
      <c r="X39" s="20">
        <v>3</v>
      </c>
      <c r="Y39" s="20">
        <v>2</v>
      </c>
      <c r="Z39" s="20">
        <v>3</v>
      </c>
      <c r="AA39" s="20">
        <v>2</v>
      </c>
      <c r="AB39" s="16">
        <f t="shared" si="0"/>
        <v>2.8235294117647061</v>
      </c>
      <c r="AC39" s="20">
        <v>3</v>
      </c>
      <c r="AD39" s="20">
        <v>3</v>
      </c>
      <c r="AE39" s="20">
        <v>3</v>
      </c>
      <c r="AF39" s="20">
        <v>3</v>
      </c>
      <c r="AG39" s="20">
        <v>3</v>
      </c>
      <c r="AH39" s="25"/>
      <c r="AI39" s="15"/>
    </row>
    <row r="40" spans="2:35" ht="15.75" x14ac:dyDescent="0.3">
      <c r="B40" s="15" t="str">
        <f>BASE!$D$2</f>
        <v>FRONTEND MOBILE</v>
      </c>
      <c r="C40" s="15" t="s">
        <v>204</v>
      </c>
      <c r="D40" s="15" t="s">
        <v>205</v>
      </c>
      <c r="E40" s="15" t="s">
        <v>206</v>
      </c>
      <c r="F40" s="15" t="s">
        <v>266</v>
      </c>
      <c r="G40" s="15" t="s">
        <v>267</v>
      </c>
      <c r="H40" s="19" t="s">
        <v>217</v>
      </c>
      <c r="I40" s="15" t="s">
        <v>337</v>
      </c>
      <c r="J40" s="15" t="s">
        <v>330</v>
      </c>
      <c r="K40" s="20">
        <v>3</v>
      </c>
      <c r="L40" s="20">
        <v>2</v>
      </c>
      <c r="M40" s="20">
        <v>2</v>
      </c>
      <c r="N40" s="20">
        <v>3</v>
      </c>
      <c r="O40" s="20">
        <v>2</v>
      </c>
      <c r="P40" s="20">
        <v>3</v>
      </c>
      <c r="Q40" s="20">
        <v>2</v>
      </c>
      <c r="R40" s="20">
        <v>0</v>
      </c>
      <c r="S40" s="20">
        <v>0</v>
      </c>
      <c r="T40" s="20">
        <v>1</v>
      </c>
      <c r="U40" s="20">
        <v>2</v>
      </c>
      <c r="V40" s="20">
        <v>1</v>
      </c>
      <c r="W40" s="20">
        <v>2</v>
      </c>
      <c r="X40" s="20">
        <v>0</v>
      </c>
      <c r="Y40" s="20">
        <v>2</v>
      </c>
      <c r="Z40" s="20">
        <v>3</v>
      </c>
      <c r="AA40" s="20">
        <v>2</v>
      </c>
      <c r="AB40" s="16">
        <f t="shared" si="0"/>
        <v>1.7647058823529411</v>
      </c>
      <c r="AC40" s="20">
        <v>2</v>
      </c>
      <c r="AD40" s="20">
        <v>2</v>
      </c>
      <c r="AE40" s="20">
        <v>2</v>
      </c>
      <c r="AF40" s="20">
        <v>3</v>
      </c>
      <c r="AG40" s="20">
        <v>2</v>
      </c>
      <c r="AH40" s="25"/>
      <c r="AI40" s="15"/>
    </row>
    <row r="41" spans="2:35" ht="15.75" x14ac:dyDescent="0.3">
      <c r="B41" s="15" t="str">
        <f>BASE!$D$2</f>
        <v>FRONTEND MOBILE</v>
      </c>
      <c r="C41" s="15" t="s">
        <v>246</v>
      </c>
      <c r="D41" s="15" t="s">
        <v>247</v>
      </c>
      <c r="E41" s="15" t="s">
        <v>248</v>
      </c>
      <c r="F41" s="15" t="s">
        <v>250</v>
      </c>
      <c r="G41" s="15" t="s">
        <v>251</v>
      </c>
      <c r="H41" s="19" t="s">
        <v>206</v>
      </c>
      <c r="I41" s="15" t="s">
        <v>334</v>
      </c>
      <c r="J41" s="15" t="s">
        <v>330</v>
      </c>
      <c r="K41" s="20">
        <v>3</v>
      </c>
      <c r="L41" s="20">
        <v>3</v>
      </c>
      <c r="M41" s="20">
        <v>3</v>
      </c>
      <c r="N41" s="20">
        <v>4</v>
      </c>
      <c r="O41" s="20">
        <v>3</v>
      </c>
      <c r="P41" s="20">
        <v>4</v>
      </c>
      <c r="Q41" s="20">
        <v>4</v>
      </c>
      <c r="R41" s="20">
        <v>4</v>
      </c>
      <c r="S41" s="20">
        <v>0</v>
      </c>
      <c r="T41" s="20">
        <v>1</v>
      </c>
      <c r="U41" s="20">
        <v>3</v>
      </c>
      <c r="V41" s="20">
        <v>3</v>
      </c>
      <c r="W41" s="20">
        <v>3</v>
      </c>
      <c r="X41" s="20">
        <v>3</v>
      </c>
      <c r="Y41" s="20">
        <v>3</v>
      </c>
      <c r="Z41" s="20">
        <v>3</v>
      </c>
      <c r="AA41" s="20">
        <v>3</v>
      </c>
      <c r="AB41" s="16">
        <f t="shared" si="0"/>
        <v>2.9411764705882355</v>
      </c>
      <c r="AC41" s="20">
        <v>3</v>
      </c>
      <c r="AD41" s="20">
        <v>4</v>
      </c>
      <c r="AE41" s="20">
        <v>3</v>
      </c>
      <c r="AF41" s="20">
        <v>4</v>
      </c>
      <c r="AG41" s="20">
        <v>3</v>
      </c>
      <c r="AH41" s="25"/>
      <c r="AI41" s="15"/>
    </row>
    <row r="42" spans="2:35" ht="15.75" x14ac:dyDescent="0.3">
      <c r="B42" s="15" t="str">
        <f>BASE!$D$2</f>
        <v>FRONTEND MOBILE</v>
      </c>
      <c r="C42" s="15" t="s">
        <v>255</v>
      </c>
      <c r="D42" s="15" t="s">
        <v>256</v>
      </c>
      <c r="E42" s="15" t="s">
        <v>206</v>
      </c>
      <c r="F42" s="15" t="s">
        <v>270</v>
      </c>
      <c r="G42" s="15" t="s">
        <v>271</v>
      </c>
      <c r="H42" s="19" t="s">
        <v>217</v>
      </c>
      <c r="I42" s="15" t="s">
        <v>333</v>
      </c>
      <c r="J42" s="15" t="s">
        <v>330</v>
      </c>
      <c r="K42" s="20">
        <v>3</v>
      </c>
      <c r="L42" s="20">
        <v>3</v>
      </c>
      <c r="M42" s="20">
        <v>4</v>
      </c>
      <c r="N42" s="20">
        <v>3</v>
      </c>
      <c r="O42" s="20">
        <v>3</v>
      </c>
      <c r="P42" s="20">
        <v>3</v>
      </c>
      <c r="Q42" s="20">
        <v>3</v>
      </c>
      <c r="R42" s="20">
        <v>3</v>
      </c>
      <c r="S42" s="20">
        <v>0</v>
      </c>
      <c r="T42" s="20">
        <v>3</v>
      </c>
      <c r="U42" s="20">
        <v>3</v>
      </c>
      <c r="V42" s="20">
        <v>2</v>
      </c>
      <c r="W42" s="20">
        <v>3</v>
      </c>
      <c r="X42" s="20">
        <v>3</v>
      </c>
      <c r="Y42" s="20">
        <v>3</v>
      </c>
      <c r="Z42" s="20">
        <v>3</v>
      </c>
      <c r="AA42" s="20">
        <v>3</v>
      </c>
      <c r="AB42" s="16">
        <f t="shared" si="0"/>
        <v>2.8235294117647061</v>
      </c>
      <c r="AC42" s="20">
        <v>3</v>
      </c>
      <c r="AD42" s="20">
        <v>3</v>
      </c>
      <c r="AE42" s="20">
        <v>4</v>
      </c>
      <c r="AF42" s="20">
        <v>3</v>
      </c>
      <c r="AG42" s="20">
        <v>3</v>
      </c>
      <c r="AH42" s="25"/>
      <c r="AI42" s="15"/>
    </row>
    <row r="43" spans="2:35" ht="15.75" x14ac:dyDescent="0.3">
      <c r="B43" s="15" t="str">
        <f>BASE!$D$2</f>
        <v>FRONTEND MOBILE</v>
      </c>
      <c r="C43" s="15" t="s">
        <v>246</v>
      </c>
      <c r="D43" s="15" t="s">
        <v>247</v>
      </c>
      <c r="E43" s="15" t="s">
        <v>248</v>
      </c>
      <c r="F43" s="15" t="s">
        <v>273</v>
      </c>
      <c r="G43" s="15" t="s">
        <v>274</v>
      </c>
      <c r="H43" s="19" t="s">
        <v>206</v>
      </c>
      <c r="I43" s="15" t="s">
        <v>334</v>
      </c>
      <c r="J43" s="15" t="s">
        <v>330</v>
      </c>
      <c r="K43" s="20">
        <v>3</v>
      </c>
      <c r="L43" s="20">
        <v>3</v>
      </c>
      <c r="M43" s="20">
        <v>3</v>
      </c>
      <c r="N43" s="20">
        <v>3</v>
      </c>
      <c r="O43" s="20">
        <v>3</v>
      </c>
      <c r="P43" s="20">
        <v>3</v>
      </c>
      <c r="Q43" s="20">
        <v>3</v>
      </c>
      <c r="R43" s="20">
        <v>3</v>
      </c>
      <c r="S43" s="20">
        <v>0</v>
      </c>
      <c r="T43" s="20">
        <v>1</v>
      </c>
      <c r="U43" s="20">
        <v>3</v>
      </c>
      <c r="V43" s="20">
        <v>3</v>
      </c>
      <c r="W43" s="20">
        <v>3</v>
      </c>
      <c r="X43" s="20">
        <v>3</v>
      </c>
      <c r="Y43" s="20">
        <v>3</v>
      </c>
      <c r="Z43" s="20">
        <v>3</v>
      </c>
      <c r="AA43" s="20">
        <v>3</v>
      </c>
      <c r="AB43" s="16">
        <f t="shared" si="0"/>
        <v>2.7058823529411766</v>
      </c>
      <c r="AC43" s="20">
        <v>3</v>
      </c>
      <c r="AD43" s="20">
        <v>3</v>
      </c>
      <c r="AE43" s="20">
        <v>3</v>
      </c>
      <c r="AF43" s="20">
        <v>4</v>
      </c>
      <c r="AG43" s="20">
        <v>3</v>
      </c>
      <c r="AH43" s="25"/>
      <c r="AI43" s="15"/>
    </row>
    <row r="44" spans="2:35" ht="15.75" x14ac:dyDescent="0.3">
      <c r="B44" s="15" t="str">
        <f>BASE!$D$2</f>
        <v>FRONTEND MOBILE</v>
      </c>
      <c r="C44" s="15" t="s">
        <v>255</v>
      </c>
      <c r="D44" s="15" t="s">
        <v>256</v>
      </c>
      <c r="E44" s="15" t="s">
        <v>206</v>
      </c>
      <c r="F44" s="15" t="s">
        <v>276</v>
      </c>
      <c r="G44" s="15" t="s">
        <v>277</v>
      </c>
      <c r="H44" s="19" t="s">
        <v>217</v>
      </c>
      <c r="I44" s="15" t="s">
        <v>337</v>
      </c>
      <c r="J44" s="15" t="s">
        <v>330</v>
      </c>
      <c r="K44" s="20">
        <v>3</v>
      </c>
      <c r="L44" s="20">
        <v>3</v>
      </c>
      <c r="M44" s="20">
        <v>4</v>
      </c>
      <c r="N44" s="20">
        <v>3</v>
      </c>
      <c r="O44" s="20">
        <v>3</v>
      </c>
      <c r="P44" s="20">
        <v>3</v>
      </c>
      <c r="Q44" s="20">
        <v>3</v>
      </c>
      <c r="R44" s="20">
        <v>3</v>
      </c>
      <c r="S44" s="20">
        <v>0</v>
      </c>
      <c r="T44" s="20">
        <v>3</v>
      </c>
      <c r="U44" s="20">
        <v>3</v>
      </c>
      <c r="V44" s="20">
        <v>2</v>
      </c>
      <c r="W44" s="20">
        <v>3</v>
      </c>
      <c r="X44" s="20">
        <v>3</v>
      </c>
      <c r="Y44" s="20">
        <v>3</v>
      </c>
      <c r="Z44" s="20">
        <v>3</v>
      </c>
      <c r="AA44" s="20">
        <v>4</v>
      </c>
      <c r="AB44" s="16">
        <f t="shared" si="0"/>
        <v>2.8823529411764706</v>
      </c>
      <c r="AC44" s="20">
        <v>3</v>
      </c>
      <c r="AD44" s="20">
        <v>3</v>
      </c>
      <c r="AE44" s="20">
        <v>4</v>
      </c>
      <c r="AF44" s="20">
        <v>3</v>
      </c>
      <c r="AG44" s="20">
        <v>3</v>
      </c>
      <c r="AH44" s="25"/>
      <c r="AI44" s="15"/>
    </row>
    <row r="45" spans="2:35" ht="15.75" x14ac:dyDescent="0.3">
      <c r="B45" s="15" t="str">
        <f>BASE!$D$2</f>
        <v>FRONTEND MOBILE</v>
      </c>
      <c r="C45" s="15" t="s">
        <v>255</v>
      </c>
      <c r="D45" s="15" t="s">
        <v>256</v>
      </c>
      <c r="E45" s="15" t="s">
        <v>206</v>
      </c>
      <c r="F45" s="15" t="s">
        <v>211</v>
      </c>
      <c r="G45" s="15" t="s">
        <v>212</v>
      </c>
      <c r="H45" s="19" t="s">
        <v>213</v>
      </c>
      <c r="I45" s="15" t="s">
        <v>334</v>
      </c>
      <c r="J45" s="15" t="s">
        <v>330</v>
      </c>
      <c r="K45" s="20">
        <v>3</v>
      </c>
      <c r="L45" s="20">
        <v>2</v>
      </c>
      <c r="M45" s="20">
        <v>3</v>
      </c>
      <c r="N45" s="20">
        <v>3</v>
      </c>
      <c r="O45" s="20">
        <v>3</v>
      </c>
      <c r="P45" s="20">
        <v>4</v>
      </c>
      <c r="Q45" s="20">
        <v>4</v>
      </c>
      <c r="R45" s="20">
        <v>0</v>
      </c>
      <c r="S45" s="20">
        <v>4</v>
      </c>
      <c r="T45" s="20">
        <v>3</v>
      </c>
      <c r="U45" s="20">
        <v>4</v>
      </c>
      <c r="V45" s="20">
        <v>2</v>
      </c>
      <c r="W45" s="20">
        <v>3</v>
      </c>
      <c r="X45" s="20">
        <v>3</v>
      </c>
      <c r="Y45" s="20">
        <v>3</v>
      </c>
      <c r="Z45" s="20">
        <v>3</v>
      </c>
      <c r="AA45" s="20">
        <v>3</v>
      </c>
      <c r="AB45" s="16">
        <f t="shared" si="0"/>
        <v>2.9411764705882355</v>
      </c>
      <c r="AC45" s="20">
        <v>3</v>
      </c>
      <c r="AD45" s="20">
        <v>5</v>
      </c>
      <c r="AE45" s="20">
        <v>5</v>
      </c>
      <c r="AF45" s="20">
        <v>5</v>
      </c>
      <c r="AG45" s="20">
        <v>3</v>
      </c>
      <c r="AH45" s="25"/>
      <c r="AI45" s="15"/>
    </row>
    <row r="46" spans="2:35" ht="15.75" x14ac:dyDescent="0.3">
      <c r="B46" s="15" t="str">
        <f>BASE!$D$2</f>
        <v>FRONTEND MOBILE</v>
      </c>
      <c r="C46" s="15" t="s">
        <v>255</v>
      </c>
      <c r="D46" s="15" t="s">
        <v>256</v>
      </c>
      <c r="E46" s="15" t="s">
        <v>206</v>
      </c>
      <c r="F46" s="15" t="s">
        <v>215</v>
      </c>
      <c r="G46" s="15" t="s">
        <v>216</v>
      </c>
      <c r="H46" s="19" t="s">
        <v>217</v>
      </c>
      <c r="I46" s="15" t="s">
        <v>333</v>
      </c>
      <c r="J46" s="15" t="s">
        <v>330</v>
      </c>
      <c r="K46" s="20">
        <v>3</v>
      </c>
      <c r="L46" s="20">
        <v>3</v>
      </c>
      <c r="M46" s="20">
        <v>3</v>
      </c>
      <c r="N46" s="20">
        <v>3</v>
      </c>
      <c r="O46" s="20">
        <v>3</v>
      </c>
      <c r="P46" s="20">
        <v>3</v>
      </c>
      <c r="Q46" s="20">
        <v>3</v>
      </c>
      <c r="R46" s="20">
        <v>1</v>
      </c>
      <c r="S46" s="20">
        <v>0</v>
      </c>
      <c r="T46" s="20">
        <v>3</v>
      </c>
      <c r="U46" s="20">
        <v>3</v>
      </c>
      <c r="V46" s="20">
        <v>2</v>
      </c>
      <c r="W46" s="20">
        <v>3</v>
      </c>
      <c r="X46" s="20">
        <v>3</v>
      </c>
      <c r="Y46" s="20">
        <v>4</v>
      </c>
      <c r="Z46" s="20">
        <v>3</v>
      </c>
      <c r="AA46" s="20">
        <v>1</v>
      </c>
      <c r="AB46" s="16">
        <f t="shared" si="0"/>
        <v>2.5882352941176472</v>
      </c>
      <c r="AC46" s="20">
        <v>3</v>
      </c>
      <c r="AD46" s="20">
        <v>4</v>
      </c>
      <c r="AE46" s="20">
        <v>4</v>
      </c>
      <c r="AF46" s="20">
        <v>5</v>
      </c>
      <c r="AG46" s="20">
        <v>3</v>
      </c>
      <c r="AH46" s="25"/>
      <c r="AI46" s="15"/>
    </row>
    <row r="47" spans="2:35" ht="15.75" x14ac:dyDescent="0.3">
      <c r="B47" s="15" t="str">
        <f>BASE!$D$2</f>
        <v>FRONTEND MOBILE</v>
      </c>
      <c r="C47" s="15" t="s">
        <v>255</v>
      </c>
      <c r="D47" s="15" t="s">
        <v>256</v>
      </c>
      <c r="E47" s="15" t="s">
        <v>206</v>
      </c>
      <c r="F47" s="15" t="s">
        <v>279</v>
      </c>
      <c r="G47" s="15" t="s">
        <v>280</v>
      </c>
      <c r="H47" s="19" t="s">
        <v>217</v>
      </c>
      <c r="I47" s="15" t="s">
        <v>333</v>
      </c>
      <c r="J47" s="15" t="s">
        <v>330</v>
      </c>
      <c r="K47" s="20">
        <v>3</v>
      </c>
      <c r="L47" s="20">
        <v>3</v>
      </c>
      <c r="M47" s="20">
        <v>3</v>
      </c>
      <c r="N47" s="20">
        <v>3</v>
      </c>
      <c r="O47" s="20">
        <v>3</v>
      </c>
      <c r="P47" s="20">
        <v>3</v>
      </c>
      <c r="Q47" s="20">
        <v>3</v>
      </c>
      <c r="R47" s="20">
        <v>4</v>
      </c>
      <c r="S47" s="20">
        <v>0</v>
      </c>
      <c r="T47" s="20">
        <v>3</v>
      </c>
      <c r="U47" s="20">
        <v>4</v>
      </c>
      <c r="V47" s="20">
        <v>2</v>
      </c>
      <c r="W47" s="20">
        <v>3</v>
      </c>
      <c r="X47" s="20">
        <v>3</v>
      </c>
      <c r="Y47" s="20">
        <v>3</v>
      </c>
      <c r="Z47" s="20">
        <v>3</v>
      </c>
      <c r="AA47" s="20">
        <v>4</v>
      </c>
      <c r="AB47" s="16">
        <f t="shared" si="0"/>
        <v>2.9411764705882355</v>
      </c>
      <c r="AC47" s="20">
        <v>3</v>
      </c>
      <c r="AD47" s="20">
        <v>4</v>
      </c>
      <c r="AE47" s="20">
        <v>5</v>
      </c>
      <c r="AF47" s="20">
        <v>4</v>
      </c>
      <c r="AG47" s="20">
        <v>3</v>
      </c>
      <c r="AH47" s="25"/>
      <c r="AI47" s="15"/>
    </row>
    <row r="48" spans="2:35" ht="15.75" x14ac:dyDescent="0.3">
      <c r="B48" s="15" t="str">
        <f>BASE!$D$2</f>
        <v>FRONTEND MOBILE</v>
      </c>
      <c r="C48" s="15" t="s">
        <v>228</v>
      </c>
      <c r="D48" s="15" t="s">
        <v>229</v>
      </c>
      <c r="E48" s="15" t="s">
        <v>206</v>
      </c>
      <c r="F48" s="15" t="s">
        <v>282</v>
      </c>
      <c r="G48" s="15" t="s">
        <v>283</v>
      </c>
      <c r="H48" s="19" t="s">
        <v>217</v>
      </c>
      <c r="I48" s="15" t="s">
        <v>337</v>
      </c>
      <c r="J48" s="15" t="s">
        <v>330</v>
      </c>
      <c r="K48" s="20">
        <v>3</v>
      </c>
      <c r="L48" s="20">
        <v>4</v>
      </c>
      <c r="M48" s="20">
        <v>3</v>
      </c>
      <c r="N48" s="20">
        <v>3</v>
      </c>
      <c r="O48" s="20">
        <v>3</v>
      </c>
      <c r="P48" s="20">
        <v>4</v>
      </c>
      <c r="Q48" s="20">
        <v>3</v>
      </c>
      <c r="R48" s="20">
        <v>3</v>
      </c>
      <c r="S48" s="20">
        <v>1</v>
      </c>
      <c r="T48" s="20">
        <v>2</v>
      </c>
      <c r="U48" s="20">
        <v>2</v>
      </c>
      <c r="V48" s="20">
        <v>2</v>
      </c>
      <c r="W48" s="20">
        <v>2</v>
      </c>
      <c r="X48" s="20">
        <v>3</v>
      </c>
      <c r="Y48" s="20">
        <v>2</v>
      </c>
      <c r="Z48" s="20">
        <v>3</v>
      </c>
      <c r="AA48" s="20">
        <v>2</v>
      </c>
      <c r="AB48" s="16">
        <f t="shared" si="0"/>
        <v>2.6470588235294117</v>
      </c>
      <c r="AC48" s="20">
        <v>3</v>
      </c>
      <c r="AD48" s="20">
        <v>3</v>
      </c>
      <c r="AE48" s="20">
        <v>2</v>
      </c>
      <c r="AF48" s="20">
        <v>3</v>
      </c>
      <c r="AG48" s="20">
        <v>2</v>
      </c>
      <c r="AH48" s="25"/>
      <c r="AI48" s="15"/>
    </row>
    <row r="49" spans="2:35" ht="15.75" x14ac:dyDescent="0.3">
      <c r="B49" s="15" t="str">
        <f>BASE!$D$2</f>
        <v>FRONTEND MOBILE</v>
      </c>
      <c r="C49" s="15" t="s">
        <v>238</v>
      </c>
      <c r="D49" s="15" t="s">
        <v>239</v>
      </c>
      <c r="E49" s="15" t="s">
        <v>206</v>
      </c>
      <c r="F49" s="15" t="s">
        <v>285</v>
      </c>
      <c r="G49" s="15" t="s">
        <v>286</v>
      </c>
      <c r="H49" s="19" t="s">
        <v>217</v>
      </c>
      <c r="I49" s="15" t="s">
        <v>337</v>
      </c>
      <c r="J49" s="15" t="s">
        <v>330</v>
      </c>
      <c r="K49" s="20">
        <v>3</v>
      </c>
      <c r="L49" s="20">
        <v>3</v>
      </c>
      <c r="M49" s="20">
        <v>3</v>
      </c>
      <c r="N49" s="20">
        <v>2</v>
      </c>
      <c r="O49" s="20">
        <v>3</v>
      </c>
      <c r="P49" s="20">
        <v>3</v>
      </c>
      <c r="Q49" s="20">
        <v>3</v>
      </c>
      <c r="R49" s="20">
        <v>3</v>
      </c>
      <c r="S49" s="20">
        <v>0</v>
      </c>
      <c r="T49" s="20">
        <v>2</v>
      </c>
      <c r="U49" s="20">
        <v>3</v>
      </c>
      <c r="V49" s="20">
        <v>3</v>
      </c>
      <c r="W49" s="20">
        <v>2</v>
      </c>
      <c r="X49" s="20">
        <v>3</v>
      </c>
      <c r="Y49" s="20">
        <v>2</v>
      </c>
      <c r="Z49" s="20">
        <v>3</v>
      </c>
      <c r="AA49" s="20">
        <v>2</v>
      </c>
      <c r="AB49" s="16">
        <f t="shared" si="0"/>
        <v>2.5294117647058822</v>
      </c>
      <c r="AC49" s="20">
        <v>2</v>
      </c>
      <c r="AD49" s="20">
        <v>3</v>
      </c>
      <c r="AE49" s="20">
        <v>2</v>
      </c>
      <c r="AF49" s="20">
        <v>3</v>
      </c>
      <c r="AG49" s="20">
        <v>2</v>
      </c>
      <c r="AH49" s="25"/>
      <c r="AI49" s="15"/>
    </row>
    <row r="50" spans="2:35" ht="15.75" x14ac:dyDescent="0.3">
      <c r="B50" s="15" t="str">
        <f>BASE!$D$2</f>
        <v>FRONTEND MOBILE</v>
      </c>
      <c r="C50" s="15" t="s">
        <v>204</v>
      </c>
      <c r="D50" s="15" t="s">
        <v>205</v>
      </c>
      <c r="E50" s="15" t="s">
        <v>206</v>
      </c>
      <c r="F50" s="15" t="s">
        <v>288</v>
      </c>
      <c r="G50" s="15" t="s">
        <v>289</v>
      </c>
      <c r="H50" s="19" t="s">
        <v>217</v>
      </c>
      <c r="I50" s="15" t="s">
        <v>334</v>
      </c>
      <c r="J50" s="15" t="s">
        <v>330</v>
      </c>
      <c r="K50" s="20">
        <v>3</v>
      </c>
      <c r="L50" s="20">
        <v>4</v>
      </c>
      <c r="M50" s="20">
        <v>2</v>
      </c>
      <c r="N50" s="20">
        <v>3</v>
      </c>
      <c r="O50" s="20">
        <v>3</v>
      </c>
      <c r="P50" s="20">
        <v>4</v>
      </c>
      <c r="Q50" s="20">
        <v>4</v>
      </c>
      <c r="R50" s="20">
        <v>2</v>
      </c>
      <c r="S50" s="20">
        <v>0</v>
      </c>
      <c r="T50" s="20">
        <v>2</v>
      </c>
      <c r="U50" s="20">
        <v>2</v>
      </c>
      <c r="V50" s="20">
        <v>1</v>
      </c>
      <c r="W50" s="20">
        <v>2</v>
      </c>
      <c r="X50" s="20">
        <v>2</v>
      </c>
      <c r="Y50" s="20">
        <v>1</v>
      </c>
      <c r="Z50" s="20">
        <v>3</v>
      </c>
      <c r="AA50" s="20">
        <v>0</v>
      </c>
      <c r="AB50" s="16">
        <f t="shared" si="0"/>
        <v>2.2352941176470589</v>
      </c>
      <c r="AC50" s="20">
        <v>2</v>
      </c>
      <c r="AD50" s="20">
        <v>3</v>
      </c>
      <c r="AE50" s="20">
        <v>3</v>
      </c>
      <c r="AF50" s="20">
        <v>3</v>
      </c>
      <c r="AG50" s="20">
        <v>2</v>
      </c>
      <c r="AH50" s="25"/>
      <c r="AI50" s="15"/>
    </row>
    <row r="51" spans="2:35" ht="15.75" x14ac:dyDescent="0.3">
      <c r="B51" s="15" t="str">
        <f>BASE!$D$2</f>
        <v>FRONTEND MOBILE</v>
      </c>
      <c r="C51" s="15" t="s">
        <v>250</v>
      </c>
      <c r="D51" s="15" t="s">
        <v>251</v>
      </c>
      <c r="E51" s="15" t="s">
        <v>206</v>
      </c>
      <c r="F51" s="15" t="s">
        <v>291</v>
      </c>
      <c r="G51" s="15" t="s">
        <v>292</v>
      </c>
      <c r="H51" s="19" t="s">
        <v>217</v>
      </c>
      <c r="I51" s="15" t="s">
        <v>337</v>
      </c>
      <c r="J51" s="15" t="s">
        <v>330</v>
      </c>
      <c r="K51" s="20">
        <v>2</v>
      </c>
      <c r="L51" s="20">
        <v>2</v>
      </c>
      <c r="M51" s="20">
        <v>1</v>
      </c>
      <c r="N51" s="20">
        <v>2</v>
      </c>
      <c r="O51" s="20">
        <v>1</v>
      </c>
      <c r="P51" s="20">
        <v>2</v>
      </c>
      <c r="Q51" s="20">
        <v>1</v>
      </c>
      <c r="R51" s="20">
        <v>2</v>
      </c>
      <c r="S51" s="20">
        <v>0</v>
      </c>
      <c r="T51" s="20">
        <v>2</v>
      </c>
      <c r="U51" s="20">
        <v>3</v>
      </c>
      <c r="V51" s="20">
        <v>1</v>
      </c>
      <c r="W51" s="20">
        <v>2</v>
      </c>
      <c r="X51" s="20">
        <v>2</v>
      </c>
      <c r="Y51" s="20">
        <v>2</v>
      </c>
      <c r="Z51" s="20">
        <v>2</v>
      </c>
      <c r="AA51" s="20">
        <v>2</v>
      </c>
      <c r="AB51" s="16">
        <f t="shared" si="0"/>
        <v>1.7058823529411764</v>
      </c>
      <c r="AC51" s="20">
        <v>1</v>
      </c>
      <c r="AD51" s="20">
        <v>1</v>
      </c>
      <c r="AE51" s="20">
        <v>1</v>
      </c>
      <c r="AF51" s="20">
        <v>2</v>
      </c>
      <c r="AG51" s="20">
        <v>1</v>
      </c>
      <c r="AH51" s="25"/>
      <c r="AI51" s="15"/>
    </row>
    <row r="52" spans="2:35" ht="15.75" x14ac:dyDescent="0.3">
      <c r="B52" s="15" t="str">
        <f>BASE!$D$2</f>
        <v>FRONTEND MOBILE</v>
      </c>
      <c r="C52" s="15" t="s">
        <v>204</v>
      </c>
      <c r="D52" s="15" t="s">
        <v>205</v>
      </c>
      <c r="E52" s="15" t="s">
        <v>206</v>
      </c>
      <c r="F52" s="15" t="s">
        <v>294</v>
      </c>
      <c r="G52" s="15" t="s">
        <v>295</v>
      </c>
      <c r="H52" s="19" t="s">
        <v>217</v>
      </c>
      <c r="I52" s="15" t="s">
        <v>337</v>
      </c>
      <c r="J52" s="15" t="s">
        <v>330</v>
      </c>
      <c r="K52" s="20">
        <v>2</v>
      </c>
      <c r="L52" s="20">
        <v>2</v>
      </c>
      <c r="M52" s="20">
        <v>1</v>
      </c>
      <c r="N52" s="20">
        <v>2</v>
      </c>
      <c r="O52" s="20">
        <v>2</v>
      </c>
      <c r="P52" s="20">
        <v>2</v>
      </c>
      <c r="Q52" s="20">
        <v>2</v>
      </c>
      <c r="R52" s="20">
        <v>0</v>
      </c>
      <c r="S52" s="20">
        <v>0</v>
      </c>
      <c r="T52" s="20">
        <v>0</v>
      </c>
      <c r="U52" s="20">
        <v>2</v>
      </c>
      <c r="V52" s="20">
        <v>0</v>
      </c>
      <c r="W52" s="20">
        <v>2</v>
      </c>
      <c r="X52" s="20">
        <v>1</v>
      </c>
      <c r="Y52" s="20">
        <v>1</v>
      </c>
      <c r="Z52" s="20">
        <v>2</v>
      </c>
      <c r="AA52" s="20">
        <v>1</v>
      </c>
      <c r="AB52" s="16">
        <f t="shared" si="0"/>
        <v>1.2941176470588236</v>
      </c>
      <c r="AC52" s="20">
        <v>1</v>
      </c>
      <c r="AD52" s="20">
        <v>2</v>
      </c>
      <c r="AE52" s="20">
        <v>1</v>
      </c>
      <c r="AF52" s="20">
        <v>1</v>
      </c>
      <c r="AG52" s="20">
        <v>1</v>
      </c>
      <c r="AH52" s="25"/>
      <c r="AI52" s="15"/>
    </row>
    <row r="53" spans="2:35" ht="15.75" x14ac:dyDescent="0.3">
      <c r="B53" s="15" t="str">
        <f>BASE!$D$2</f>
        <v>FRONTEND MOBILE</v>
      </c>
      <c r="C53" s="15" t="s">
        <v>273</v>
      </c>
      <c r="D53" s="15" t="s">
        <v>274</v>
      </c>
      <c r="E53" s="15" t="s">
        <v>206</v>
      </c>
      <c r="F53" s="15" t="s">
        <v>297</v>
      </c>
      <c r="G53" s="15" t="s">
        <v>298</v>
      </c>
      <c r="H53" s="19" t="s">
        <v>217</v>
      </c>
      <c r="I53" s="15" t="s">
        <v>334</v>
      </c>
      <c r="J53" s="15" t="s">
        <v>330</v>
      </c>
      <c r="K53" s="20">
        <v>4</v>
      </c>
      <c r="L53" s="20">
        <v>2</v>
      </c>
      <c r="M53" s="20">
        <v>3</v>
      </c>
      <c r="N53" s="20">
        <v>3</v>
      </c>
      <c r="O53" s="20">
        <v>3</v>
      </c>
      <c r="P53" s="20">
        <v>3</v>
      </c>
      <c r="Q53" s="20">
        <v>2</v>
      </c>
      <c r="R53" s="20">
        <v>0</v>
      </c>
      <c r="S53" s="20">
        <v>2</v>
      </c>
      <c r="T53" s="20">
        <v>1</v>
      </c>
      <c r="U53" s="20">
        <v>2</v>
      </c>
      <c r="V53" s="20">
        <v>0</v>
      </c>
      <c r="W53" s="20">
        <v>2</v>
      </c>
      <c r="X53" s="20">
        <v>1</v>
      </c>
      <c r="Y53" s="20">
        <v>2</v>
      </c>
      <c r="Z53" s="20">
        <v>3</v>
      </c>
      <c r="AA53" s="20">
        <v>1</v>
      </c>
      <c r="AB53" s="16">
        <f t="shared" si="0"/>
        <v>2</v>
      </c>
      <c r="AC53" s="20">
        <v>2</v>
      </c>
      <c r="AD53" s="20">
        <v>3</v>
      </c>
      <c r="AE53" s="20">
        <v>3</v>
      </c>
      <c r="AF53" s="20">
        <v>2</v>
      </c>
      <c r="AG53" s="20">
        <v>2</v>
      </c>
      <c r="AH53" s="25"/>
      <c r="AI53" s="15"/>
    </row>
    <row r="54" spans="2:35" ht="15.75" x14ac:dyDescent="0.3">
      <c r="B54" s="15" t="str">
        <f>BASE!$D$2</f>
        <v>FRONTEND MOBILE</v>
      </c>
      <c r="C54" s="15" t="s">
        <v>228</v>
      </c>
      <c r="D54" s="15" t="s">
        <v>229</v>
      </c>
      <c r="E54" s="15" t="s">
        <v>206</v>
      </c>
      <c r="F54" s="15" t="s">
        <v>300</v>
      </c>
      <c r="G54" s="15" t="s">
        <v>301</v>
      </c>
      <c r="H54" s="19" t="s">
        <v>257</v>
      </c>
      <c r="I54" s="15" t="s">
        <v>334</v>
      </c>
      <c r="J54" s="15" t="s">
        <v>330</v>
      </c>
      <c r="K54" s="20">
        <v>3</v>
      </c>
      <c r="L54" s="20">
        <v>2</v>
      </c>
      <c r="M54" s="20">
        <v>2</v>
      </c>
      <c r="N54" s="20">
        <v>3</v>
      </c>
      <c r="O54" s="20">
        <v>3</v>
      </c>
      <c r="P54" s="20">
        <v>3</v>
      </c>
      <c r="Q54" s="20">
        <v>2</v>
      </c>
      <c r="R54" s="20">
        <v>0</v>
      </c>
      <c r="S54" s="20">
        <v>2</v>
      </c>
      <c r="T54" s="20">
        <v>1</v>
      </c>
      <c r="U54" s="20">
        <v>2</v>
      </c>
      <c r="V54" s="20">
        <v>0</v>
      </c>
      <c r="W54" s="20">
        <v>2</v>
      </c>
      <c r="X54" s="20">
        <v>1</v>
      </c>
      <c r="Y54" s="20">
        <v>2</v>
      </c>
      <c r="Z54" s="20">
        <v>2</v>
      </c>
      <c r="AA54" s="20">
        <v>1</v>
      </c>
      <c r="AB54" s="16">
        <f t="shared" si="0"/>
        <v>1.8235294117647058</v>
      </c>
      <c r="AC54" s="20">
        <v>1</v>
      </c>
      <c r="AD54" s="20">
        <v>2</v>
      </c>
      <c r="AE54" s="20">
        <v>2</v>
      </c>
      <c r="AF54" s="20">
        <v>2</v>
      </c>
      <c r="AG54" s="20">
        <v>1</v>
      </c>
      <c r="AH54" s="25"/>
      <c r="AI54" s="15"/>
    </row>
    <row r="55" spans="2:35" ht="15.75" x14ac:dyDescent="0.3">
      <c r="B55" s="15" t="str">
        <f>BASE!$D$2</f>
        <v>FRONTEND MOBILE</v>
      </c>
      <c r="C55" s="15" t="s">
        <v>246</v>
      </c>
      <c r="D55" s="15" t="s">
        <v>247</v>
      </c>
      <c r="E55" s="15" t="s">
        <v>206</v>
      </c>
      <c r="F55" s="15" t="s">
        <v>255</v>
      </c>
      <c r="G55" s="15" t="s">
        <v>256</v>
      </c>
      <c r="H55" s="19" t="s">
        <v>206</v>
      </c>
      <c r="I55" s="15" t="s">
        <v>336</v>
      </c>
      <c r="J55" s="15" t="s">
        <v>331</v>
      </c>
      <c r="K55" s="20">
        <v>4</v>
      </c>
      <c r="L55" s="20">
        <v>3</v>
      </c>
      <c r="M55" s="20">
        <v>3</v>
      </c>
      <c r="N55" s="20">
        <v>3</v>
      </c>
      <c r="O55" s="20">
        <v>3</v>
      </c>
      <c r="P55" s="20">
        <v>3</v>
      </c>
      <c r="Q55" s="20">
        <v>3</v>
      </c>
      <c r="R55" s="20">
        <v>2</v>
      </c>
      <c r="S55" s="20">
        <v>0</v>
      </c>
      <c r="T55" s="20">
        <v>1</v>
      </c>
      <c r="U55" s="20">
        <v>1</v>
      </c>
      <c r="V55" s="20">
        <v>2</v>
      </c>
      <c r="W55" s="20">
        <v>2</v>
      </c>
      <c r="X55" s="20">
        <v>3</v>
      </c>
      <c r="Y55" s="20">
        <v>3</v>
      </c>
      <c r="Z55" s="20">
        <v>3</v>
      </c>
      <c r="AA55" s="20">
        <v>3</v>
      </c>
      <c r="AB55" s="16">
        <f t="shared" si="0"/>
        <v>2.4705882352941178</v>
      </c>
      <c r="AC55" s="20">
        <v>3</v>
      </c>
      <c r="AD55" s="20">
        <v>3</v>
      </c>
      <c r="AE55" s="20">
        <v>2</v>
      </c>
      <c r="AF55" s="20">
        <v>3</v>
      </c>
      <c r="AG55" s="20">
        <v>2</v>
      </c>
      <c r="AH55" s="25"/>
      <c r="AI55" s="15"/>
    </row>
    <row r="56" spans="2:35" ht="15.75" x14ac:dyDescent="0.3">
      <c r="B56" s="15" t="str">
        <f>BASE!$D$2</f>
        <v>FRONTEND MOBILE</v>
      </c>
      <c r="C56" s="15" t="s">
        <v>246</v>
      </c>
      <c r="D56" s="15" t="s">
        <v>247</v>
      </c>
      <c r="E56" s="15" t="s">
        <v>206</v>
      </c>
      <c r="F56" s="15" t="s">
        <v>228</v>
      </c>
      <c r="G56" s="15" t="s">
        <v>229</v>
      </c>
      <c r="H56" s="19" t="s">
        <v>206</v>
      </c>
      <c r="I56" s="15" t="s">
        <v>337</v>
      </c>
      <c r="J56" s="15" t="s">
        <v>331</v>
      </c>
      <c r="K56" s="20">
        <v>4</v>
      </c>
      <c r="L56" s="20">
        <v>4</v>
      </c>
      <c r="M56" s="20">
        <v>3</v>
      </c>
      <c r="N56" s="20">
        <v>3</v>
      </c>
      <c r="O56" s="20">
        <v>3</v>
      </c>
      <c r="P56" s="20">
        <v>4</v>
      </c>
      <c r="Q56" s="20">
        <v>3</v>
      </c>
      <c r="R56" s="20">
        <v>4</v>
      </c>
      <c r="S56" s="20">
        <v>1</v>
      </c>
      <c r="T56" s="20">
        <v>3</v>
      </c>
      <c r="U56" s="20">
        <v>3</v>
      </c>
      <c r="V56" s="20">
        <v>2</v>
      </c>
      <c r="W56" s="20">
        <v>3</v>
      </c>
      <c r="X56" s="20">
        <v>3</v>
      </c>
      <c r="Y56" s="20">
        <v>2</v>
      </c>
      <c r="Z56" s="20">
        <v>3</v>
      </c>
      <c r="AA56" s="20">
        <v>2</v>
      </c>
      <c r="AB56" s="16">
        <f t="shared" si="0"/>
        <v>2.9411764705882355</v>
      </c>
      <c r="AC56" s="20">
        <v>3</v>
      </c>
      <c r="AD56" s="20">
        <v>3</v>
      </c>
      <c r="AE56" s="20">
        <v>4</v>
      </c>
      <c r="AF56" s="20">
        <v>4</v>
      </c>
      <c r="AG56" s="20">
        <v>3</v>
      </c>
      <c r="AH56" s="25"/>
      <c r="AI56" s="15"/>
    </row>
    <row r="57" spans="2:35" ht="15.75" x14ac:dyDescent="0.3">
      <c r="B57" s="15" t="str">
        <f>BASE!$D$2</f>
        <v>FRONTEND MOBILE</v>
      </c>
      <c r="C57" s="15" t="s">
        <v>204</v>
      </c>
      <c r="D57" s="15" t="s">
        <v>205</v>
      </c>
      <c r="E57" s="15" t="s">
        <v>217</v>
      </c>
      <c r="F57" s="15" t="s">
        <v>266</v>
      </c>
      <c r="G57" s="15" t="s">
        <v>267</v>
      </c>
      <c r="H57" s="19" t="s">
        <v>217</v>
      </c>
      <c r="I57" s="15" t="s">
        <v>337</v>
      </c>
      <c r="J57" s="15" t="s">
        <v>331</v>
      </c>
      <c r="K57" s="20">
        <v>4</v>
      </c>
      <c r="L57" s="20">
        <v>3</v>
      </c>
      <c r="M57" s="20">
        <v>3</v>
      </c>
      <c r="N57" s="20">
        <v>3</v>
      </c>
      <c r="O57" s="20">
        <v>3</v>
      </c>
      <c r="P57" s="20">
        <v>4</v>
      </c>
      <c r="Q57" s="20">
        <v>3</v>
      </c>
      <c r="R57" s="20">
        <v>2</v>
      </c>
      <c r="S57" s="20">
        <v>1</v>
      </c>
      <c r="T57" s="20">
        <v>2</v>
      </c>
      <c r="U57" s="20">
        <v>3</v>
      </c>
      <c r="V57" s="20">
        <v>2</v>
      </c>
      <c r="W57" s="20">
        <v>3</v>
      </c>
      <c r="X57" s="20">
        <v>1</v>
      </c>
      <c r="Y57" s="20">
        <v>3</v>
      </c>
      <c r="Z57" s="20">
        <v>3</v>
      </c>
      <c r="AA57" s="20">
        <v>3</v>
      </c>
      <c r="AB57" s="16">
        <f t="shared" si="0"/>
        <v>2.7058823529411766</v>
      </c>
      <c r="AC57" s="20">
        <v>3</v>
      </c>
      <c r="AD57" s="20">
        <v>3</v>
      </c>
      <c r="AE57" s="20">
        <v>3</v>
      </c>
      <c r="AF57" s="20">
        <v>3</v>
      </c>
      <c r="AG57" s="20">
        <v>3</v>
      </c>
      <c r="AH57" s="25"/>
      <c r="AI57" s="15"/>
    </row>
    <row r="58" spans="2:35" ht="15.75" x14ac:dyDescent="0.3">
      <c r="B58" s="15" t="str">
        <f>BASE!$D$2</f>
        <v>FRONTEND MOBILE</v>
      </c>
      <c r="C58" s="15" t="s">
        <v>246</v>
      </c>
      <c r="D58" s="15" t="s">
        <v>247</v>
      </c>
      <c r="E58" s="15" t="s">
        <v>206</v>
      </c>
      <c r="F58" s="15" t="s">
        <v>250</v>
      </c>
      <c r="G58" s="15" t="s">
        <v>251</v>
      </c>
      <c r="H58" s="19" t="s">
        <v>206</v>
      </c>
      <c r="I58" s="15" t="s">
        <v>334</v>
      </c>
      <c r="J58" s="15" t="s">
        <v>331</v>
      </c>
      <c r="K58" s="20">
        <v>4</v>
      </c>
      <c r="L58" s="20">
        <v>4</v>
      </c>
      <c r="M58" s="20">
        <v>4</v>
      </c>
      <c r="N58" s="20">
        <v>3</v>
      </c>
      <c r="O58" s="20">
        <v>4</v>
      </c>
      <c r="P58" s="20">
        <v>3</v>
      </c>
      <c r="Q58" s="20">
        <v>3</v>
      </c>
      <c r="R58" s="20">
        <v>4</v>
      </c>
      <c r="S58" s="20">
        <v>2</v>
      </c>
      <c r="T58" s="20">
        <v>4</v>
      </c>
      <c r="U58" s="20">
        <v>4</v>
      </c>
      <c r="V58" s="20">
        <v>3</v>
      </c>
      <c r="W58" s="20">
        <v>3</v>
      </c>
      <c r="X58" s="20">
        <v>4</v>
      </c>
      <c r="Y58" s="20">
        <v>3</v>
      </c>
      <c r="Z58" s="20">
        <v>3</v>
      </c>
      <c r="AA58" s="20">
        <v>4</v>
      </c>
      <c r="AB58" s="16">
        <f t="shared" si="0"/>
        <v>3.4705882352941178</v>
      </c>
      <c r="AC58" s="20">
        <v>3</v>
      </c>
      <c r="AD58" s="20">
        <v>4</v>
      </c>
      <c r="AE58" s="20">
        <v>3</v>
      </c>
      <c r="AF58" s="20">
        <v>4</v>
      </c>
      <c r="AG58" s="20">
        <v>3</v>
      </c>
      <c r="AH58" s="25"/>
      <c r="AI58" s="15"/>
    </row>
    <row r="59" spans="2:35" ht="15.75" x14ac:dyDescent="0.3">
      <c r="B59" s="15" t="str">
        <f>BASE!$D$2</f>
        <v>FRONTEND MOBILE</v>
      </c>
      <c r="C59" s="15" t="s">
        <v>246</v>
      </c>
      <c r="D59" s="15" t="s">
        <v>247</v>
      </c>
      <c r="E59" s="15" t="s">
        <v>206</v>
      </c>
      <c r="F59" s="15" t="s">
        <v>233</v>
      </c>
      <c r="G59" s="15" t="s">
        <v>234</v>
      </c>
      <c r="H59" s="19" t="s">
        <v>206</v>
      </c>
      <c r="I59" s="15" t="s">
        <v>336</v>
      </c>
      <c r="J59" s="15" t="s">
        <v>331</v>
      </c>
      <c r="K59" s="20">
        <v>5</v>
      </c>
      <c r="L59" s="20">
        <v>5</v>
      </c>
      <c r="M59" s="20">
        <v>4</v>
      </c>
      <c r="N59" s="20">
        <v>5</v>
      </c>
      <c r="O59" s="20">
        <v>4</v>
      </c>
      <c r="P59" s="20">
        <v>4</v>
      </c>
      <c r="Q59" s="20">
        <v>4</v>
      </c>
      <c r="R59" s="20">
        <v>4</v>
      </c>
      <c r="S59" s="20">
        <v>2</v>
      </c>
      <c r="T59" s="20">
        <v>4</v>
      </c>
      <c r="U59" s="20">
        <v>3</v>
      </c>
      <c r="V59" s="20">
        <v>4</v>
      </c>
      <c r="W59" s="20">
        <v>4</v>
      </c>
      <c r="X59" s="20">
        <v>4</v>
      </c>
      <c r="Y59" s="20">
        <v>4</v>
      </c>
      <c r="Z59" s="20">
        <v>4</v>
      </c>
      <c r="AA59" s="20">
        <v>3</v>
      </c>
      <c r="AB59" s="16">
        <f t="shared" si="0"/>
        <v>3.9411764705882355</v>
      </c>
      <c r="AC59" s="20">
        <v>4</v>
      </c>
      <c r="AD59" s="20">
        <v>4</v>
      </c>
      <c r="AE59" s="20">
        <v>4</v>
      </c>
      <c r="AF59" s="20">
        <v>3</v>
      </c>
      <c r="AG59" s="20">
        <v>4</v>
      </c>
      <c r="AH59" s="25"/>
      <c r="AI59" s="15"/>
    </row>
    <row r="60" spans="2:35" ht="15.75" x14ac:dyDescent="0.3">
      <c r="B60" s="15" t="str">
        <f>BASE!$D$2</f>
        <v>FRONTEND MOBILE</v>
      </c>
      <c r="C60" s="15" t="s">
        <v>255</v>
      </c>
      <c r="D60" s="15" t="s">
        <v>256</v>
      </c>
      <c r="E60" s="15" t="s">
        <v>217</v>
      </c>
      <c r="F60" s="15" t="s">
        <v>279</v>
      </c>
      <c r="G60" s="15" t="s">
        <v>280</v>
      </c>
      <c r="H60" s="19" t="s">
        <v>217</v>
      </c>
      <c r="I60" s="15" t="s">
        <v>333</v>
      </c>
      <c r="J60" s="15" t="s">
        <v>331</v>
      </c>
      <c r="K60" s="20">
        <v>5</v>
      </c>
      <c r="L60" s="20">
        <v>4</v>
      </c>
      <c r="M60" s="20">
        <v>3</v>
      </c>
      <c r="N60" s="20">
        <v>3</v>
      </c>
      <c r="O60" s="20">
        <v>3</v>
      </c>
      <c r="P60" s="20">
        <v>4</v>
      </c>
      <c r="Q60" s="20">
        <v>4</v>
      </c>
      <c r="R60" s="20">
        <v>4</v>
      </c>
      <c r="S60" s="20">
        <v>0</v>
      </c>
      <c r="T60" s="20">
        <v>3</v>
      </c>
      <c r="U60" s="20">
        <v>4</v>
      </c>
      <c r="V60" s="20">
        <v>3</v>
      </c>
      <c r="W60" s="20">
        <v>3</v>
      </c>
      <c r="X60" s="20">
        <v>3</v>
      </c>
      <c r="Y60" s="20">
        <v>3</v>
      </c>
      <c r="Z60" s="20">
        <v>5</v>
      </c>
      <c r="AA60" s="20">
        <v>4</v>
      </c>
      <c r="AB60" s="16">
        <f t="shared" si="0"/>
        <v>3.4117647058823528</v>
      </c>
      <c r="AC60" s="20">
        <v>3</v>
      </c>
      <c r="AD60" s="20">
        <v>4</v>
      </c>
      <c r="AE60" s="20">
        <v>4</v>
      </c>
      <c r="AF60" s="20">
        <v>5</v>
      </c>
      <c r="AG60" s="20">
        <v>3</v>
      </c>
      <c r="AH60" s="25"/>
      <c r="AI60" s="15"/>
    </row>
    <row r="61" spans="2:35" ht="15.75" x14ac:dyDescent="0.3">
      <c r="B61" s="15" t="str">
        <f>BASE!$D$2</f>
        <v>FRONTEND MOBILE</v>
      </c>
      <c r="C61" s="15" t="s">
        <v>228</v>
      </c>
      <c r="D61" s="15" t="s">
        <v>229</v>
      </c>
      <c r="E61" s="15" t="s">
        <v>217</v>
      </c>
      <c r="F61" s="15" t="s">
        <v>282</v>
      </c>
      <c r="G61" s="15" t="s">
        <v>283</v>
      </c>
      <c r="H61" s="19" t="s">
        <v>217</v>
      </c>
      <c r="I61" s="15" t="s">
        <v>337</v>
      </c>
      <c r="J61" s="15" t="s">
        <v>331</v>
      </c>
      <c r="K61" s="20">
        <v>3</v>
      </c>
      <c r="L61" s="20">
        <v>3</v>
      </c>
      <c r="M61" s="20">
        <v>2</v>
      </c>
      <c r="N61" s="20">
        <v>2</v>
      </c>
      <c r="O61" s="20">
        <v>3</v>
      </c>
      <c r="P61" s="20">
        <v>3</v>
      </c>
      <c r="Q61" s="20">
        <v>3</v>
      </c>
      <c r="R61" s="20">
        <v>2</v>
      </c>
      <c r="S61" s="20">
        <v>0</v>
      </c>
      <c r="T61" s="20">
        <v>2</v>
      </c>
      <c r="U61" s="20">
        <v>2</v>
      </c>
      <c r="V61" s="20">
        <v>2</v>
      </c>
      <c r="W61" s="20">
        <v>2</v>
      </c>
      <c r="X61" s="20">
        <v>2</v>
      </c>
      <c r="Y61" s="20">
        <v>2</v>
      </c>
      <c r="Z61" s="20">
        <v>2</v>
      </c>
      <c r="AA61" s="20">
        <v>0</v>
      </c>
      <c r="AB61" s="16">
        <f t="shared" si="0"/>
        <v>2.0588235294117645</v>
      </c>
      <c r="AC61" s="20">
        <v>2</v>
      </c>
      <c r="AD61" s="20">
        <v>3</v>
      </c>
      <c r="AE61" s="20">
        <v>2</v>
      </c>
      <c r="AF61" s="20">
        <v>3</v>
      </c>
      <c r="AG61" s="20">
        <v>2</v>
      </c>
      <c r="AH61" s="25"/>
      <c r="AI61" s="15"/>
    </row>
    <row r="62" spans="2:35" ht="15.75" x14ac:dyDescent="0.3">
      <c r="B62" s="15" t="str">
        <f>BASE!$D$2</f>
        <v>FRONTEND MOBILE</v>
      </c>
      <c r="C62" s="15" t="s">
        <v>238</v>
      </c>
      <c r="D62" s="15" t="s">
        <v>239</v>
      </c>
      <c r="E62" s="15" t="s">
        <v>217</v>
      </c>
      <c r="F62" s="15" t="s">
        <v>285</v>
      </c>
      <c r="G62" s="15" t="s">
        <v>286</v>
      </c>
      <c r="H62" s="19" t="s">
        <v>217</v>
      </c>
      <c r="I62" s="15" t="s">
        <v>337</v>
      </c>
      <c r="J62" s="15" t="s">
        <v>331</v>
      </c>
      <c r="K62" s="20">
        <v>3</v>
      </c>
      <c r="L62" s="20">
        <v>4</v>
      </c>
      <c r="M62" s="20">
        <v>2</v>
      </c>
      <c r="N62" s="20">
        <v>2</v>
      </c>
      <c r="O62" s="20">
        <v>2</v>
      </c>
      <c r="P62" s="20">
        <v>3</v>
      </c>
      <c r="Q62" s="20">
        <v>3</v>
      </c>
      <c r="R62" s="20">
        <v>3</v>
      </c>
      <c r="S62" s="20">
        <v>1</v>
      </c>
      <c r="T62" s="20">
        <v>2</v>
      </c>
      <c r="U62" s="20">
        <v>1</v>
      </c>
      <c r="V62" s="20">
        <v>3</v>
      </c>
      <c r="W62" s="20">
        <v>2</v>
      </c>
      <c r="X62" s="20">
        <v>2</v>
      </c>
      <c r="Y62" s="20">
        <v>1</v>
      </c>
      <c r="Z62" s="20">
        <v>2</v>
      </c>
      <c r="AA62" s="20">
        <v>2</v>
      </c>
      <c r="AB62" s="16">
        <f t="shared" si="0"/>
        <v>2.2352941176470589</v>
      </c>
      <c r="AC62" s="20">
        <v>2</v>
      </c>
      <c r="AD62" s="20">
        <v>3</v>
      </c>
      <c r="AE62" s="20">
        <v>1</v>
      </c>
      <c r="AF62" s="20">
        <v>3</v>
      </c>
      <c r="AG62" s="20">
        <v>1</v>
      </c>
      <c r="AH62" s="25"/>
      <c r="AI62" s="15"/>
    </row>
    <row r="63" spans="2:35" ht="15.75" x14ac:dyDescent="0.3">
      <c r="B63" s="15" t="str">
        <f>BASE!$D$2</f>
        <v>FRONTEND MOBILE</v>
      </c>
      <c r="C63" s="15" t="s">
        <v>255</v>
      </c>
      <c r="D63" s="15" t="s">
        <v>256</v>
      </c>
      <c r="E63" s="15" t="s">
        <v>217</v>
      </c>
      <c r="F63" s="15" t="s">
        <v>304</v>
      </c>
      <c r="G63" s="15" t="s">
        <v>305</v>
      </c>
      <c r="H63" s="19" t="s">
        <v>217</v>
      </c>
      <c r="I63" s="15" t="s">
        <v>334</v>
      </c>
      <c r="J63" s="15" t="s">
        <v>331</v>
      </c>
      <c r="K63" s="20">
        <v>3</v>
      </c>
      <c r="L63" s="20">
        <v>3</v>
      </c>
      <c r="M63" s="20">
        <v>2</v>
      </c>
      <c r="N63" s="20">
        <v>3</v>
      </c>
      <c r="O63" s="20">
        <v>2</v>
      </c>
      <c r="P63" s="20">
        <v>2</v>
      </c>
      <c r="Q63" s="20">
        <v>3</v>
      </c>
      <c r="R63" s="20">
        <v>3</v>
      </c>
      <c r="S63" s="20">
        <v>2</v>
      </c>
      <c r="T63" s="20">
        <v>2</v>
      </c>
      <c r="U63" s="20">
        <v>1</v>
      </c>
      <c r="V63" s="20">
        <v>2</v>
      </c>
      <c r="W63" s="20">
        <v>1</v>
      </c>
      <c r="X63" s="20">
        <v>3</v>
      </c>
      <c r="Y63" s="20">
        <v>2</v>
      </c>
      <c r="Z63" s="20">
        <v>2</v>
      </c>
      <c r="AA63" s="20">
        <v>2</v>
      </c>
      <c r="AB63" s="16">
        <f t="shared" si="0"/>
        <v>2.2352941176470589</v>
      </c>
      <c r="AC63" s="20">
        <v>2</v>
      </c>
      <c r="AD63" s="20">
        <v>3</v>
      </c>
      <c r="AE63" s="20">
        <v>2</v>
      </c>
      <c r="AF63" s="20">
        <v>2</v>
      </c>
      <c r="AG63" s="20">
        <v>2</v>
      </c>
      <c r="AH63" s="25"/>
      <c r="AI63" s="15"/>
    </row>
    <row r="64" spans="2:35" ht="15.75" x14ac:dyDescent="0.3">
      <c r="B64" s="15" t="str">
        <f>BASE!$D$2</f>
        <v>FRONTEND MOBILE</v>
      </c>
      <c r="C64" s="15" t="s">
        <v>246</v>
      </c>
      <c r="D64" s="15" t="s">
        <v>247</v>
      </c>
      <c r="E64" s="15" t="s">
        <v>206</v>
      </c>
      <c r="F64" s="15" t="s">
        <v>307</v>
      </c>
      <c r="G64" s="15" t="s">
        <v>308</v>
      </c>
      <c r="H64" s="19" t="s">
        <v>206</v>
      </c>
      <c r="I64" s="15" t="s">
        <v>336</v>
      </c>
      <c r="J64" s="15" t="s">
        <v>331</v>
      </c>
      <c r="K64" s="20">
        <v>4</v>
      </c>
      <c r="L64" s="20">
        <v>4</v>
      </c>
      <c r="M64" s="20">
        <v>3</v>
      </c>
      <c r="N64" s="20">
        <v>3</v>
      </c>
      <c r="O64" s="20">
        <v>4</v>
      </c>
      <c r="P64" s="20">
        <v>4</v>
      </c>
      <c r="Q64" s="20">
        <v>3</v>
      </c>
      <c r="R64" s="20">
        <v>4</v>
      </c>
      <c r="S64" s="20">
        <v>2</v>
      </c>
      <c r="T64" s="20">
        <v>3</v>
      </c>
      <c r="U64" s="20">
        <v>3</v>
      </c>
      <c r="V64" s="20">
        <v>4</v>
      </c>
      <c r="W64" s="20">
        <v>3</v>
      </c>
      <c r="X64" s="20">
        <v>3</v>
      </c>
      <c r="Y64" s="20">
        <v>4</v>
      </c>
      <c r="Z64" s="20">
        <v>3</v>
      </c>
      <c r="AA64" s="20">
        <v>3</v>
      </c>
      <c r="AB64" s="16">
        <f t="shared" si="0"/>
        <v>3.3529411764705883</v>
      </c>
      <c r="AC64" s="20">
        <v>3</v>
      </c>
      <c r="AD64" s="20">
        <v>4</v>
      </c>
      <c r="AE64" s="20">
        <v>4</v>
      </c>
      <c r="AF64" s="20">
        <v>4</v>
      </c>
      <c r="AG64" s="20">
        <v>3</v>
      </c>
      <c r="AH64" s="25"/>
      <c r="AI64" s="15"/>
    </row>
    <row r="65" spans="2:35" ht="15.75" x14ac:dyDescent="0.3">
      <c r="B65" s="15" t="str">
        <f>BASE!$D$2</f>
        <v>FRONTEND MOBILE</v>
      </c>
      <c r="C65" s="15" t="s">
        <v>238</v>
      </c>
      <c r="D65" s="15" t="s">
        <v>239</v>
      </c>
      <c r="E65" s="15" t="s">
        <v>217</v>
      </c>
      <c r="F65" s="15" t="s">
        <v>310</v>
      </c>
      <c r="G65" s="15" t="s">
        <v>311</v>
      </c>
      <c r="H65" s="19" t="s">
        <v>217</v>
      </c>
      <c r="I65" s="15" t="s">
        <v>337</v>
      </c>
      <c r="J65" s="15" t="s">
        <v>331</v>
      </c>
      <c r="K65" s="20">
        <v>3</v>
      </c>
      <c r="L65" s="20">
        <v>3</v>
      </c>
      <c r="M65" s="20">
        <v>3</v>
      </c>
      <c r="N65" s="20">
        <v>3</v>
      </c>
      <c r="O65" s="20">
        <v>3</v>
      </c>
      <c r="P65" s="20">
        <v>4</v>
      </c>
      <c r="Q65" s="20">
        <v>4</v>
      </c>
      <c r="R65" s="20">
        <v>4</v>
      </c>
      <c r="S65" s="20">
        <v>2</v>
      </c>
      <c r="T65" s="20">
        <v>3</v>
      </c>
      <c r="U65" s="20">
        <v>4</v>
      </c>
      <c r="V65" s="20">
        <v>2</v>
      </c>
      <c r="W65" s="20">
        <v>2</v>
      </c>
      <c r="X65" s="20">
        <v>3</v>
      </c>
      <c r="Y65" s="20">
        <v>1</v>
      </c>
      <c r="Z65" s="20">
        <v>4</v>
      </c>
      <c r="AA65" s="20">
        <v>0</v>
      </c>
      <c r="AB65" s="16">
        <f t="shared" si="0"/>
        <v>2.8235294117647061</v>
      </c>
      <c r="AC65" s="20">
        <v>3</v>
      </c>
      <c r="AD65" s="20">
        <v>4</v>
      </c>
      <c r="AE65" s="20">
        <v>3</v>
      </c>
      <c r="AF65" s="20">
        <v>5</v>
      </c>
      <c r="AG65" s="20">
        <v>3</v>
      </c>
      <c r="AH65" s="25"/>
      <c r="AI65" s="15"/>
    </row>
    <row r="66" spans="2:35" ht="15.75" x14ac:dyDescent="0.3">
      <c r="B66" s="15" t="str">
        <f>BASE!$D$2</f>
        <v>FRONTEND MOBILE</v>
      </c>
      <c r="C66" s="15" t="s">
        <v>246</v>
      </c>
      <c r="D66" s="15" t="s">
        <v>247</v>
      </c>
      <c r="E66" s="15" t="s">
        <v>248</v>
      </c>
      <c r="F66" s="15" t="s">
        <v>204</v>
      </c>
      <c r="G66" s="15" t="s">
        <v>205</v>
      </c>
      <c r="H66" s="19" t="s">
        <v>206</v>
      </c>
      <c r="I66" s="15" t="s">
        <v>336</v>
      </c>
      <c r="J66" s="15" t="s">
        <v>332</v>
      </c>
      <c r="K66" s="20">
        <v>3</v>
      </c>
      <c r="L66" s="20">
        <v>4</v>
      </c>
      <c r="M66" s="20">
        <v>4</v>
      </c>
      <c r="N66" s="20">
        <v>4</v>
      </c>
      <c r="O66" s="20">
        <v>3</v>
      </c>
      <c r="P66" s="20">
        <v>4</v>
      </c>
      <c r="Q66" s="20">
        <v>3</v>
      </c>
      <c r="R66" s="20">
        <v>5</v>
      </c>
      <c r="S66" s="20">
        <v>0</v>
      </c>
      <c r="T66" s="20">
        <v>2</v>
      </c>
      <c r="U66" s="20">
        <v>3</v>
      </c>
      <c r="V66" s="20">
        <v>2</v>
      </c>
      <c r="W66" s="20">
        <v>3</v>
      </c>
      <c r="X66" s="20">
        <v>3</v>
      </c>
      <c r="Y66" s="20">
        <v>3</v>
      </c>
      <c r="Z66" s="20">
        <v>3</v>
      </c>
      <c r="AA66" s="20">
        <v>2</v>
      </c>
      <c r="AB66" s="16">
        <f t="shared" si="0"/>
        <v>3</v>
      </c>
      <c r="AC66" s="20">
        <v>3</v>
      </c>
      <c r="AD66" s="20">
        <v>3</v>
      </c>
      <c r="AE66" s="20">
        <v>5</v>
      </c>
      <c r="AF66" s="20">
        <v>0</v>
      </c>
      <c r="AG66" s="20">
        <v>0</v>
      </c>
      <c r="AH66" s="25"/>
      <c r="AI66" s="15"/>
    </row>
    <row r="67" spans="2:35" ht="15.75" x14ac:dyDescent="0.3">
      <c r="B67" s="15" t="str">
        <f>BASE!$D$2</f>
        <v>FRONTEND MOBILE</v>
      </c>
      <c r="C67" s="15" t="s">
        <v>228</v>
      </c>
      <c r="D67" s="15" t="s">
        <v>229</v>
      </c>
      <c r="E67" s="15" t="s">
        <v>206</v>
      </c>
      <c r="F67" s="15" t="s">
        <v>259</v>
      </c>
      <c r="G67" s="15" t="s">
        <v>260</v>
      </c>
      <c r="H67" s="19" t="s">
        <v>217</v>
      </c>
      <c r="I67" s="15" t="s">
        <v>337</v>
      </c>
      <c r="J67" s="15" t="s">
        <v>332</v>
      </c>
      <c r="K67" s="20">
        <v>3</v>
      </c>
      <c r="L67" s="20">
        <v>4</v>
      </c>
      <c r="M67" s="20">
        <v>3</v>
      </c>
      <c r="N67" s="20">
        <v>3</v>
      </c>
      <c r="O67" s="20">
        <v>3</v>
      </c>
      <c r="P67" s="20">
        <v>4</v>
      </c>
      <c r="Q67" s="20">
        <v>3</v>
      </c>
      <c r="R67" s="20">
        <v>3</v>
      </c>
      <c r="S67" s="20">
        <v>1</v>
      </c>
      <c r="T67" s="20">
        <v>2</v>
      </c>
      <c r="U67" s="20">
        <v>2</v>
      </c>
      <c r="V67" s="20">
        <v>2</v>
      </c>
      <c r="W67" s="20">
        <v>2</v>
      </c>
      <c r="X67" s="20">
        <v>3</v>
      </c>
      <c r="Y67" s="20">
        <v>2</v>
      </c>
      <c r="Z67" s="20">
        <v>3</v>
      </c>
      <c r="AA67" s="20">
        <v>2</v>
      </c>
      <c r="AB67" s="16">
        <f t="shared" si="0"/>
        <v>2.6470588235294117</v>
      </c>
      <c r="AC67" s="20">
        <v>3</v>
      </c>
      <c r="AD67" s="20">
        <v>3</v>
      </c>
      <c r="AE67" s="20">
        <v>2</v>
      </c>
      <c r="AF67" s="20">
        <v>2</v>
      </c>
      <c r="AG67" s="20">
        <v>2</v>
      </c>
      <c r="AH67" s="25"/>
      <c r="AI67" s="15"/>
    </row>
    <row r="68" spans="2:35" ht="15.75" x14ac:dyDescent="0.3">
      <c r="B68" s="15" t="str">
        <f>BASE!$D$2</f>
        <v>FRONTEND MOBILE</v>
      </c>
      <c r="C68" s="15" t="s">
        <v>246</v>
      </c>
      <c r="D68" s="15" t="s">
        <v>247</v>
      </c>
      <c r="E68" s="15" t="s">
        <v>248</v>
      </c>
      <c r="F68" s="15" t="s">
        <v>255</v>
      </c>
      <c r="G68" s="15" t="s">
        <v>256</v>
      </c>
      <c r="H68" s="19" t="s">
        <v>206</v>
      </c>
      <c r="I68" s="15" t="s">
        <v>336</v>
      </c>
      <c r="J68" s="15" t="s">
        <v>332</v>
      </c>
      <c r="K68" s="20">
        <v>3</v>
      </c>
      <c r="L68" s="20">
        <v>3</v>
      </c>
      <c r="M68" s="20">
        <v>3</v>
      </c>
      <c r="N68" s="20">
        <v>3</v>
      </c>
      <c r="O68" s="20">
        <v>3</v>
      </c>
      <c r="P68" s="20">
        <v>3</v>
      </c>
      <c r="Q68" s="20">
        <v>3</v>
      </c>
      <c r="R68" s="20">
        <v>2</v>
      </c>
      <c r="S68" s="20">
        <v>0</v>
      </c>
      <c r="T68" s="20">
        <v>1</v>
      </c>
      <c r="U68" s="20">
        <v>2</v>
      </c>
      <c r="V68" s="20">
        <v>2</v>
      </c>
      <c r="W68" s="20">
        <v>3</v>
      </c>
      <c r="X68" s="20">
        <v>3</v>
      </c>
      <c r="Y68" s="20">
        <v>3</v>
      </c>
      <c r="Z68" s="20">
        <v>3</v>
      </c>
      <c r="AA68" s="20">
        <v>3</v>
      </c>
      <c r="AB68" s="16">
        <f t="shared" si="0"/>
        <v>2.5294117647058822</v>
      </c>
      <c r="AC68" s="20">
        <v>3</v>
      </c>
      <c r="AD68" s="20">
        <v>3</v>
      </c>
      <c r="AE68" s="20">
        <v>1</v>
      </c>
      <c r="AF68" s="20">
        <v>3</v>
      </c>
      <c r="AG68" s="20">
        <v>1</v>
      </c>
      <c r="AH68" s="25"/>
      <c r="AI68" s="15"/>
    </row>
    <row r="69" spans="2:35" ht="15.75" x14ac:dyDescent="0.3">
      <c r="B69" s="15" t="str">
        <f>BASE!$D$2</f>
        <v>FRONTEND MOBILE</v>
      </c>
      <c r="C69" s="15" t="s">
        <v>246</v>
      </c>
      <c r="D69" s="15" t="s">
        <v>247</v>
      </c>
      <c r="E69" s="15" t="s">
        <v>248</v>
      </c>
      <c r="F69" s="15" t="s">
        <v>228</v>
      </c>
      <c r="G69" s="15" t="s">
        <v>229</v>
      </c>
      <c r="H69" s="19" t="s">
        <v>206</v>
      </c>
      <c r="I69" s="15" t="s">
        <v>337</v>
      </c>
      <c r="J69" s="15" t="s">
        <v>332</v>
      </c>
      <c r="K69" s="20">
        <v>4</v>
      </c>
      <c r="L69" s="20">
        <v>4</v>
      </c>
      <c r="M69" s="20">
        <v>3</v>
      </c>
      <c r="N69" s="20">
        <v>3</v>
      </c>
      <c r="O69" s="20">
        <v>3</v>
      </c>
      <c r="P69" s="20">
        <v>4</v>
      </c>
      <c r="Q69" s="20">
        <v>3</v>
      </c>
      <c r="R69" s="20">
        <v>4</v>
      </c>
      <c r="S69" s="20">
        <v>0</v>
      </c>
      <c r="T69" s="20">
        <v>2</v>
      </c>
      <c r="U69" s="20">
        <v>3</v>
      </c>
      <c r="V69" s="20">
        <v>2</v>
      </c>
      <c r="W69" s="20">
        <v>3</v>
      </c>
      <c r="X69" s="20">
        <v>3</v>
      </c>
      <c r="Y69" s="20">
        <v>2</v>
      </c>
      <c r="Z69" s="20">
        <v>3</v>
      </c>
      <c r="AA69" s="20">
        <v>2</v>
      </c>
      <c r="AB69" s="16">
        <f t="shared" si="0"/>
        <v>2.8235294117647061</v>
      </c>
      <c r="AC69" s="20">
        <v>3</v>
      </c>
      <c r="AD69" s="20">
        <v>3</v>
      </c>
      <c r="AE69" s="20">
        <v>3</v>
      </c>
      <c r="AF69" s="20">
        <v>4</v>
      </c>
      <c r="AG69" s="20">
        <v>3</v>
      </c>
      <c r="AH69" s="25"/>
      <c r="AI69" s="15"/>
    </row>
    <row r="70" spans="2:35" ht="15.75" x14ac:dyDescent="0.3">
      <c r="B70" s="15" t="str">
        <f>BASE!$D$2</f>
        <v>FRONTEND MOBILE</v>
      </c>
      <c r="C70" s="15" t="s">
        <v>204</v>
      </c>
      <c r="D70" s="15" t="s">
        <v>205</v>
      </c>
      <c r="E70" s="15" t="s">
        <v>206</v>
      </c>
      <c r="F70" s="15" t="s">
        <v>266</v>
      </c>
      <c r="G70" s="15" t="s">
        <v>267</v>
      </c>
      <c r="H70" s="19" t="s">
        <v>217</v>
      </c>
      <c r="I70" s="15" t="s">
        <v>337</v>
      </c>
      <c r="J70" s="15" t="s">
        <v>332</v>
      </c>
      <c r="K70" s="20">
        <v>3</v>
      </c>
      <c r="L70" s="20">
        <v>2</v>
      </c>
      <c r="M70" s="20">
        <v>2</v>
      </c>
      <c r="N70" s="20">
        <v>3</v>
      </c>
      <c r="O70" s="20">
        <v>2</v>
      </c>
      <c r="P70" s="20">
        <v>3</v>
      </c>
      <c r="Q70" s="20">
        <v>2</v>
      </c>
      <c r="R70" s="20">
        <v>0</v>
      </c>
      <c r="S70" s="20">
        <v>0</v>
      </c>
      <c r="T70" s="20">
        <v>0</v>
      </c>
      <c r="U70" s="20">
        <v>2</v>
      </c>
      <c r="V70" s="20">
        <v>1</v>
      </c>
      <c r="W70" s="20">
        <v>1</v>
      </c>
      <c r="X70" s="20">
        <v>0</v>
      </c>
      <c r="Y70" s="20">
        <v>1</v>
      </c>
      <c r="Z70" s="20">
        <v>3</v>
      </c>
      <c r="AA70" s="20">
        <v>0</v>
      </c>
      <c r="AB70" s="16">
        <f t="shared" ref="AB70:AB97" si="1">AVERAGE(K70:AA70)</f>
        <v>1.4705882352941178</v>
      </c>
      <c r="AC70" s="20">
        <v>2</v>
      </c>
      <c r="AD70" s="20">
        <v>3</v>
      </c>
      <c r="AE70" s="20">
        <v>3</v>
      </c>
      <c r="AF70" s="20">
        <v>3</v>
      </c>
      <c r="AG70" s="20">
        <v>2</v>
      </c>
      <c r="AH70" s="25"/>
      <c r="AI70" s="15"/>
    </row>
    <row r="71" spans="2:35" ht="15.75" x14ac:dyDescent="0.3">
      <c r="B71" s="15" t="str">
        <f>BASE!$D$2</f>
        <v>FRONTEND MOBILE</v>
      </c>
      <c r="C71" s="15" t="s">
        <v>255</v>
      </c>
      <c r="D71" s="15" t="s">
        <v>256</v>
      </c>
      <c r="E71" s="15" t="s">
        <v>206</v>
      </c>
      <c r="F71" s="15" t="s">
        <v>279</v>
      </c>
      <c r="G71" s="15" t="s">
        <v>280</v>
      </c>
      <c r="H71" s="19" t="s">
        <v>217</v>
      </c>
      <c r="I71" s="15" t="s">
        <v>333</v>
      </c>
      <c r="J71" s="15" t="s">
        <v>332</v>
      </c>
      <c r="K71" s="20">
        <v>3</v>
      </c>
      <c r="L71" s="20">
        <v>3</v>
      </c>
      <c r="M71" s="20">
        <v>3</v>
      </c>
      <c r="N71" s="20">
        <v>3</v>
      </c>
      <c r="O71" s="20">
        <v>3</v>
      </c>
      <c r="P71" s="20">
        <v>3</v>
      </c>
      <c r="Q71" s="20">
        <v>3</v>
      </c>
      <c r="R71" s="20">
        <v>0</v>
      </c>
      <c r="S71" s="20">
        <v>0</v>
      </c>
      <c r="T71" s="20">
        <v>0</v>
      </c>
      <c r="U71" s="20">
        <v>4</v>
      </c>
      <c r="V71" s="20">
        <v>2</v>
      </c>
      <c r="W71" s="20">
        <v>3</v>
      </c>
      <c r="X71" s="20">
        <v>3</v>
      </c>
      <c r="Y71" s="20">
        <v>3</v>
      </c>
      <c r="Z71" s="20">
        <v>3</v>
      </c>
      <c r="AA71" s="20">
        <v>4</v>
      </c>
      <c r="AB71" s="16">
        <f t="shared" si="1"/>
        <v>2.5294117647058822</v>
      </c>
      <c r="AC71" s="20">
        <v>3</v>
      </c>
      <c r="AD71" s="20">
        <v>4</v>
      </c>
      <c r="AE71" s="20">
        <v>4</v>
      </c>
      <c r="AF71" s="20">
        <v>4</v>
      </c>
      <c r="AG71" s="20">
        <v>3</v>
      </c>
      <c r="AH71" s="25"/>
      <c r="AI71" s="15"/>
    </row>
    <row r="72" spans="2:35" ht="15.75" x14ac:dyDescent="0.3">
      <c r="B72" s="15" t="str">
        <f>BASE!$D$2</f>
        <v>FRONTEND MOBILE</v>
      </c>
      <c r="C72" s="15" t="s">
        <v>255</v>
      </c>
      <c r="D72" s="15" t="s">
        <v>256</v>
      </c>
      <c r="E72" s="15" t="s">
        <v>217</v>
      </c>
      <c r="F72" s="15" t="s">
        <v>270</v>
      </c>
      <c r="G72" s="15" t="s">
        <v>271</v>
      </c>
      <c r="H72" s="19" t="s">
        <v>217</v>
      </c>
      <c r="I72" s="15" t="s">
        <v>333</v>
      </c>
      <c r="J72" s="15" t="s">
        <v>331</v>
      </c>
      <c r="K72" s="20">
        <v>3</v>
      </c>
      <c r="L72" s="20">
        <v>4</v>
      </c>
      <c r="M72" s="20">
        <v>4</v>
      </c>
      <c r="N72" s="20">
        <v>2</v>
      </c>
      <c r="O72" s="20">
        <v>3</v>
      </c>
      <c r="P72" s="20">
        <v>3</v>
      </c>
      <c r="Q72" s="20">
        <v>4</v>
      </c>
      <c r="R72" s="20">
        <v>3</v>
      </c>
      <c r="S72" s="20">
        <v>0</v>
      </c>
      <c r="T72" s="20">
        <v>3</v>
      </c>
      <c r="U72" s="20">
        <v>3</v>
      </c>
      <c r="V72" s="20">
        <v>2</v>
      </c>
      <c r="W72" s="20">
        <v>3</v>
      </c>
      <c r="X72" s="20">
        <v>3</v>
      </c>
      <c r="Y72" s="20">
        <v>3</v>
      </c>
      <c r="Z72" s="20">
        <v>3</v>
      </c>
      <c r="AA72" s="20">
        <v>4</v>
      </c>
      <c r="AB72" s="16">
        <f t="shared" si="1"/>
        <v>2.9411764705882355</v>
      </c>
      <c r="AC72" s="20">
        <v>2</v>
      </c>
      <c r="AD72" s="20">
        <v>3</v>
      </c>
      <c r="AE72" s="20">
        <v>3</v>
      </c>
      <c r="AF72" s="20">
        <v>3</v>
      </c>
      <c r="AG72" s="20">
        <v>2</v>
      </c>
      <c r="AH72" s="25"/>
      <c r="AI72" s="15"/>
    </row>
    <row r="73" spans="2:35" ht="15.75" x14ac:dyDescent="0.3">
      <c r="B73" s="15" t="str">
        <f>BASE!$D$2</f>
        <v>FRONTEND MOBILE</v>
      </c>
      <c r="C73" s="15" t="s">
        <v>246</v>
      </c>
      <c r="D73" s="15" t="s">
        <v>247</v>
      </c>
      <c r="E73" s="15" t="s">
        <v>206</v>
      </c>
      <c r="F73" s="15" t="s">
        <v>273</v>
      </c>
      <c r="G73" s="15" t="s">
        <v>274</v>
      </c>
      <c r="H73" s="19" t="s">
        <v>206</v>
      </c>
      <c r="I73" s="15" t="s">
        <v>334</v>
      </c>
      <c r="J73" s="15" t="s">
        <v>331</v>
      </c>
      <c r="K73" s="20">
        <v>3</v>
      </c>
      <c r="L73" s="20">
        <v>4</v>
      </c>
      <c r="M73" s="20">
        <v>3</v>
      </c>
      <c r="N73" s="20">
        <v>3</v>
      </c>
      <c r="O73" s="20">
        <v>3</v>
      </c>
      <c r="P73" s="20">
        <v>4</v>
      </c>
      <c r="Q73" s="20">
        <v>3</v>
      </c>
      <c r="R73" s="20">
        <v>0</v>
      </c>
      <c r="S73" s="20">
        <v>0</v>
      </c>
      <c r="T73" s="20">
        <v>2</v>
      </c>
      <c r="U73" s="20">
        <v>3</v>
      </c>
      <c r="V73" s="20">
        <v>3</v>
      </c>
      <c r="W73" s="20">
        <v>4</v>
      </c>
      <c r="X73" s="20">
        <v>3</v>
      </c>
      <c r="Y73" s="20">
        <v>3</v>
      </c>
      <c r="Z73" s="20">
        <v>4</v>
      </c>
      <c r="AA73" s="20">
        <v>3</v>
      </c>
      <c r="AB73" s="16">
        <f t="shared" si="1"/>
        <v>2.8235294117647061</v>
      </c>
      <c r="AC73" s="20">
        <v>3</v>
      </c>
      <c r="AD73" s="20">
        <v>4</v>
      </c>
      <c r="AE73" s="20">
        <v>4</v>
      </c>
      <c r="AF73" s="20">
        <v>4</v>
      </c>
      <c r="AG73" s="20">
        <v>3</v>
      </c>
      <c r="AH73" s="25"/>
      <c r="AI73" s="15"/>
    </row>
    <row r="74" spans="2:35" ht="15.75" x14ac:dyDescent="0.3">
      <c r="B74" s="15" t="str">
        <f>BASE!$D$2</f>
        <v>FRONTEND MOBILE</v>
      </c>
      <c r="C74" s="15" t="s">
        <v>255</v>
      </c>
      <c r="D74" s="15" t="s">
        <v>256</v>
      </c>
      <c r="E74" s="15" t="s">
        <v>217</v>
      </c>
      <c r="F74" s="15" t="s">
        <v>276</v>
      </c>
      <c r="G74" s="15" t="s">
        <v>277</v>
      </c>
      <c r="H74" s="19" t="s">
        <v>217</v>
      </c>
      <c r="I74" s="15" t="s">
        <v>337</v>
      </c>
      <c r="J74" s="15" t="s">
        <v>331</v>
      </c>
      <c r="K74" s="20">
        <v>3</v>
      </c>
      <c r="L74" s="20">
        <v>4</v>
      </c>
      <c r="M74" s="20">
        <v>4</v>
      </c>
      <c r="N74" s="20">
        <v>3</v>
      </c>
      <c r="O74" s="20">
        <v>3</v>
      </c>
      <c r="P74" s="20">
        <v>4</v>
      </c>
      <c r="Q74" s="20">
        <v>3</v>
      </c>
      <c r="R74" s="20">
        <v>3</v>
      </c>
      <c r="S74" s="20">
        <v>0</v>
      </c>
      <c r="T74" s="20">
        <v>3</v>
      </c>
      <c r="U74" s="20">
        <v>3</v>
      </c>
      <c r="V74" s="20">
        <v>2</v>
      </c>
      <c r="W74" s="20">
        <v>3</v>
      </c>
      <c r="X74" s="20">
        <v>3</v>
      </c>
      <c r="Y74" s="20">
        <v>3</v>
      </c>
      <c r="Z74" s="20">
        <v>3</v>
      </c>
      <c r="AA74" s="20">
        <v>4</v>
      </c>
      <c r="AB74" s="16">
        <f t="shared" si="1"/>
        <v>3</v>
      </c>
      <c r="AC74" s="20">
        <v>3</v>
      </c>
      <c r="AD74" s="20">
        <v>3</v>
      </c>
      <c r="AE74" s="20">
        <v>3</v>
      </c>
      <c r="AF74" s="20">
        <v>4</v>
      </c>
      <c r="AG74" s="20">
        <v>3</v>
      </c>
      <c r="AH74" s="25"/>
      <c r="AI74" s="15"/>
    </row>
    <row r="75" spans="2:35" ht="15.75" x14ac:dyDescent="0.3">
      <c r="B75" s="15" t="str">
        <f>BASE!$D$2</f>
        <v>FRONTEND MOBILE</v>
      </c>
      <c r="C75" s="15" t="s">
        <v>204</v>
      </c>
      <c r="D75" s="15" t="s">
        <v>205</v>
      </c>
      <c r="E75" s="15" t="s">
        <v>217</v>
      </c>
      <c r="F75" s="15" t="s">
        <v>288</v>
      </c>
      <c r="G75" s="15" t="s">
        <v>289</v>
      </c>
      <c r="H75" s="19" t="s">
        <v>217</v>
      </c>
      <c r="I75" s="15" t="s">
        <v>334</v>
      </c>
      <c r="J75" s="15" t="s">
        <v>331</v>
      </c>
      <c r="K75" s="20">
        <v>3</v>
      </c>
      <c r="L75" s="20">
        <v>4</v>
      </c>
      <c r="M75" s="20">
        <v>4</v>
      </c>
      <c r="N75" s="20">
        <v>3</v>
      </c>
      <c r="O75" s="20">
        <v>3</v>
      </c>
      <c r="P75" s="20">
        <v>4</v>
      </c>
      <c r="Q75" s="20">
        <v>4</v>
      </c>
      <c r="R75" s="20">
        <v>2</v>
      </c>
      <c r="S75" s="20">
        <v>0</v>
      </c>
      <c r="T75" s="20">
        <v>3</v>
      </c>
      <c r="U75" s="20">
        <v>3</v>
      </c>
      <c r="V75" s="20">
        <v>2</v>
      </c>
      <c r="W75" s="20">
        <v>2</v>
      </c>
      <c r="X75" s="20">
        <v>2</v>
      </c>
      <c r="Y75" s="20">
        <v>2</v>
      </c>
      <c r="Z75" s="20">
        <v>3</v>
      </c>
      <c r="AA75" s="20">
        <v>0</v>
      </c>
      <c r="AB75" s="16">
        <f t="shared" si="1"/>
        <v>2.5882352941176472</v>
      </c>
      <c r="AC75" s="20">
        <v>3</v>
      </c>
      <c r="AD75" s="20">
        <v>3</v>
      </c>
      <c r="AE75" s="20">
        <v>2</v>
      </c>
      <c r="AF75" s="20">
        <v>3</v>
      </c>
      <c r="AG75" s="20">
        <v>2</v>
      </c>
      <c r="AH75" s="25"/>
      <c r="AI75" s="15"/>
    </row>
    <row r="76" spans="2:35" ht="15.75" x14ac:dyDescent="0.3">
      <c r="B76" s="15" t="str">
        <f>BASE!$D$2</f>
        <v>FRONTEND MOBILE</v>
      </c>
      <c r="C76" s="15" t="s">
        <v>250</v>
      </c>
      <c r="D76" s="15" t="s">
        <v>251</v>
      </c>
      <c r="E76" s="15" t="s">
        <v>217</v>
      </c>
      <c r="F76" s="15" t="s">
        <v>291</v>
      </c>
      <c r="G76" s="15" t="s">
        <v>292</v>
      </c>
      <c r="H76" s="19" t="s">
        <v>217</v>
      </c>
      <c r="I76" s="15" t="s">
        <v>337</v>
      </c>
      <c r="J76" s="15" t="s">
        <v>331</v>
      </c>
      <c r="K76" s="20">
        <v>3</v>
      </c>
      <c r="L76" s="20">
        <v>3</v>
      </c>
      <c r="M76" s="20">
        <v>3</v>
      </c>
      <c r="N76" s="20">
        <v>3</v>
      </c>
      <c r="O76" s="20">
        <v>2</v>
      </c>
      <c r="P76" s="20">
        <v>3</v>
      </c>
      <c r="Q76" s="20">
        <v>2</v>
      </c>
      <c r="R76" s="20">
        <v>2</v>
      </c>
      <c r="S76" s="20">
        <v>3</v>
      </c>
      <c r="T76" s="20">
        <v>3</v>
      </c>
      <c r="U76" s="20">
        <v>3</v>
      </c>
      <c r="V76" s="20">
        <v>2</v>
      </c>
      <c r="W76" s="20">
        <v>3</v>
      </c>
      <c r="X76" s="20">
        <v>3</v>
      </c>
      <c r="Y76" s="20">
        <v>2</v>
      </c>
      <c r="Z76" s="20">
        <v>3</v>
      </c>
      <c r="AA76" s="20">
        <v>3</v>
      </c>
      <c r="AB76" s="16">
        <f t="shared" si="1"/>
        <v>2.7058823529411766</v>
      </c>
      <c r="AC76" s="20">
        <v>2</v>
      </c>
      <c r="AD76" s="20">
        <v>3</v>
      </c>
      <c r="AE76" s="20">
        <v>3</v>
      </c>
      <c r="AF76" s="20">
        <v>3</v>
      </c>
      <c r="AG76" s="20">
        <v>2</v>
      </c>
      <c r="AH76" s="25"/>
      <c r="AI76" s="15"/>
    </row>
    <row r="77" spans="2:35" ht="15.75" x14ac:dyDescent="0.3">
      <c r="B77" s="15" t="str">
        <f>BASE!$D$2</f>
        <v>FRONTEND MOBILE</v>
      </c>
      <c r="C77" s="15" t="s">
        <v>204</v>
      </c>
      <c r="D77" s="15" t="s">
        <v>205</v>
      </c>
      <c r="E77" s="15" t="s">
        <v>217</v>
      </c>
      <c r="F77" s="15" t="s">
        <v>294</v>
      </c>
      <c r="G77" s="15" t="s">
        <v>295</v>
      </c>
      <c r="H77" s="19" t="s">
        <v>217</v>
      </c>
      <c r="I77" s="15" t="s">
        <v>337</v>
      </c>
      <c r="J77" s="15" t="s">
        <v>331</v>
      </c>
      <c r="K77" s="20">
        <v>4</v>
      </c>
      <c r="L77" s="20">
        <v>4</v>
      </c>
      <c r="M77" s="20">
        <v>3</v>
      </c>
      <c r="N77" s="20">
        <v>4</v>
      </c>
      <c r="O77" s="20">
        <v>3</v>
      </c>
      <c r="P77" s="20">
        <v>3</v>
      </c>
      <c r="Q77" s="20">
        <v>3</v>
      </c>
      <c r="R77" s="20">
        <v>2</v>
      </c>
      <c r="S77" s="20">
        <v>3</v>
      </c>
      <c r="T77" s="20">
        <v>1</v>
      </c>
      <c r="U77" s="20">
        <v>2</v>
      </c>
      <c r="V77" s="20">
        <v>3</v>
      </c>
      <c r="W77" s="20">
        <v>2</v>
      </c>
      <c r="X77" s="20">
        <v>2</v>
      </c>
      <c r="Y77" s="20">
        <v>2</v>
      </c>
      <c r="Z77" s="20">
        <v>3</v>
      </c>
      <c r="AA77" s="20">
        <v>1</v>
      </c>
      <c r="AB77" s="16">
        <f t="shared" si="1"/>
        <v>2.6470588235294117</v>
      </c>
      <c r="AC77" s="20">
        <v>3</v>
      </c>
      <c r="AD77" s="20">
        <v>3</v>
      </c>
      <c r="AE77" s="20">
        <v>2</v>
      </c>
      <c r="AF77" s="20">
        <v>2</v>
      </c>
      <c r="AG77" s="20">
        <v>2</v>
      </c>
      <c r="AH77" s="25"/>
      <c r="AI77" s="15"/>
    </row>
    <row r="78" spans="2:35" ht="15.75" x14ac:dyDescent="0.3">
      <c r="B78" s="15" t="str">
        <f>BASE!$D$2</f>
        <v>FRONTEND MOBILE</v>
      </c>
      <c r="C78" s="15" t="s">
        <v>273</v>
      </c>
      <c r="D78" s="15" t="s">
        <v>274</v>
      </c>
      <c r="E78" s="15" t="s">
        <v>217</v>
      </c>
      <c r="F78" s="15" t="s">
        <v>297</v>
      </c>
      <c r="G78" s="15" t="s">
        <v>298</v>
      </c>
      <c r="H78" s="19" t="s">
        <v>217</v>
      </c>
      <c r="I78" s="15" t="s">
        <v>334</v>
      </c>
      <c r="J78" s="15" t="s">
        <v>331</v>
      </c>
      <c r="K78" s="20">
        <v>4</v>
      </c>
      <c r="L78" s="20">
        <v>4</v>
      </c>
      <c r="M78" s="20">
        <v>3</v>
      </c>
      <c r="N78" s="20">
        <v>3</v>
      </c>
      <c r="O78" s="20">
        <v>3</v>
      </c>
      <c r="P78" s="20">
        <v>4</v>
      </c>
      <c r="Q78" s="20">
        <v>3</v>
      </c>
      <c r="R78" s="20">
        <v>0</v>
      </c>
      <c r="S78" s="20">
        <v>2</v>
      </c>
      <c r="T78" s="20">
        <v>1</v>
      </c>
      <c r="U78" s="20">
        <v>2</v>
      </c>
      <c r="V78" s="20">
        <v>2</v>
      </c>
      <c r="W78" s="20">
        <v>2</v>
      </c>
      <c r="X78" s="20">
        <v>2</v>
      </c>
      <c r="Y78" s="20">
        <v>3</v>
      </c>
      <c r="Z78" s="20">
        <v>3</v>
      </c>
      <c r="AA78" s="20">
        <v>1</v>
      </c>
      <c r="AB78" s="16">
        <f t="shared" si="1"/>
        <v>2.4705882352941178</v>
      </c>
      <c r="AC78" s="20">
        <v>3</v>
      </c>
      <c r="AD78" s="20">
        <v>3</v>
      </c>
      <c r="AE78" s="20">
        <v>4</v>
      </c>
      <c r="AF78" s="20">
        <v>3</v>
      </c>
      <c r="AG78" s="20">
        <v>3</v>
      </c>
      <c r="AH78" s="25"/>
      <c r="AI78" s="15"/>
    </row>
    <row r="79" spans="2:35" ht="15.75" x14ac:dyDescent="0.3">
      <c r="B79" s="15" t="str">
        <f>BASE!$D$2</f>
        <v>FRONTEND MOBILE</v>
      </c>
      <c r="C79" s="15" t="s">
        <v>228</v>
      </c>
      <c r="D79" s="15" t="s">
        <v>229</v>
      </c>
      <c r="E79" s="15" t="s">
        <v>217</v>
      </c>
      <c r="F79" s="15" t="s">
        <v>300</v>
      </c>
      <c r="G79" s="15" t="s">
        <v>301</v>
      </c>
      <c r="H79" s="19" t="s">
        <v>217</v>
      </c>
      <c r="I79" s="15" t="s">
        <v>334</v>
      </c>
      <c r="J79" s="15" t="s">
        <v>331</v>
      </c>
      <c r="K79" s="20">
        <v>4</v>
      </c>
      <c r="L79" s="20">
        <v>3</v>
      </c>
      <c r="M79" s="20">
        <v>3</v>
      </c>
      <c r="N79" s="20">
        <v>4</v>
      </c>
      <c r="O79" s="20">
        <v>4</v>
      </c>
      <c r="P79" s="20">
        <v>4</v>
      </c>
      <c r="Q79" s="20">
        <v>3</v>
      </c>
      <c r="R79" s="20">
        <v>3</v>
      </c>
      <c r="S79" s="20">
        <v>3</v>
      </c>
      <c r="T79" s="20">
        <v>2</v>
      </c>
      <c r="U79" s="20">
        <v>3</v>
      </c>
      <c r="V79" s="20">
        <v>2</v>
      </c>
      <c r="W79" s="20">
        <v>3</v>
      </c>
      <c r="X79" s="20">
        <v>2</v>
      </c>
      <c r="Y79" s="20">
        <v>3</v>
      </c>
      <c r="Z79" s="20">
        <v>3</v>
      </c>
      <c r="AA79" s="20">
        <v>2</v>
      </c>
      <c r="AB79" s="16">
        <f t="shared" si="1"/>
        <v>3</v>
      </c>
      <c r="AC79" s="20">
        <v>3</v>
      </c>
      <c r="AD79" s="20">
        <v>4</v>
      </c>
      <c r="AE79" s="20">
        <v>4</v>
      </c>
      <c r="AF79" s="20">
        <v>4</v>
      </c>
      <c r="AG79" s="20">
        <v>3</v>
      </c>
      <c r="AH79" s="25"/>
      <c r="AI79" s="15"/>
    </row>
    <row r="80" spans="2:35" ht="15.75" x14ac:dyDescent="0.3">
      <c r="B80" s="15" t="str">
        <f>BASE!$D$2</f>
        <v>FRONTEND MOBILE</v>
      </c>
      <c r="C80" s="15" t="s">
        <v>246</v>
      </c>
      <c r="D80" s="15" t="s">
        <v>247</v>
      </c>
      <c r="E80" s="15" t="s">
        <v>248</v>
      </c>
      <c r="F80" s="15" t="s">
        <v>250</v>
      </c>
      <c r="G80" s="15" t="s">
        <v>251</v>
      </c>
      <c r="H80" s="19" t="s">
        <v>206</v>
      </c>
      <c r="I80" s="15" t="s">
        <v>334</v>
      </c>
      <c r="J80" s="15" t="s">
        <v>332</v>
      </c>
      <c r="K80" s="20">
        <v>4</v>
      </c>
      <c r="L80" s="20">
        <v>4</v>
      </c>
      <c r="M80" s="20">
        <v>3</v>
      </c>
      <c r="N80" s="20">
        <v>3</v>
      </c>
      <c r="O80" s="20">
        <v>3</v>
      </c>
      <c r="P80" s="20">
        <v>4</v>
      </c>
      <c r="Q80" s="20">
        <v>3</v>
      </c>
      <c r="R80" s="20">
        <v>5</v>
      </c>
      <c r="S80" s="20">
        <v>0</v>
      </c>
      <c r="T80" s="20">
        <v>3</v>
      </c>
      <c r="U80" s="20">
        <v>4</v>
      </c>
      <c r="V80" s="20">
        <v>3</v>
      </c>
      <c r="W80" s="20">
        <v>3</v>
      </c>
      <c r="X80" s="20">
        <v>3</v>
      </c>
      <c r="Y80" s="20">
        <v>3</v>
      </c>
      <c r="Z80" s="20">
        <v>3</v>
      </c>
      <c r="AA80" s="20">
        <v>3</v>
      </c>
      <c r="AB80" s="16">
        <f t="shared" si="1"/>
        <v>3.1764705882352939</v>
      </c>
      <c r="AC80" s="20">
        <v>3</v>
      </c>
      <c r="AD80" s="20">
        <v>4</v>
      </c>
      <c r="AE80" s="20">
        <v>3</v>
      </c>
      <c r="AF80" s="20">
        <v>4</v>
      </c>
      <c r="AG80" s="20">
        <v>3</v>
      </c>
      <c r="AH80" s="25"/>
      <c r="AI80" s="15"/>
    </row>
    <row r="81" spans="2:35" ht="15.75" x14ac:dyDescent="0.3">
      <c r="B81" s="15" t="str">
        <f>BASE!$D$2</f>
        <v>FRONTEND MOBILE</v>
      </c>
      <c r="C81" s="15" t="s">
        <v>246</v>
      </c>
      <c r="D81" s="15" t="s">
        <v>247</v>
      </c>
      <c r="E81" s="15" t="s">
        <v>248</v>
      </c>
      <c r="F81" s="15" t="s">
        <v>233</v>
      </c>
      <c r="G81" s="15" t="s">
        <v>234</v>
      </c>
      <c r="H81" s="19" t="s">
        <v>206</v>
      </c>
      <c r="I81" s="15" t="s">
        <v>336</v>
      </c>
      <c r="J81" s="15" t="s">
        <v>332</v>
      </c>
      <c r="K81" s="20">
        <v>5</v>
      </c>
      <c r="L81" s="20">
        <v>5</v>
      </c>
      <c r="M81" s="20">
        <v>4</v>
      </c>
      <c r="N81" s="20">
        <v>5</v>
      </c>
      <c r="O81" s="20">
        <v>4</v>
      </c>
      <c r="P81" s="20">
        <v>4</v>
      </c>
      <c r="Q81" s="20">
        <v>4</v>
      </c>
      <c r="R81" s="20">
        <v>4</v>
      </c>
      <c r="S81" s="20">
        <v>0</v>
      </c>
      <c r="T81" s="20">
        <v>4</v>
      </c>
      <c r="U81" s="20">
        <v>3</v>
      </c>
      <c r="V81" s="20">
        <v>3</v>
      </c>
      <c r="W81" s="20">
        <v>3</v>
      </c>
      <c r="X81" s="20">
        <v>3</v>
      </c>
      <c r="Y81" s="20">
        <v>4</v>
      </c>
      <c r="Z81" s="20">
        <v>4</v>
      </c>
      <c r="AA81" s="20">
        <v>3</v>
      </c>
      <c r="AB81" s="16">
        <f t="shared" si="1"/>
        <v>3.6470588235294117</v>
      </c>
      <c r="AC81" s="20">
        <v>4</v>
      </c>
      <c r="AD81" s="20">
        <v>4</v>
      </c>
      <c r="AE81" s="20">
        <v>4</v>
      </c>
      <c r="AF81" s="20">
        <v>3</v>
      </c>
      <c r="AG81" s="20">
        <v>4</v>
      </c>
      <c r="AH81" s="25"/>
      <c r="AI81" s="15"/>
    </row>
    <row r="82" spans="2:35" ht="15.75" x14ac:dyDescent="0.3">
      <c r="B82" s="15" t="str">
        <f>BASE!$D$2</f>
        <v>FRONTEND MOBILE</v>
      </c>
      <c r="C82" s="15" t="s">
        <v>255</v>
      </c>
      <c r="D82" s="15" t="s">
        <v>256</v>
      </c>
      <c r="E82" s="15" t="s">
        <v>206</v>
      </c>
      <c r="F82" s="15" t="s">
        <v>270</v>
      </c>
      <c r="G82" s="15" t="s">
        <v>271</v>
      </c>
      <c r="H82" s="19" t="s">
        <v>217</v>
      </c>
      <c r="I82" s="15" t="s">
        <v>333</v>
      </c>
      <c r="J82" s="15" t="s">
        <v>332</v>
      </c>
      <c r="K82" s="20">
        <v>3</v>
      </c>
      <c r="L82" s="20">
        <v>3</v>
      </c>
      <c r="M82" s="20">
        <v>3</v>
      </c>
      <c r="N82" s="20">
        <v>2</v>
      </c>
      <c r="O82" s="20">
        <v>3</v>
      </c>
      <c r="P82" s="20">
        <v>3</v>
      </c>
      <c r="Q82" s="20">
        <v>3</v>
      </c>
      <c r="R82" s="20">
        <v>0</v>
      </c>
      <c r="S82" s="20">
        <v>0</v>
      </c>
      <c r="T82" s="20">
        <v>2</v>
      </c>
      <c r="U82" s="20">
        <v>3</v>
      </c>
      <c r="V82" s="20">
        <v>2</v>
      </c>
      <c r="W82" s="20">
        <v>3</v>
      </c>
      <c r="X82" s="20">
        <v>3</v>
      </c>
      <c r="Y82" s="20">
        <v>3</v>
      </c>
      <c r="Z82" s="20">
        <v>3</v>
      </c>
      <c r="AA82" s="20">
        <v>3</v>
      </c>
      <c r="AB82" s="16">
        <f t="shared" si="1"/>
        <v>2.4705882352941178</v>
      </c>
      <c r="AC82" s="20">
        <v>2</v>
      </c>
      <c r="AD82" s="20">
        <v>2</v>
      </c>
      <c r="AE82" s="20">
        <v>2</v>
      </c>
      <c r="AF82" s="20">
        <v>3</v>
      </c>
      <c r="AG82" s="20">
        <v>2</v>
      </c>
      <c r="AH82" s="25"/>
      <c r="AI82" s="15"/>
    </row>
    <row r="83" spans="2:35" ht="15.75" x14ac:dyDescent="0.3">
      <c r="B83" s="15" t="str">
        <f>BASE!$D$2</f>
        <v>FRONTEND MOBILE</v>
      </c>
      <c r="C83" s="15" t="s">
        <v>246</v>
      </c>
      <c r="D83" s="15" t="s">
        <v>247</v>
      </c>
      <c r="E83" s="15" t="s">
        <v>248</v>
      </c>
      <c r="F83" s="15" t="s">
        <v>273</v>
      </c>
      <c r="G83" s="15" t="s">
        <v>274</v>
      </c>
      <c r="H83" s="19" t="s">
        <v>206</v>
      </c>
      <c r="I83" s="15" t="s">
        <v>334</v>
      </c>
      <c r="J83" s="15" t="s">
        <v>332</v>
      </c>
      <c r="K83" s="20">
        <v>3</v>
      </c>
      <c r="L83" s="20">
        <v>3</v>
      </c>
      <c r="M83" s="20">
        <v>3</v>
      </c>
      <c r="N83" s="20">
        <v>3</v>
      </c>
      <c r="O83" s="20">
        <v>3</v>
      </c>
      <c r="P83" s="20">
        <v>3</v>
      </c>
      <c r="Q83" s="20">
        <v>3</v>
      </c>
      <c r="R83" s="20">
        <v>3</v>
      </c>
      <c r="S83" s="20">
        <v>0</v>
      </c>
      <c r="T83" s="20">
        <v>2</v>
      </c>
      <c r="U83" s="20">
        <v>3</v>
      </c>
      <c r="V83" s="20">
        <v>3</v>
      </c>
      <c r="W83" s="20">
        <v>3</v>
      </c>
      <c r="X83" s="20">
        <v>3</v>
      </c>
      <c r="Y83" s="20">
        <v>3</v>
      </c>
      <c r="Z83" s="20">
        <v>3</v>
      </c>
      <c r="AA83" s="20">
        <v>3</v>
      </c>
      <c r="AB83" s="16">
        <f t="shared" si="1"/>
        <v>2.7647058823529411</v>
      </c>
      <c r="AC83" s="20">
        <v>3</v>
      </c>
      <c r="AD83" s="20">
        <v>3</v>
      </c>
      <c r="AE83" s="20">
        <v>3</v>
      </c>
      <c r="AF83" s="20">
        <v>4</v>
      </c>
      <c r="AG83" s="20">
        <v>3</v>
      </c>
      <c r="AH83" s="25"/>
      <c r="AI83" s="15"/>
    </row>
    <row r="84" spans="2:35" ht="15.75" x14ac:dyDescent="0.3">
      <c r="B84" s="15" t="str">
        <f>BASE!$D$2</f>
        <v>FRONTEND MOBILE</v>
      </c>
      <c r="C84" s="15" t="s">
        <v>255</v>
      </c>
      <c r="D84" s="15" t="s">
        <v>256</v>
      </c>
      <c r="E84" s="15" t="s">
        <v>206</v>
      </c>
      <c r="F84" s="15" t="s">
        <v>276</v>
      </c>
      <c r="G84" s="15" t="s">
        <v>277</v>
      </c>
      <c r="H84" s="19" t="s">
        <v>217</v>
      </c>
      <c r="I84" s="15" t="s">
        <v>337</v>
      </c>
      <c r="J84" s="15" t="s">
        <v>332</v>
      </c>
      <c r="K84" s="20">
        <v>3</v>
      </c>
      <c r="L84" s="20">
        <v>3</v>
      </c>
      <c r="M84" s="20">
        <v>3</v>
      </c>
      <c r="N84" s="20">
        <v>3</v>
      </c>
      <c r="O84" s="20">
        <v>3</v>
      </c>
      <c r="P84" s="20">
        <v>3</v>
      </c>
      <c r="Q84" s="20">
        <v>3</v>
      </c>
      <c r="R84" s="20">
        <v>0</v>
      </c>
      <c r="S84" s="20">
        <v>0</v>
      </c>
      <c r="T84" s="20">
        <v>2</v>
      </c>
      <c r="U84" s="20">
        <v>3</v>
      </c>
      <c r="V84" s="20">
        <v>2</v>
      </c>
      <c r="W84" s="20">
        <v>3</v>
      </c>
      <c r="X84" s="20">
        <v>3</v>
      </c>
      <c r="Y84" s="20">
        <v>3</v>
      </c>
      <c r="Z84" s="20">
        <v>3</v>
      </c>
      <c r="AA84" s="20">
        <v>3</v>
      </c>
      <c r="AB84" s="16">
        <f t="shared" si="1"/>
        <v>2.5294117647058822</v>
      </c>
      <c r="AC84" s="20">
        <v>3</v>
      </c>
      <c r="AD84" s="20">
        <v>3</v>
      </c>
      <c r="AE84" s="20">
        <v>3</v>
      </c>
      <c r="AF84" s="20">
        <v>3</v>
      </c>
      <c r="AG84" s="20">
        <v>3</v>
      </c>
      <c r="AH84" s="25"/>
      <c r="AI84" s="15"/>
    </row>
    <row r="85" spans="2:35" ht="15.75" x14ac:dyDescent="0.3">
      <c r="B85" s="15" t="str">
        <f>BASE!$D$2</f>
        <v>FRONTEND MOBILE</v>
      </c>
      <c r="C85" s="15" t="s">
        <v>228</v>
      </c>
      <c r="D85" s="15" t="s">
        <v>229</v>
      </c>
      <c r="E85" s="15" t="s">
        <v>206</v>
      </c>
      <c r="F85" s="15" t="s">
        <v>282</v>
      </c>
      <c r="G85" s="15" t="s">
        <v>283</v>
      </c>
      <c r="H85" s="19" t="s">
        <v>217</v>
      </c>
      <c r="I85" s="15" t="s">
        <v>337</v>
      </c>
      <c r="J85" s="15" t="s">
        <v>332</v>
      </c>
      <c r="K85" s="20">
        <v>3</v>
      </c>
      <c r="L85" s="20">
        <v>4</v>
      </c>
      <c r="M85" s="20">
        <v>3</v>
      </c>
      <c r="N85" s="20">
        <v>3</v>
      </c>
      <c r="O85" s="20">
        <v>3</v>
      </c>
      <c r="P85" s="20">
        <v>4</v>
      </c>
      <c r="Q85" s="20">
        <v>3</v>
      </c>
      <c r="R85" s="20">
        <v>3</v>
      </c>
      <c r="S85" s="20">
        <v>1</v>
      </c>
      <c r="T85" s="20">
        <v>2</v>
      </c>
      <c r="U85" s="20">
        <v>2</v>
      </c>
      <c r="V85" s="20">
        <v>2</v>
      </c>
      <c r="W85" s="20">
        <v>2</v>
      </c>
      <c r="X85" s="20">
        <v>3</v>
      </c>
      <c r="Y85" s="20">
        <v>2</v>
      </c>
      <c r="Z85" s="20">
        <v>3</v>
      </c>
      <c r="AA85" s="20">
        <v>2</v>
      </c>
      <c r="AB85" s="16">
        <f t="shared" si="1"/>
        <v>2.6470588235294117</v>
      </c>
      <c r="AC85" s="20">
        <v>3</v>
      </c>
      <c r="AD85" s="20">
        <v>3</v>
      </c>
      <c r="AE85" s="20">
        <v>2</v>
      </c>
      <c r="AF85" s="20">
        <v>3</v>
      </c>
      <c r="AG85" s="20">
        <v>2</v>
      </c>
      <c r="AH85" s="25"/>
      <c r="AI85" s="15"/>
    </row>
    <row r="86" spans="2:35" ht="15.75" x14ac:dyDescent="0.3">
      <c r="B86" s="15" t="str">
        <f>BASE!$D$2</f>
        <v>FRONTEND MOBILE</v>
      </c>
      <c r="C86" s="15" t="s">
        <v>238</v>
      </c>
      <c r="D86" s="15" t="s">
        <v>239</v>
      </c>
      <c r="E86" s="15" t="s">
        <v>206</v>
      </c>
      <c r="F86" s="15" t="s">
        <v>285</v>
      </c>
      <c r="G86" s="15" t="s">
        <v>286</v>
      </c>
      <c r="H86" s="19" t="s">
        <v>217</v>
      </c>
      <c r="I86" s="15" t="s">
        <v>337</v>
      </c>
      <c r="J86" s="15" t="s">
        <v>332</v>
      </c>
      <c r="K86" s="20">
        <v>3</v>
      </c>
      <c r="L86" s="20">
        <v>3</v>
      </c>
      <c r="M86" s="20">
        <v>2</v>
      </c>
      <c r="N86" s="20">
        <v>2</v>
      </c>
      <c r="O86" s="20">
        <v>2</v>
      </c>
      <c r="P86" s="20">
        <v>3</v>
      </c>
      <c r="Q86" s="20">
        <v>3</v>
      </c>
      <c r="R86" s="20">
        <v>3</v>
      </c>
      <c r="S86" s="20">
        <v>0</v>
      </c>
      <c r="T86" s="20">
        <v>2</v>
      </c>
      <c r="U86" s="20">
        <v>2</v>
      </c>
      <c r="V86" s="20">
        <v>3</v>
      </c>
      <c r="W86" s="20">
        <v>2</v>
      </c>
      <c r="X86" s="20">
        <v>2</v>
      </c>
      <c r="Y86" s="20">
        <v>2</v>
      </c>
      <c r="Z86" s="20">
        <v>2</v>
      </c>
      <c r="AA86" s="20">
        <v>2</v>
      </c>
      <c r="AB86" s="16">
        <f t="shared" si="1"/>
        <v>2.2352941176470589</v>
      </c>
      <c r="AC86" s="20">
        <v>2</v>
      </c>
      <c r="AD86" s="20">
        <v>3</v>
      </c>
      <c r="AE86" s="20">
        <v>1</v>
      </c>
      <c r="AF86" s="20">
        <v>3</v>
      </c>
      <c r="AG86" s="20">
        <v>1</v>
      </c>
      <c r="AH86" s="25"/>
      <c r="AI86" s="15"/>
    </row>
    <row r="87" spans="2:35" ht="15.75" x14ac:dyDescent="0.3">
      <c r="B87" s="15" t="str">
        <f>BASE!$D$2</f>
        <v>FRONTEND MOBILE</v>
      </c>
      <c r="C87" s="15" t="s">
        <v>204</v>
      </c>
      <c r="D87" s="15" t="s">
        <v>205</v>
      </c>
      <c r="E87" s="15" t="s">
        <v>206</v>
      </c>
      <c r="F87" s="15" t="s">
        <v>288</v>
      </c>
      <c r="G87" s="15" t="s">
        <v>289</v>
      </c>
      <c r="H87" s="19" t="s">
        <v>217</v>
      </c>
      <c r="I87" s="15" t="s">
        <v>334</v>
      </c>
      <c r="J87" s="15" t="s">
        <v>332</v>
      </c>
      <c r="K87" s="20">
        <v>3</v>
      </c>
      <c r="L87" s="20">
        <v>4</v>
      </c>
      <c r="M87" s="20">
        <v>4</v>
      </c>
      <c r="N87" s="20">
        <v>4</v>
      </c>
      <c r="O87" s="20">
        <v>3</v>
      </c>
      <c r="P87" s="20">
        <v>4</v>
      </c>
      <c r="Q87" s="20">
        <v>4</v>
      </c>
      <c r="R87" s="20">
        <v>2</v>
      </c>
      <c r="S87" s="20">
        <v>0</v>
      </c>
      <c r="T87" s="20">
        <v>2</v>
      </c>
      <c r="U87" s="20">
        <v>3</v>
      </c>
      <c r="V87" s="20">
        <v>2</v>
      </c>
      <c r="W87" s="20">
        <v>2</v>
      </c>
      <c r="X87" s="20">
        <v>2</v>
      </c>
      <c r="Y87" s="20">
        <v>2</v>
      </c>
      <c r="Z87" s="20">
        <v>3</v>
      </c>
      <c r="AA87" s="20">
        <v>0</v>
      </c>
      <c r="AB87" s="16">
        <f t="shared" si="1"/>
        <v>2.5882352941176472</v>
      </c>
      <c r="AC87" s="20">
        <v>3</v>
      </c>
      <c r="AD87" s="20">
        <v>3</v>
      </c>
      <c r="AE87" s="20">
        <v>2</v>
      </c>
      <c r="AF87" s="20">
        <v>3</v>
      </c>
      <c r="AG87" s="20">
        <v>2</v>
      </c>
      <c r="AH87" s="25"/>
      <c r="AI87" s="15"/>
    </row>
    <row r="88" spans="2:35" ht="15.75" x14ac:dyDescent="0.3">
      <c r="B88" s="15" t="str">
        <f>BASE!$D$2</f>
        <v>FRONTEND MOBILE</v>
      </c>
      <c r="C88" s="15" t="s">
        <v>250</v>
      </c>
      <c r="D88" s="15" t="s">
        <v>251</v>
      </c>
      <c r="E88" s="15" t="s">
        <v>206</v>
      </c>
      <c r="F88" s="15" t="s">
        <v>291</v>
      </c>
      <c r="G88" s="15" t="s">
        <v>292</v>
      </c>
      <c r="H88" s="19" t="s">
        <v>217</v>
      </c>
      <c r="I88" s="15" t="s">
        <v>337</v>
      </c>
      <c r="J88" s="15" t="s">
        <v>332</v>
      </c>
      <c r="K88" s="20">
        <v>3</v>
      </c>
      <c r="L88" s="20">
        <v>3</v>
      </c>
      <c r="M88" s="20">
        <v>3</v>
      </c>
      <c r="N88" s="20">
        <v>2</v>
      </c>
      <c r="O88" s="20">
        <v>2</v>
      </c>
      <c r="P88" s="20">
        <v>3</v>
      </c>
      <c r="Q88" s="20">
        <v>2</v>
      </c>
      <c r="R88" s="20">
        <v>2</v>
      </c>
      <c r="S88" s="20">
        <v>2</v>
      </c>
      <c r="T88" s="20">
        <v>2</v>
      </c>
      <c r="U88" s="20">
        <v>2</v>
      </c>
      <c r="V88" s="20">
        <v>2</v>
      </c>
      <c r="W88" s="20">
        <v>2</v>
      </c>
      <c r="X88" s="20">
        <v>2</v>
      </c>
      <c r="Y88" s="20">
        <v>2</v>
      </c>
      <c r="Z88" s="20">
        <v>2</v>
      </c>
      <c r="AA88" s="20">
        <v>2</v>
      </c>
      <c r="AB88" s="16">
        <f t="shared" si="1"/>
        <v>2.2352941176470589</v>
      </c>
      <c r="AC88" s="20">
        <v>2</v>
      </c>
      <c r="AD88" s="20">
        <v>2</v>
      </c>
      <c r="AE88" s="20">
        <v>2</v>
      </c>
      <c r="AF88" s="20">
        <v>2</v>
      </c>
      <c r="AG88" s="20">
        <v>2</v>
      </c>
      <c r="AH88" s="25"/>
      <c r="AI88" s="15"/>
    </row>
    <row r="89" spans="2:35" ht="15.75" x14ac:dyDescent="0.3">
      <c r="B89" s="15" t="str">
        <f>BASE!$D$2</f>
        <v>FRONTEND MOBILE</v>
      </c>
      <c r="C89" s="15" t="s">
        <v>204</v>
      </c>
      <c r="D89" s="15" t="s">
        <v>205</v>
      </c>
      <c r="E89" s="15" t="s">
        <v>206</v>
      </c>
      <c r="F89" s="15" t="s">
        <v>294</v>
      </c>
      <c r="G89" s="15" t="s">
        <v>295</v>
      </c>
      <c r="H89" s="19" t="s">
        <v>217</v>
      </c>
      <c r="I89" s="15" t="s">
        <v>337</v>
      </c>
      <c r="J89" s="15" t="s">
        <v>332</v>
      </c>
      <c r="K89" s="20">
        <v>3</v>
      </c>
      <c r="L89" s="20">
        <v>3</v>
      </c>
      <c r="M89" s="20">
        <v>2</v>
      </c>
      <c r="N89" s="20">
        <v>3</v>
      </c>
      <c r="O89" s="20">
        <v>2</v>
      </c>
      <c r="P89" s="20">
        <v>2</v>
      </c>
      <c r="Q89" s="20">
        <v>3</v>
      </c>
      <c r="R89" s="20">
        <v>2</v>
      </c>
      <c r="S89" s="20">
        <v>0</v>
      </c>
      <c r="T89" s="20">
        <v>0</v>
      </c>
      <c r="U89" s="20">
        <v>2</v>
      </c>
      <c r="V89" s="20">
        <v>0</v>
      </c>
      <c r="W89" s="20">
        <v>2</v>
      </c>
      <c r="X89" s="20">
        <v>1</v>
      </c>
      <c r="Y89" s="20">
        <v>2</v>
      </c>
      <c r="Z89" s="20">
        <v>2</v>
      </c>
      <c r="AA89" s="20">
        <v>1</v>
      </c>
      <c r="AB89" s="16">
        <f t="shared" si="1"/>
        <v>1.7647058823529411</v>
      </c>
      <c r="AC89" s="20">
        <v>2</v>
      </c>
      <c r="AD89" s="20">
        <v>2</v>
      </c>
      <c r="AE89" s="20">
        <v>2</v>
      </c>
      <c r="AF89" s="20">
        <v>2</v>
      </c>
      <c r="AG89" s="20">
        <v>2</v>
      </c>
      <c r="AH89" s="25"/>
      <c r="AI89" s="15"/>
    </row>
    <row r="90" spans="2:35" ht="15.75" x14ac:dyDescent="0.3">
      <c r="B90" s="15" t="str">
        <f>BASE!$D$2</f>
        <v>FRONTEND MOBILE</v>
      </c>
      <c r="C90" s="15" t="s">
        <v>255</v>
      </c>
      <c r="D90" s="15" t="s">
        <v>256</v>
      </c>
      <c r="E90" s="15" t="s">
        <v>206</v>
      </c>
      <c r="F90" s="15" t="s">
        <v>304</v>
      </c>
      <c r="G90" s="15" t="s">
        <v>305</v>
      </c>
      <c r="H90" s="19" t="s">
        <v>217</v>
      </c>
      <c r="I90" s="15" t="s">
        <v>334</v>
      </c>
      <c r="J90" s="15" t="s">
        <v>332</v>
      </c>
      <c r="K90" s="20">
        <v>0</v>
      </c>
      <c r="L90" s="20">
        <v>3</v>
      </c>
      <c r="M90" s="20">
        <v>2</v>
      </c>
      <c r="N90" s="20">
        <v>3</v>
      </c>
      <c r="O90" s="20">
        <v>2</v>
      </c>
      <c r="P90" s="20">
        <v>2</v>
      </c>
      <c r="Q90" s="20">
        <v>3</v>
      </c>
      <c r="R90" s="20">
        <v>0</v>
      </c>
      <c r="S90" s="20">
        <v>0</v>
      </c>
      <c r="T90" s="20">
        <v>0</v>
      </c>
      <c r="U90" s="20">
        <v>1</v>
      </c>
      <c r="V90" s="20">
        <v>0</v>
      </c>
      <c r="W90" s="20">
        <v>0</v>
      </c>
      <c r="X90" s="20">
        <v>3</v>
      </c>
      <c r="Y90" s="20">
        <v>0</v>
      </c>
      <c r="Z90" s="20">
        <v>0</v>
      </c>
      <c r="AA90" s="20">
        <v>0</v>
      </c>
      <c r="AB90" s="16">
        <f t="shared" si="1"/>
        <v>1.1176470588235294</v>
      </c>
      <c r="AC90" s="20">
        <v>1</v>
      </c>
      <c r="AD90" s="20">
        <v>2</v>
      </c>
      <c r="AE90" s="20">
        <v>1</v>
      </c>
      <c r="AF90" s="20">
        <v>1</v>
      </c>
      <c r="AG90" s="20">
        <v>1</v>
      </c>
      <c r="AH90" s="25"/>
      <c r="AI90" s="15"/>
    </row>
    <row r="91" spans="2:35" ht="15.75" x14ac:dyDescent="0.3">
      <c r="B91" s="15" t="str">
        <f>BASE!$D$2</f>
        <v>FRONTEND MOBILE</v>
      </c>
      <c r="C91" s="15" t="s">
        <v>246</v>
      </c>
      <c r="D91" s="15" t="s">
        <v>247</v>
      </c>
      <c r="E91" s="15" t="s">
        <v>248</v>
      </c>
      <c r="F91" s="15" t="s">
        <v>307</v>
      </c>
      <c r="G91" s="15" t="s">
        <v>308</v>
      </c>
      <c r="H91" s="19" t="s">
        <v>206</v>
      </c>
      <c r="I91" s="15" t="s">
        <v>336</v>
      </c>
      <c r="J91" s="15" t="s">
        <v>332</v>
      </c>
      <c r="K91" s="20">
        <v>4</v>
      </c>
      <c r="L91" s="20">
        <v>4</v>
      </c>
      <c r="M91" s="20">
        <v>3</v>
      </c>
      <c r="N91" s="20">
        <v>3</v>
      </c>
      <c r="O91" s="20">
        <v>4</v>
      </c>
      <c r="P91" s="20">
        <v>4</v>
      </c>
      <c r="Q91" s="20">
        <v>3</v>
      </c>
      <c r="R91" s="20">
        <v>4</v>
      </c>
      <c r="S91" s="20">
        <v>0</v>
      </c>
      <c r="T91" s="20">
        <v>3</v>
      </c>
      <c r="U91" s="20">
        <v>2</v>
      </c>
      <c r="V91" s="20">
        <v>3</v>
      </c>
      <c r="W91" s="20">
        <v>2</v>
      </c>
      <c r="X91" s="20">
        <v>3</v>
      </c>
      <c r="Y91" s="20">
        <v>2</v>
      </c>
      <c r="Z91" s="20">
        <v>3</v>
      </c>
      <c r="AA91" s="20">
        <v>2</v>
      </c>
      <c r="AB91" s="16">
        <f t="shared" si="1"/>
        <v>2.8823529411764706</v>
      </c>
      <c r="AC91" s="20">
        <v>3</v>
      </c>
      <c r="AD91" s="20">
        <v>3</v>
      </c>
      <c r="AE91" s="20">
        <v>3</v>
      </c>
      <c r="AF91" s="20">
        <v>4</v>
      </c>
      <c r="AG91" s="20">
        <v>3</v>
      </c>
      <c r="AH91" s="25"/>
      <c r="AI91" s="15"/>
    </row>
    <row r="92" spans="2:35" ht="15.75" x14ac:dyDescent="0.3">
      <c r="B92" s="15" t="str">
        <f>BASE!$D$2</f>
        <v>FRONTEND MOBILE</v>
      </c>
      <c r="C92" s="15" t="s">
        <v>238</v>
      </c>
      <c r="D92" s="15" t="s">
        <v>239</v>
      </c>
      <c r="E92" s="15" t="s">
        <v>206</v>
      </c>
      <c r="F92" s="15" t="s">
        <v>310</v>
      </c>
      <c r="G92" s="15" t="s">
        <v>311</v>
      </c>
      <c r="H92" s="19" t="s">
        <v>217</v>
      </c>
      <c r="I92" s="15" t="s">
        <v>337</v>
      </c>
      <c r="J92" s="15" t="s">
        <v>332</v>
      </c>
      <c r="K92" s="20">
        <v>2</v>
      </c>
      <c r="L92" s="20">
        <v>2</v>
      </c>
      <c r="M92" s="20">
        <v>2</v>
      </c>
      <c r="N92" s="20">
        <v>3</v>
      </c>
      <c r="O92" s="20">
        <v>2</v>
      </c>
      <c r="P92" s="20">
        <v>2</v>
      </c>
      <c r="Q92" s="20">
        <v>2</v>
      </c>
      <c r="R92" s="20">
        <v>0</v>
      </c>
      <c r="S92" s="20">
        <v>0</v>
      </c>
      <c r="T92" s="20">
        <v>0</v>
      </c>
      <c r="U92" s="20">
        <v>2</v>
      </c>
      <c r="V92" s="20">
        <v>2</v>
      </c>
      <c r="W92" s="20">
        <v>2</v>
      </c>
      <c r="X92" s="20">
        <v>0</v>
      </c>
      <c r="Y92" s="20">
        <v>1</v>
      </c>
      <c r="Z92" s="20">
        <v>3</v>
      </c>
      <c r="AA92" s="20">
        <v>0</v>
      </c>
      <c r="AB92" s="16">
        <f t="shared" si="1"/>
        <v>1.4705882352941178</v>
      </c>
      <c r="AC92" s="20">
        <v>1</v>
      </c>
      <c r="AD92" s="20">
        <v>2</v>
      </c>
      <c r="AE92" s="20">
        <v>2</v>
      </c>
      <c r="AF92" s="20">
        <v>2</v>
      </c>
      <c r="AG92" s="20">
        <v>1</v>
      </c>
      <c r="AH92" s="25"/>
      <c r="AI92" s="15"/>
    </row>
    <row r="93" spans="2:35" ht="15.75" x14ac:dyDescent="0.3">
      <c r="B93" s="15" t="str">
        <f>BASE!$D$2</f>
        <v>FRONTEND MOBILE</v>
      </c>
      <c r="C93" s="15" t="s">
        <v>273</v>
      </c>
      <c r="D93" s="15" t="s">
        <v>274</v>
      </c>
      <c r="E93" s="15" t="s">
        <v>206</v>
      </c>
      <c r="F93" s="15" t="s">
        <v>297</v>
      </c>
      <c r="G93" s="15" t="s">
        <v>298</v>
      </c>
      <c r="H93" s="19" t="s">
        <v>217</v>
      </c>
      <c r="I93" s="15" t="s">
        <v>334</v>
      </c>
      <c r="J93" s="15" t="s">
        <v>332</v>
      </c>
      <c r="K93" s="20">
        <v>3</v>
      </c>
      <c r="L93" s="20">
        <v>3</v>
      </c>
      <c r="M93" s="20">
        <v>3</v>
      </c>
      <c r="N93" s="20">
        <v>3</v>
      </c>
      <c r="O93" s="20">
        <v>3</v>
      </c>
      <c r="P93" s="20">
        <v>3</v>
      </c>
      <c r="Q93" s="20">
        <v>3</v>
      </c>
      <c r="R93" s="20">
        <v>0</v>
      </c>
      <c r="S93" s="20">
        <v>2</v>
      </c>
      <c r="T93" s="20">
        <v>1</v>
      </c>
      <c r="U93" s="20">
        <v>2</v>
      </c>
      <c r="V93" s="20">
        <v>0</v>
      </c>
      <c r="W93" s="20">
        <v>2</v>
      </c>
      <c r="X93" s="20">
        <v>1</v>
      </c>
      <c r="Y93" s="20">
        <v>2</v>
      </c>
      <c r="Z93" s="20">
        <v>3</v>
      </c>
      <c r="AA93" s="20">
        <v>1</v>
      </c>
      <c r="AB93" s="16">
        <f t="shared" si="1"/>
        <v>2.0588235294117645</v>
      </c>
      <c r="AC93" s="20">
        <v>3</v>
      </c>
      <c r="AD93" s="20">
        <v>3</v>
      </c>
      <c r="AE93" s="20">
        <v>2</v>
      </c>
      <c r="AF93" s="20">
        <v>3</v>
      </c>
      <c r="AG93" s="20">
        <v>2</v>
      </c>
      <c r="AH93" s="25"/>
      <c r="AI93" s="15"/>
    </row>
    <row r="94" spans="2:35" ht="15.75" x14ac:dyDescent="0.3">
      <c r="B94" s="15" t="str">
        <f>BASE!$D$2</f>
        <v>FRONTEND MOBILE</v>
      </c>
      <c r="C94" s="15" t="s">
        <v>228</v>
      </c>
      <c r="D94" s="15" t="s">
        <v>229</v>
      </c>
      <c r="E94" s="15" t="s">
        <v>206</v>
      </c>
      <c r="F94" s="15" t="s">
        <v>300</v>
      </c>
      <c r="G94" s="15" t="s">
        <v>301</v>
      </c>
      <c r="H94" s="19" t="s">
        <v>217</v>
      </c>
      <c r="I94" s="15" t="s">
        <v>334</v>
      </c>
      <c r="J94" s="15" t="s">
        <v>332</v>
      </c>
      <c r="K94" s="20">
        <v>2</v>
      </c>
      <c r="L94" s="20">
        <v>2</v>
      </c>
      <c r="M94" s="20">
        <v>2</v>
      </c>
      <c r="N94" s="20">
        <v>2</v>
      </c>
      <c r="O94" s="20">
        <v>2</v>
      </c>
      <c r="P94" s="20">
        <v>2</v>
      </c>
      <c r="Q94" s="20">
        <v>2</v>
      </c>
      <c r="R94" s="20">
        <v>0</v>
      </c>
      <c r="S94" s="20">
        <v>2</v>
      </c>
      <c r="T94" s="20">
        <v>1</v>
      </c>
      <c r="U94" s="20">
        <v>2</v>
      </c>
      <c r="V94" s="20">
        <v>0</v>
      </c>
      <c r="W94" s="20">
        <v>2</v>
      </c>
      <c r="X94" s="20">
        <v>1</v>
      </c>
      <c r="Y94" s="20">
        <v>2</v>
      </c>
      <c r="Z94" s="20">
        <v>2</v>
      </c>
      <c r="AA94" s="20">
        <v>1</v>
      </c>
      <c r="AB94" s="16">
        <f t="shared" si="1"/>
        <v>1.588235294117647</v>
      </c>
      <c r="AC94" s="20">
        <v>1</v>
      </c>
      <c r="AD94" s="20">
        <v>2</v>
      </c>
      <c r="AE94" s="20">
        <v>2</v>
      </c>
      <c r="AF94" s="20">
        <v>2</v>
      </c>
      <c r="AG94" s="20">
        <v>1</v>
      </c>
      <c r="AH94" s="25"/>
      <c r="AI94" s="15"/>
    </row>
    <row r="95" spans="2:35" ht="15.75" x14ac:dyDescent="0.3">
      <c r="B95" s="15" t="str">
        <f>BASE!$D$2</f>
        <v>FRONTEND MOBILE</v>
      </c>
      <c r="C95" s="15" t="s">
        <v>255</v>
      </c>
      <c r="D95" s="15" t="s">
        <v>256</v>
      </c>
      <c r="E95" s="15" t="s">
        <v>206</v>
      </c>
      <c r="F95" s="15" t="s">
        <v>219</v>
      </c>
      <c r="G95" s="15" t="s">
        <v>220</v>
      </c>
      <c r="H95" s="19" t="s">
        <v>217</v>
      </c>
      <c r="I95" s="15" t="s">
        <v>334</v>
      </c>
      <c r="J95" s="15" t="s">
        <v>332</v>
      </c>
      <c r="K95" s="20">
        <v>2</v>
      </c>
      <c r="L95" s="20">
        <v>3</v>
      </c>
      <c r="M95" s="20">
        <v>2</v>
      </c>
      <c r="N95" s="20">
        <v>2</v>
      </c>
      <c r="O95" s="20">
        <v>2</v>
      </c>
      <c r="P95" s="20">
        <v>3</v>
      </c>
      <c r="Q95" s="20">
        <v>3</v>
      </c>
      <c r="R95" s="20">
        <v>0</v>
      </c>
      <c r="S95" s="20">
        <v>0</v>
      </c>
      <c r="T95" s="20">
        <v>0</v>
      </c>
      <c r="U95" s="20">
        <v>2</v>
      </c>
      <c r="V95" s="20">
        <v>0</v>
      </c>
      <c r="W95" s="20">
        <v>2</v>
      </c>
      <c r="X95" s="20">
        <v>2</v>
      </c>
      <c r="Y95" s="20">
        <v>1</v>
      </c>
      <c r="Z95" s="20">
        <v>2</v>
      </c>
      <c r="AA95" s="20">
        <v>2</v>
      </c>
      <c r="AB95" s="16">
        <f t="shared" si="1"/>
        <v>1.6470588235294117</v>
      </c>
      <c r="AC95" s="20">
        <v>1</v>
      </c>
      <c r="AD95" s="20">
        <v>2</v>
      </c>
      <c r="AE95" s="20">
        <v>2</v>
      </c>
      <c r="AF95" s="20">
        <v>2</v>
      </c>
      <c r="AG95" s="20">
        <v>1</v>
      </c>
      <c r="AH95" s="25"/>
      <c r="AI95" s="15"/>
    </row>
    <row r="96" spans="2:35" ht="15.75" x14ac:dyDescent="0.3">
      <c r="B96" s="15" t="str">
        <f>BASE!$D$2</f>
        <v>FRONTEND MOBILE</v>
      </c>
      <c r="C96" s="15" t="s">
        <v>233</v>
      </c>
      <c r="D96" s="15" t="s">
        <v>234</v>
      </c>
      <c r="E96" s="15" t="s">
        <v>206</v>
      </c>
      <c r="F96" s="15" t="s">
        <v>222</v>
      </c>
      <c r="G96" s="15" t="s">
        <v>223</v>
      </c>
      <c r="H96" s="19" t="s">
        <v>217</v>
      </c>
      <c r="I96" s="15" t="s">
        <v>335</v>
      </c>
      <c r="J96" s="15" t="s">
        <v>332</v>
      </c>
      <c r="K96" s="20">
        <v>4</v>
      </c>
      <c r="L96" s="20">
        <v>5</v>
      </c>
      <c r="M96" s="20">
        <v>3</v>
      </c>
      <c r="N96" s="20">
        <v>5</v>
      </c>
      <c r="O96" s="20">
        <v>4</v>
      </c>
      <c r="P96" s="20">
        <v>4</v>
      </c>
      <c r="Q96" s="20">
        <v>5</v>
      </c>
      <c r="R96" s="20">
        <v>4</v>
      </c>
      <c r="S96" s="20">
        <v>2</v>
      </c>
      <c r="T96" s="20">
        <v>3</v>
      </c>
      <c r="U96" s="20">
        <v>4</v>
      </c>
      <c r="V96" s="20">
        <v>3</v>
      </c>
      <c r="W96" s="20">
        <v>4</v>
      </c>
      <c r="X96" s="20">
        <v>4</v>
      </c>
      <c r="Y96" s="20">
        <v>3</v>
      </c>
      <c r="Z96" s="20">
        <v>4</v>
      </c>
      <c r="AA96" s="20">
        <v>3</v>
      </c>
      <c r="AB96" s="16">
        <f t="shared" si="1"/>
        <v>3.7647058823529411</v>
      </c>
      <c r="AC96" s="20">
        <v>3</v>
      </c>
      <c r="AD96" s="20">
        <v>5</v>
      </c>
      <c r="AE96" s="20">
        <v>4</v>
      </c>
      <c r="AF96" s="20">
        <v>4</v>
      </c>
      <c r="AG96" s="20">
        <v>3</v>
      </c>
      <c r="AH96" s="25"/>
      <c r="AI96" s="15"/>
    </row>
    <row r="97" spans="2:35" ht="15.75" x14ac:dyDescent="0.3">
      <c r="B97" s="15" t="str">
        <f>BASE!$D$2</f>
        <v>FRONTEND MOBILE</v>
      </c>
      <c r="C97" s="15" t="s">
        <v>204</v>
      </c>
      <c r="D97" s="15" t="s">
        <v>205</v>
      </c>
      <c r="E97" s="15" t="s">
        <v>206</v>
      </c>
      <c r="F97" s="15" t="s">
        <v>225</v>
      </c>
      <c r="G97" s="15" t="s">
        <v>226</v>
      </c>
      <c r="H97" s="19" t="s">
        <v>217</v>
      </c>
      <c r="I97" s="15" t="s">
        <v>334</v>
      </c>
      <c r="J97" s="15" t="s">
        <v>332</v>
      </c>
      <c r="K97" s="20">
        <v>3</v>
      </c>
      <c r="L97" s="20">
        <v>4</v>
      </c>
      <c r="M97" s="20">
        <v>3</v>
      </c>
      <c r="N97" s="20">
        <v>3</v>
      </c>
      <c r="O97" s="20">
        <v>3</v>
      </c>
      <c r="P97" s="20">
        <v>3</v>
      </c>
      <c r="Q97" s="20">
        <v>4</v>
      </c>
      <c r="R97" s="20">
        <v>3</v>
      </c>
      <c r="S97" s="20">
        <v>0</v>
      </c>
      <c r="T97" s="20">
        <v>0</v>
      </c>
      <c r="U97" s="20">
        <v>3</v>
      </c>
      <c r="V97" s="20">
        <v>3</v>
      </c>
      <c r="W97" s="20">
        <v>3</v>
      </c>
      <c r="X97" s="20">
        <v>3</v>
      </c>
      <c r="Y97" s="20">
        <v>2</v>
      </c>
      <c r="Z97" s="20">
        <v>3</v>
      </c>
      <c r="AA97" s="20">
        <v>3</v>
      </c>
      <c r="AB97" s="16">
        <f t="shared" si="1"/>
        <v>2.7058823529411766</v>
      </c>
      <c r="AC97" s="20">
        <v>3</v>
      </c>
      <c r="AD97" s="20">
        <v>4</v>
      </c>
      <c r="AE97" s="20">
        <v>3</v>
      </c>
      <c r="AF97" s="20">
        <v>3</v>
      </c>
      <c r="AG97" s="20">
        <v>3</v>
      </c>
      <c r="AH97" s="25"/>
      <c r="AI97" s="15"/>
    </row>
  </sheetData>
  <mergeCells count="2">
    <mergeCell ref="K3:AB3"/>
    <mergeCell ref="AC3:AF3"/>
  </mergeCells>
  <phoneticPr fontId="7" type="noConversion"/>
  <conditionalFormatting sqref="K6:AA97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97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2023-10-02T19:39:11Z</dcterms:modified>
</cp:coreProperties>
</file>