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B90148A2-9802-43C1-A7D0-5EA86E9A0B6A}" xr6:coauthVersionLast="47" xr6:coauthVersionMax="47" xr10:uidLastSave="{00000000-0000-0000-0000-000000000000}"/>
  <bookViews>
    <workbookView xWindow="28680" yWindow="1800" windowWidth="29040" windowHeight="15840" tabRatio="639" xr2:uid="{FDBDEF47-D0A8-4EED-B596-CAC2BF593973}"/>
  </bookViews>
  <sheets>
    <sheet name="BASE" sheetId="1" r:id="rId1"/>
    <sheet name="ANALISIS_DOMAIN_EXPERTISE" sheetId="3" r:id="rId2"/>
    <sheet name="ANALISIS_DIMENSIONES" sheetId="11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BASE!$A$1:$AC$2</definedName>
    <definedName name="_xlnm._FilterDatabase" localSheetId="3" hidden="1">'Resumen TMs'!$B$5:$G$110</definedName>
    <definedName name="_xlcn.WorksheetConnection_BASE_04042022A1V5322" hidden="1">BASE!$A$1:$AC$2</definedName>
    <definedName name="_xlcn.WorksheetConnection_PLANTILLA_RESULTADOS_POSTCALIBRACION.xlsxBASE" hidden="1">BASE[]</definedName>
    <definedName name="SegmentaciónDeDatos_RangoMesesCalificado">#N/A</definedName>
    <definedName name="SegmentaciónDeDatos_RangoMesesCalificado1">#N/A</definedName>
    <definedName name="SegmentaciónDeDatos_RolCalificado">#N/A</definedName>
  </definedNames>
  <calcPr calcId="191029"/>
  <pivotCaches>
    <pivotCache cacheId="11" r:id="rId8"/>
    <pivotCache cacheId="12" r:id="rId9"/>
    <pivotCache cacheId="13" r:id="rId10"/>
    <pivotCache cacheId="14" r:id="rId11"/>
    <pivotCache cacheId="15" r:id="rId12"/>
    <pivotCache cacheId="16" r:id="rId13"/>
    <pivotCache cacheId="17" r:id="rId14"/>
    <pivotCache cacheId="18" r:id="rId15"/>
    <pivotCache cacheId="19" r:id="rId16"/>
    <pivotCache cacheId="20" r:id="rId17"/>
    <pivotCache cacheId="21" r:id="rId18"/>
    <pivotCache cacheId="22" r:id="rId19"/>
    <pivotCache cacheId="23" r:id="rId20"/>
  </pivotCaches>
  <extLst>
    <ext xmlns:x14="http://schemas.microsoft.com/office/spreadsheetml/2009/9/main" uri="{876F7934-8845-4945-9796-88D515C7AA90}">
      <x14:pivotCaches>
        <pivotCache cacheId="24" r:id="rId21"/>
        <pivotCache cacheId="25" r:id="rId22"/>
      </x14:pivotCaches>
    </ex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  <x15:modelRelationships>
          <x15:modelRelationship fromTable="BASE" fromColumn="LLAVE" toTable="Rango" toColumn="LLAV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2" i="1" l="1"/>
  <c r="D6" i="16" l="1" a="1"/>
  <c r="D6" i="16" s="1"/>
  <c r="F6" i="16" s="1"/>
  <c r="E6" i="16" l="1"/>
  <c r="E7" i="16"/>
  <c r="E49" i="3"/>
  <c r="E50" i="3"/>
  <c r="E51" i="3"/>
  <c r="E52" i="3"/>
  <c r="E48" i="3"/>
  <c r="E53" i="3" l="1"/>
  <c r="U2" i="1" l="1" a="1"/>
  <c r="U2" i="1" s="1"/>
  <c r="K2" i="1"/>
  <c r="AD81" i="16"/>
  <c r="AA2" i="1" a="1"/>
  <c r="AA2" i="1" s="1"/>
  <c r="W2" i="1" a="1"/>
  <c r="W2" i="1" s="1"/>
  <c r="AC2" i="1" a="1"/>
  <c r="AC2" i="1" s="1"/>
  <c r="Y2" i="1" a="1"/>
  <c r="Y2" i="1" s="1"/>
  <c r="F70" i="16" l="1"/>
  <c r="E19" i="16"/>
  <c r="AC21" i="16"/>
  <c r="F80" i="16"/>
  <c r="AC39" i="16"/>
  <c r="E90" i="16"/>
  <c r="B102" i="16"/>
  <c r="F38" i="16"/>
  <c r="E100" i="16"/>
  <c r="AE79" i="16"/>
  <c r="AE37" i="16"/>
  <c r="C101" i="16"/>
  <c r="F49" i="16"/>
  <c r="E101" i="16"/>
  <c r="AC110" i="16"/>
  <c r="AC107" i="16"/>
  <c r="AC104" i="16"/>
  <c r="AC101" i="16"/>
  <c r="AC98" i="16"/>
  <c r="AC95" i="16"/>
  <c r="AC92" i="16"/>
  <c r="AC89" i="16"/>
  <c r="AC86" i="16"/>
  <c r="AC83" i="16"/>
  <c r="AC80" i="16"/>
  <c r="AC77" i="16"/>
  <c r="AC74" i="16"/>
  <c r="AC71" i="16"/>
  <c r="AC68" i="16"/>
  <c r="AC65" i="16"/>
  <c r="AC62" i="16"/>
  <c r="AC59" i="16"/>
  <c r="AC56" i="16"/>
  <c r="AC53" i="16"/>
  <c r="AC50" i="16"/>
  <c r="AC47" i="16"/>
  <c r="AC44" i="16"/>
  <c r="AC41" i="16"/>
  <c r="AC38" i="16"/>
  <c r="AC35" i="16"/>
  <c r="AC32" i="16"/>
  <c r="AC29" i="16"/>
  <c r="AC26" i="16"/>
  <c r="AC23" i="16"/>
  <c r="AC20" i="16"/>
  <c r="AC17" i="16"/>
  <c r="AC14" i="16"/>
  <c r="AC11" i="16"/>
  <c r="AC8" i="16"/>
  <c r="AB110" i="16"/>
  <c r="AE106" i="16"/>
  <c r="AD103" i="16"/>
  <c r="AC100" i="16"/>
  <c r="AB97" i="16"/>
  <c r="AE93" i="16"/>
  <c r="AD90" i="16"/>
  <c r="AC87" i="16"/>
  <c r="AB84" i="16"/>
  <c r="AE80" i="16"/>
  <c r="AD77" i="16"/>
  <c r="AB74" i="16"/>
  <c r="AE70" i="16"/>
  <c r="AD67" i="16"/>
  <c r="AC64" i="16"/>
  <c r="AB61" i="16"/>
  <c r="AE57" i="16"/>
  <c r="AD54" i="16"/>
  <c r="AC51" i="16"/>
  <c r="AB48" i="16"/>
  <c r="AE44" i="16"/>
  <c r="AD41" i="16"/>
  <c r="AB38" i="16"/>
  <c r="AE34" i="16"/>
  <c r="AD31" i="16"/>
  <c r="AC28" i="16"/>
  <c r="AB25" i="16"/>
  <c r="AE21" i="16"/>
  <c r="AD18" i="16"/>
  <c r="AC15" i="16"/>
  <c r="AB12" i="16"/>
  <c r="AE8" i="16"/>
  <c r="AD109" i="16"/>
  <c r="AB106" i="16"/>
  <c r="AD102" i="16"/>
  <c r="AB99" i="16"/>
  <c r="AD95" i="16"/>
  <c r="AE91" i="16"/>
  <c r="AC88" i="16"/>
  <c r="AE84" i="16"/>
  <c r="AC81" i="16"/>
  <c r="AE77" i="16"/>
  <c r="AE73" i="16"/>
  <c r="AC70" i="16"/>
  <c r="AE66" i="16"/>
  <c r="AC63" i="16"/>
  <c r="AE59" i="16"/>
  <c r="AB56" i="16"/>
  <c r="AD52" i="16"/>
  <c r="AB49" i="16"/>
  <c r="AD45" i="16"/>
  <c r="AB42" i="16"/>
  <c r="AD38" i="16"/>
  <c r="AD34" i="16"/>
  <c r="AB31" i="16"/>
  <c r="AD27" i="16"/>
  <c r="AB24" i="16"/>
  <c r="AD20" i="16"/>
  <c r="AE16" i="16"/>
  <c r="AC13" i="16"/>
  <c r="AE9" i="16"/>
  <c r="AC109" i="16"/>
  <c r="AD105" i="16"/>
  <c r="AE101" i="16"/>
  <c r="AE97" i="16"/>
  <c r="AB94" i="16"/>
  <c r="AB90" i="16"/>
  <c r="AB86" i="16"/>
  <c r="AC82" i="16"/>
  <c r="AD78" i="16"/>
  <c r="AE74" i="16"/>
  <c r="AD70" i="16"/>
  <c r="AD66" i="16"/>
  <c r="AE62" i="16"/>
  <c r="AE58" i="16"/>
  <c r="AB55" i="16"/>
  <c r="AB51" i="16"/>
  <c r="AB47" i="16"/>
  <c r="AC43" i="16"/>
  <c r="AD39" i="16"/>
  <c r="AE35" i="16"/>
  <c r="AE31" i="16"/>
  <c r="AE27" i="16"/>
  <c r="AE23" i="16"/>
  <c r="AE19" i="16"/>
  <c r="AB16" i="16"/>
  <c r="AC12" i="16"/>
  <c r="AB8" i="16"/>
  <c r="AD106" i="16"/>
  <c r="AC102" i="16"/>
  <c r="AB98" i="16"/>
  <c r="AD93" i="16"/>
  <c r="AD89" i="16"/>
  <c r="AC85" i="16"/>
  <c r="AB81" i="16"/>
  <c r="AD76" i="16"/>
  <c r="AD72" i="16"/>
  <c r="AD68" i="16"/>
  <c r="AB64" i="16"/>
  <c r="AB60" i="16"/>
  <c r="AD55" i="16"/>
  <c r="AD51" i="16"/>
  <c r="AE46" i="16"/>
  <c r="AE42" i="16"/>
  <c r="AE38" i="16"/>
  <c r="AB34" i="16"/>
  <c r="AB30" i="16"/>
  <c r="AE25" i="16"/>
  <c r="AD21" i="16"/>
  <c r="AD17" i="16"/>
  <c r="AB13" i="16"/>
  <c r="AB9" i="16"/>
  <c r="AB109" i="16"/>
  <c r="AB105" i="16"/>
  <c r="AE100" i="16"/>
  <c r="AD96" i="16"/>
  <c r="AD92" i="16"/>
  <c r="AB88" i="16"/>
  <c r="AE83" i="16"/>
  <c r="AD79" i="16"/>
  <c r="AD75" i="16"/>
  <c r="AD71" i="16"/>
  <c r="AB67" i="16"/>
  <c r="AD62" i="16"/>
  <c r="AC58" i="16"/>
  <c r="AB54" i="16"/>
  <c r="AE49" i="16"/>
  <c r="AE45" i="16"/>
  <c r="AB41" i="16"/>
  <c r="AB37" i="16"/>
  <c r="AB33" i="16"/>
  <c r="AE28" i="16"/>
  <c r="AD24" i="16"/>
  <c r="AB20" i="16"/>
  <c r="AE15" i="16"/>
  <c r="AD11" i="16"/>
  <c r="AC7" i="16"/>
  <c r="F107" i="16"/>
  <c r="F101" i="16"/>
  <c r="F95" i="16"/>
  <c r="F89" i="16"/>
  <c r="F83" i="16"/>
  <c r="F77" i="16"/>
  <c r="F71" i="16"/>
  <c r="F65" i="16"/>
  <c r="F59" i="16"/>
  <c r="F53" i="16"/>
  <c r="F47" i="16"/>
  <c r="F41" i="16"/>
  <c r="F35" i="16"/>
  <c r="F29" i="16"/>
  <c r="F23" i="16"/>
  <c r="F17" i="16"/>
  <c r="F11" i="16"/>
  <c r="B94" i="16"/>
  <c r="B100" i="16"/>
  <c r="B106" i="16"/>
  <c r="AC106" i="16"/>
  <c r="AB101" i="16"/>
  <c r="AB96" i="16"/>
  <c r="AB91" i="16"/>
  <c r="AE85" i="16"/>
  <c r="AD80" i="16"/>
  <c r="AE75" i="16"/>
  <c r="AB70" i="16"/>
  <c r="AD65" i="16"/>
  <c r="AD60" i="16"/>
  <c r="AC55" i="16"/>
  <c r="AB50" i="16"/>
  <c r="AB45" i="16"/>
  <c r="AB40" i="16"/>
  <c r="AB35" i="16"/>
  <c r="AE29" i="16"/>
  <c r="AE24" i="16"/>
  <c r="AC19" i="16"/>
  <c r="AD14" i="16"/>
  <c r="AD9" i="16"/>
  <c r="AE105" i="16"/>
  <c r="AD100" i="16"/>
  <c r="AE95" i="16"/>
  <c r="AE90" i="16"/>
  <c r="AD85" i="16"/>
  <c r="AB80" i="16"/>
  <c r="AC75" i="16"/>
  <c r="AE69" i="16"/>
  <c r="AB65" i="16"/>
  <c r="AC60" i="16"/>
  <c r="AE54" i="16"/>
  <c r="AD49" i="16"/>
  <c r="AD44" i="16"/>
  <c r="AE39" i="16"/>
  <c r="AC34" i="16"/>
  <c r="AD29" i="16"/>
  <c r="AC24" i="16"/>
  <c r="AB19" i="16"/>
  <c r="AB14" i="16"/>
  <c r="AC9" i="16"/>
  <c r="E107" i="16"/>
  <c r="F100" i="16"/>
  <c r="E94" i="16"/>
  <c r="F87" i="16"/>
  <c r="E81" i="16"/>
  <c r="F74" i="16"/>
  <c r="E68" i="16"/>
  <c r="F61" i="16"/>
  <c r="E55" i="16"/>
  <c r="F48" i="16"/>
  <c r="E42" i="16"/>
  <c r="E35" i="16"/>
  <c r="F28" i="16"/>
  <c r="E22" i="16"/>
  <c r="F15" i="16"/>
  <c r="E9" i="16"/>
  <c r="B97" i="16"/>
  <c r="C103" i="16"/>
  <c r="B110" i="16"/>
  <c r="AE108" i="16"/>
  <c r="AB104" i="16"/>
  <c r="AC99" i="16"/>
  <c r="AC94" i="16"/>
  <c r="AE88" i="16"/>
  <c r="AD83" i="16"/>
  <c r="AE78" i="16"/>
  <c r="AC73" i="16"/>
  <c r="AE68" i="16"/>
  <c r="AD63" i="16"/>
  <c r="AB58" i="16"/>
  <c r="AB53" i="16"/>
  <c r="AC48" i="16"/>
  <c r="AB43" i="16"/>
  <c r="AD37" i="16"/>
  <c r="AE32" i="16"/>
  <c r="AC27" i="16"/>
  <c r="AD22" i="16"/>
  <c r="AE17" i="16"/>
  <c r="AD12" i="16"/>
  <c r="AB7" i="16"/>
  <c r="E105" i="16"/>
  <c r="F98" i="16"/>
  <c r="E92" i="16"/>
  <c r="F85" i="16"/>
  <c r="E79" i="16"/>
  <c r="F72" i="16"/>
  <c r="E66" i="16"/>
  <c r="E59" i="16"/>
  <c r="F52" i="16"/>
  <c r="E46" i="16"/>
  <c r="F39" i="16"/>
  <c r="E33" i="16"/>
  <c r="F26" i="16"/>
  <c r="E20" i="16"/>
  <c r="F13" i="16"/>
  <c r="B99" i="16"/>
  <c r="C105" i="16"/>
  <c r="AC105" i="16"/>
  <c r="AE98" i="16"/>
  <c r="AB92" i="16"/>
  <c r="AB85" i="16"/>
  <c r="AC78" i="16"/>
  <c r="AB72" i="16"/>
  <c r="AE64" i="16"/>
  <c r="AD57" i="16"/>
  <c r="AE51" i="16"/>
  <c r="AB44" i="16"/>
  <c r="AC37" i="16"/>
  <c r="AE30" i="16"/>
  <c r="AD23" i="16"/>
  <c r="AB17" i="16"/>
  <c r="AD10" i="16"/>
  <c r="AE104" i="16"/>
  <c r="AD98" i="16"/>
  <c r="AD91" i="16"/>
  <c r="AD84" i="16"/>
  <c r="AB78" i="16"/>
  <c r="AE71" i="16"/>
  <c r="AD64" i="16"/>
  <c r="AC57" i="16"/>
  <c r="AE50" i="16"/>
  <c r="AE43" i="16"/>
  <c r="AE36" i="16"/>
  <c r="AD30" i="16"/>
  <c r="AB23" i="16"/>
  <c r="AD16" i="16"/>
  <c r="AC10" i="16"/>
  <c r="AD104" i="16"/>
  <c r="AD97" i="16"/>
  <c r="AC91" i="16"/>
  <c r="AC84" i="16"/>
  <c r="AB77" i="16"/>
  <c r="AB71" i="16"/>
  <c r="AE63" i="16"/>
  <c r="AB57" i="16"/>
  <c r="AD50" i="16"/>
  <c r="AD43" i="16"/>
  <c r="AD36" i="16"/>
  <c r="AC30" i="16"/>
  <c r="AE22" i="16"/>
  <c r="AC16" i="16"/>
  <c r="AB10" i="16"/>
  <c r="AE110" i="16"/>
  <c r="AE103" i="16"/>
  <c r="AC97" i="16"/>
  <c r="AC90" i="16"/>
  <c r="AB83" i="16"/>
  <c r="AE76" i="16"/>
  <c r="AD69" i="16"/>
  <c r="AB63" i="16"/>
  <c r="AE56" i="16"/>
  <c r="AC49" i="16"/>
  <c r="AD42" i="16"/>
  <c r="AC36" i="16"/>
  <c r="AB29" i="16"/>
  <c r="AC22" i="16"/>
  <c r="AD15" i="16"/>
  <c r="AD8" i="16"/>
  <c r="AD108" i="16"/>
  <c r="AE102" i="16"/>
  <c r="AB95" i="16"/>
  <c r="AD88" i="16"/>
  <c r="AB82" i="16"/>
  <c r="AB75" i="16"/>
  <c r="AB68" i="16"/>
  <c r="AD61" i="16"/>
  <c r="AC54" i="16"/>
  <c r="AE47" i="16"/>
  <c r="AE40" i="16"/>
  <c r="AE33" i="16"/>
  <c r="AB27" i="16"/>
  <c r="AB21" i="16"/>
  <c r="AE13" i="16"/>
  <c r="F110" i="16"/>
  <c r="E103" i="16"/>
  <c r="E95" i="16"/>
  <c r="E87" i="16"/>
  <c r="F79" i="16"/>
  <c r="E71" i="16"/>
  <c r="F63" i="16"/>
  <c r="E56" i="16"/>
  <c r="E48" i="16"/>
  <c r="E40" i="16"/>
  <c r="E32" i="16"/>
  <c r="F24" i="16"/>
  <c r="F16" i="16"/>
  <c r="F8" i="16"/>
  <c r="C98" i="16"/>
  <c r="B107" i="16"/>
  <c r="AB102" i="16"/>
  <c r="AE89" i="16"/>
  <c r="AC79" i="16"/>
  <c r="AC67" i="16"/>
  <c r="AE55" i="16"/>
  <c r="AC45" i="16"/>
  <c r="AD32" i="16"/>
  <c r="AE20" i="16"/>
  <c r="AE7" i="16"/>
  <c r="F108" i="16"/>
  <c r="F99" i="16"/>
  <c r="E91" i="16"/>
  <c r="F82" i="16"/>
  <c r="E74" i="16"/>
  <c r="E65" i="16"/>
  <c r="E57" i="16"/>
  <c r="E49" i="16"/>
  <c r="E39" i="16"/>
  <c r="E31" i="16"/>
  <c r="F22" i="16"/>
  <c r="E14" i="16"/>
  <c r="C94" i="16"/>
  <c r="AD101" i="16"/>
  <c r="AB89" i="16"/>
  <c r="AB79" i="16"/>
  <c r="AC66" i="16"/>
  <c r="AE53" i="16"/>
  <c r="AC42" i="16"/>
  <c r="AB32" i="16"/>
  <c r="AD19" i="16"/>
  <c r="AD7" i="16"/>
  <c r="AB100" i="16"/>
  <c r="AE87" i="16"/>
  <c r="AC76" i="16"/>
  <c r="AB66" i="16"/>
  <c r="AD53" i="16"/>
  <c r="AE41" i="16"/>
  <c r="AC31" i="16"/>
  <c r="AE18" i="16"/>
  <c r="AD110" i="16"/>
  <c r="AE99" i="16"/>
  <c r="AD87" i="16"/>
  <c r="AB76" i="16"/>
  <c r="AE65" i="16"/>
  <c r="AE52" i="16"/>
  <c r="AD40" i="16"/>
  <c r="AD28" i="16"/>
  <c r="AC18" i="16"/>
  <c r="AB108" i="16"/>
  <c r="AC96" i="16"/>
  <c r="AD86" i="16"/>
  <c r="AB73" i="16"/>
  <c r="AC61" i="16"/>
  <c r="AE48" i="16"/>
  <c r="AB39" i="16"/>
  <c r="AD26" i="16"/>
  <c r="AE14" i="16"/>
  <c r="E104" i="16"/>
  <c r="E96" i="16"/>
  <c r="F86" i="16"/>
  <c r="E78" i="16"/>
  <c r="F69" i="16"/>
  <c r="E61" i="16"/>
  <c r="E52" i="16"/>
  <c r="E44" i="16"/>
  <c r="E36" i="16"/>
  <c r="E27" i="16"/>
  <c r="F18" i="16"/>
  <c r="E10" i="16"/>
  <c r="B98" i="16"/>
  <c r="C107" i="16"/>
  <c r="AE94" i="16"/>
  <c r="AD74" i="16"/>
  <c r="AD58" i="16"/>
  <c r="AB36" i="16"/>
  <c r="AB15" i="16"/>
  <c r="F109" i="16"/>
  <c r="E99" i="16"/>
  <c r="E89" i="16"/>
  <c r="F78" i="16"/>
  <c r="F68" i="16"/>
  <c r="E58" i="16"/>
  <c r="E47" i="16"/>
  <c r="F37" i="16"/>
  <c r="F27" i="16"/>
  <c r="E17" i="16"/>
  <c r="C102" i="16"/>
  <c r="AD25" i="16"/>
  <c r="E73" i="16"/>
  <c r="E11" i="16"/>
  <c r="AE61" i="16"/>
  <c r="F20" i="16"/>
  <c r="AD94" i="16"/>
  <c r="AD73" i="16"/>
  <c r="AD56" i="16"/>
  <c r="AD35" i="16"/>
  <c r="AD13" i="16"/>
  <c r="E109" i="16"/>
  <c r="E98" i="16"/>
  <c r="F88" i="16"/>
  <c r="E77" i="16"/>
  <c r="F67" i="16"/>
  <c r="F57" i="16"/>
  <c r="F46" i="16"/>
  <c r="E37" i="16"/>
  <c r="E26" i="16"/>
  <c r="E16" i="16"/>
  <c r="B103" i="16"/>
  <c r="AC25" i="16"/>
  <c r="AC93" i="16"/>
  <c r="AE72" i="16"/>
  <c r="AC52" i="16"/>
  <c r="AD33" i="16"/>
  <c r="AE12" i="16"/>
  <c r="E108" i="16"/>
  <c r="F97" i="16"/>
  <c r="E88" i="16"/>
  <c r="F76" i="16"/>
  <c r="E67" i="16"/>
  <c r="F56" i="16"/>
  <c r="F45" i="16"/>
  <c r="F36" i="16"/>
  <c r="F25" i="16"/>
  <c r="E15" i="16"/>
  <c r="B95" i="16"/>
  <c r="B104" i="16"/>
  <c r="E41" i="16"/>
  <c r="AB103" i="16"/>
  <c r="AE81" i="16"/>
  <c r="AE60" i="16"/>
  <c r="AC40" i="16"/>
  <c r="AB22" i="16"/>
  <c r="E102" i="16"/>
  <c r="F91" i="16"/>
  <c r="F81" i="16"/>
  <c r="F60" i="16"/>
  <c r="F50" i="16"/>
  <c r="F40" i="16"/>
  <c r="E30" i="16"/>
  <c r="AE109" i="16"/>
  <c r="AB93" i="16"/>
  <c r="AC72" i="16"/>
  <c r="AB52" i="16"/>
  <c r="AC33" i="16"/>
  <c r="AE11" i="16"/>
  <c r="F106" i="16"/>
  <c r="E97" i="16"/>
  <c r="E86" i="16"/>
  <c r="E76" i="16"/>
  <c r="F66" i="16"/>
  <c r="F55" i="16"/>
  <c r="E45" i="16"/>
  <c r="F34" i="16"/>
  <c r="E25" i="16"/>
  <c r="F14" i="16"/>
  <c r="C95" i="16"/>
  <c r="C104" i="16"/>
  <c r="C99" i="16"/>
  <c r="F10" i="16"/>
  <c r="AC108" i="16"/>
  <c r="AE92" i="16"/>
  <c r="AC69" i="16"/>
  <c r="AD48" i="16"/>
  <c r="AB28" i="16"/>
  <c r="AB11" i="16"/>
  <c r="E106" i="16"/>
  <c r="F96" i="16"/>
  <c r="E85" i="16"/>
  <c r="F75" i="16"/>
  <c r="F64" i="16"/>
  <c r="F54" i="16"/>
  <c r="F44" i="16"/>
  <c r="E34" i="16"/>
  <c r="E24" i="16"/>
  <c r="E13" i="16"/>
  <c r="B96" i="16"/>
  <c r="B105" i="16"/>
  <c r="E93" i="16"/>
  <c r="E62" i="16"/>
  <c r="AE107" i="16"/>
  <c r="AB87" i="16"/>
  <c r="AB69" i="16"/>
  <c r="AD47" i="16"/>
  <c r="AE26" i="16"/>
  <c r="AE10" i="16"/>
  <c r="F105" i="16"/>
  <c r="F94" i="16"/>
  <c r="F84" i="16"/>
  <c r="E75" i="16"/>
  <c r="E64" i="16"/>
  <c r="E54" i="16"/>
  <c r="F43" i="16"/>
  <c r="F33" i="16"/>
  <c r="E23" i="16"/>
  <c r="F12" i="16"/>
  <c r="C96" i="16"/>
  <c r="C106" i="16"/>
  <c r="AC103" i="16"/>
  <c r="E72" i="16"/>
  <c r="AD107" i="16"/>
  <c r="AE86" i="16"/>
  <c r="AE67" i="16"/>
  <c r="AD46" i="16"/>
  <c r="AB26" i="16"/>
  <c r="F104" i="16"/>
  <c r="F93" i="16"/>
  <c r="E84" i="16"/>
  <c r="F73" i="16"/>
  <c r="E63" i="16"/>
  <c r="E53" i="16"/>
  <c r="E43" i="16"/>
  <c r="F32" i="16"/>
  <c r="F21" i="16"/>
  <c r="E12" i="16"/>
  <c r="C97" i="16"/>
  <c r="B108" i="16"/>
  <c r="F103" i="16"/>
  <c r="E83" i="16"/>
  <c r="F62" i="16"/>
  <c r="F51" i="16"/>
  <c r="F42" i="16"/>
  <c r="E21" i="16"/>
  <c r="C108" i="16"/>
  <c r="AB46" i="16"/>
  <c r="F102" i="16"/>
  <c r="E82" i="16"/>
  <c r="E51" i="16"/>
  <c r="F30" i="16"/>
  <c r="C100" i="16"/>
  <c r="AB107" i="16"/>
  <c r="AE82" i="16"/>
  <c r="AB62" i="16"/>
  <c r="AC46" i="16"/>
  <c r="F31" i="16"/>
  <c r="AD82" i="16"/>
  <c r="F92" i="16"/>
  <c r="B109" i="16"/>
  <c r="AB59" i="16"/>
  <c r="C109" i="16"/>
  <c r="B101" i="16"/>
  <c r="E50" i="16"/>
  <c r="E110" i="16"/>
  <c r="AE96" i="16"/>
  <c r="F19" i="16"/>
  <c r="F7" i="16"/>
  <c r="F58" i="16"/>
  <c r="AD99" i="16"/>
  <c r="E80" i="16"/>
  <c r="E28" i="16"/>
  <c r="E8" i="16"/>
  <c r="E60" i="16"/>
  <c r="C110" i="16"/>
  <c r="F90" i="16"/>
  <c r="AD59" i="16"/>
  <c r="F9" i="16"/>
  <c r="E69" i="16"/>
  <c r="E29" i="16"/>
  <c r="E38" i="16"/>
  <c r="E18" i="16"/>
  <c r="E70" i="16"/>
  <c r="AB18" i="16"/>
  <c r="AC6" i="16" l="1"/>
  <c r="AE6" i="16"/>
  <c r="AD6" i="16"/>
  <c r="AB6" i="16"/>
  <c r="P2" i="1" l="1"/>
  <c r="I2" i="1"/>
  <c r="J2" i="1" s="1"/>
  <c r="P88" i="16" l="1"/>
  <c r="O65" i="16"/>
  <c r="X45" i="16"/>
  <c r="I30" i="16"/>
  <c r="V18" i="16"/>
  <c r="U8" i="16"/>
  <c r="H55" i="16"/>
  <c r="V13" i="16"/>
  <c r="I107" i="16"/>
  <c r="Q99" i="16"/>
  <c r="Y91" i="16"/>
  <c r="N84" i="16"/>
  <c r="O105" i="16"/>
  <c r="J97" i="16"/>
  <c r="X88" i="16"/>
  <c r="S80" i="16"/>
  <c r="Y72" i="16"/>
  <c r="N65" i="16"/>
  <c r="V57" i="16"/>
  <c r="K50" i="16"/>
  <c r="S42" i="16"/>
  <c r="H35" i="16"/>
  <c r="P27" i="16"/>
  <c r="R103" i="16"/>
  <c r="R94" i="16"/>
  <c r="Q85" i="16"/>
  <c r="V76" i="16"/>
  <c r="T101" i="16"/>
  <c r="W91" i="16"/>
  <c r="H82" i="16"/>
  <c r="V72" i="16"/>
  <c r="M64" i="16"/>
  <c r="H56" i="16"/>
  <c r="V47" i="16"/>
  <c r="Q39" i="16"/>
  <c r="K31" i="16"/>
  <c r="Y22" i="16"/>
  <c r="L15" i="16"/>
  <c r="Y75" i="16"/>
  <c r="Z23" i="16"/>
  <c r="P106" i="16"/>
  <c r="X98" i="16"/>
  <c r="M91" i="16"/>
  <c r="U83" i="16"/>
  <c r="U104" i="16"/>
  <c r="P96" i="16"/>
  <c r="K88" i="16"/>
  <c r="X79" i="16"/>
  <c r="M72" i="16"/>
  <c r="U64" i="16"/>
  <c r="J57" i="16"/>
  <c r="R49" i="16"/>
  <c r="Z41" i="16"/>
  <c r="O34" i="16"/>
  <c r="W26" i="16"/>
  <c r="W102" i="16"/>
  <c r="V93" i="16"/>
  <c r="V84" i="16"/>
  <c r="H76" i="16"/>
  <c r="T110" i="16"/>
  <c r="X100" i="16"/>
  <c r="H91" i="16"/>
  <c r="J81" i="16"/>
  <c r="H72" i="16"/>
  <c r="S63" i="16"/>
  <c r="N55" i="16"/>
  <c r="I47" i="16"/>
  <c r="V38" i="16"/>
  <c r="Q30" i="16"/>
  <c r="L22" i="16"/>
  <c r="S14" i="16"/>
  <c r="W109" i="16"/>
  <c r="I99" i="16"/>
  <c r="N88" i="16"/>
  <c r="V77" i="16"/>
  <c r="J68" i="16"/>
  <c r="W100" i="16"/>
  <c r="Z37" i="16"/>
  <c r="W105" i="16"/>
  <c r="L98" i="16"/>
  <c r="T90" i="16"/>
  <c r="I83" i="16"/>
  <c r="H104" i="16"/>
  <c r="V95" i="16"/>
  <c r="P87" i="16"/>
  <c r="L79" i="16"/>
  <c r="T71" i="16"/>
  <c r="I64" i="16"/>
  <c r="Q56" i="16"/>
  <c r="Y48" i="16"/>
  <c r="N41" i="16"/>
  <c r="V33" i="16"/>
  <c r="K26" i="16"/>
  <c r="I102" i="16"/>
  <c r="H93" i="16"/>
  <c r="Z83" i="16"/>
  <c r="N75" i="16"/>
  <c r="X109" i="16"/>
  <c r="H100" i="16"/>
  <c r="K90" i="16"/>
  <c r="N80" i="16"/>
  <c r="M71" i="16"/>
  <c r="Y62" i="16"/>
  <c r="T54" i="16"/>
  <c r="N46" i="16"/>
  <c r="I38" i="16"/>
  <c r="W29" i="16"/>
  <c r="R21" i="16"/>
  <c r="Z13" i="16"/>
  <c r="Y108" i="16"/>
  <c r="J98" i="16"/>
  <c r="O87" i="16"/>
  <c r="Z76" i="16"/>
  <c r="O67" i="16"/>
  <c r="U51" i="16"/>
  <c r="J55" i="16"/>
  <c r="Z11" i="16"/>
  <c r="I10" i="16"/>
  <c r="Z75" i="16"/>
  <c r="R104" i="16"/>
  <c r="Z96" i="16"/>
  <c r="O89" i="16"/>
  <c r="W81" i="16"/>
  <c r="Y110" i="16"/>
  <c r="S102" i="16"/>
  <c r="N94" i="16"/>
  <c r="I86" i="16"/>
  <c r="Z77" i="16"/>
  <c r="O70" i="16"/>
  <c r="W62" i="16"/>
  <c r="L55" i="16"/>
  <c r="T47" i="16"/>
  <c r="I40" i="16"/>
  <c r="Q32" i="16"/>
  <c r="Y24" i="16"/>
  <c r="R109" i="16"/>
  <c r="Q100" i="16"/>
  <c r="Q91" i="16"/>
  <c r="Q82" i="16"/>
  <c r="Z73" i="16"/>
  <c r="L108" i="16"/>
  <c r="O98" i="16"/>
  <c r="R88" i="16"/>
  <c r="V78" i="16"/>
  <c r="W69" i="16"/>
  <c r="Q61" i="16"/>
  <c r="L53" i="16"/>
  <c r="Z44" i="16"/>
  <c r="U36" i="16"/>
  <c r="P28" i="16"/>
  <c r="M20" i="16"/>
  <c r="U12" i="16"/>
  <c r="J107" i="16"/>
  <c r="O96" i="16"/>
  <c r="U85" i="16"/>
  <c r="M75" i="16"/>
  <c r="X65" i="16"/>
  <c r="S108" i="16"/>
  <c r="Y97" i="16"/>
  <c r="K87" i="16"/>
  <c r="T76" i="16"/>
  <c r="J67" i="16"/>
  <c r="J58" i="16"/>
  <c r="I49" i="16"/>
  <c r="H40" i="16"/>
  <c r="H31" i="16"/>
  <c r="H22" i="16"/>
  <c r="U13" i="16"/>
  <c r="V51" i="16"/>
  <c r="Q48" i="16"/>
  <c r="I101" i="16"/>
  <c r="Y103" i="16"/>
  <c r="N96" i="16"/>
  <c r="V88" i="16"/>
  <c r="K81" i="16"/>
  <c r="K110" i="16"/>
  <c r="Y101" i="16"/>
  <c r="T93" i="16"/>
  <c r="O85" i="16"/>
  <c r="N77" i="16"/>
  <c r="V69" i="16"/>
  <c r="K62" i="16"/>
  <c r="S54" i="16"/>
  <c r="H47" i="16"/>
  <c r="P39" i="16"/>
  <c r="X31" i="16"/>
  <c r="M24" i="16"/>
  <c r="V108" i="16"/>
  <c r="V99" i="16"/>
  <c r="V90" i="16"/>
  <c r="U81" i="16"/>
  <c r="M73" i="16"/>
  <c r="O107" i="16"/>
  <c r="R97" i="16"/>
  <c r="U87" i="16"/>
  <c r="H78" i="16"/>
  <c r="I69" i="16"/>
  <c r="W60" i="16"/>
  <c r="R52" i="16"/>
  <c r="M44" i="16"/>
  <c r="H36" i="16"/>
  <c r="V27" i="16"/>
  <c r="T19" i="16"/>
  <c r="I12" i="16"/>
  <c r="L106" i="16"/>
  <c r="Q95" i="16"/>
  <c r="W84" i="16"/>
  <c r="Q74" i="16"/>
  <c r="J65" i="16"/>
  <c r="V107" i="16"/>
  <c r="H97" i="16"/>
  <c r="N86" i="16"/>
  <c r="X75" i="16"/>
  <c r="O66" i="16"/>
  <c r="N57" i="16"/>
  <c r="N48" i="16"/>
  <c r="M39" i="16"/>
  <c r="M30" i="16"/>
  <c r="M21" i="16"/>
  <c r="H13" i="16"/>
  <c r="X110" i="16"/>
  <c r="M103" i="16"/>
  <c r="U95" i="16"/>
  <c r="J88" i="16"/>
  <c r="R80" i="16"/>
  <c r="Q109" i="16"/>
  <c r="L101" i="16"/>
  <c r="Z92" i="16"/>
  <c r="U84" i="16"/>
  <c r="U76" i="16"/>
  <c r="J69" i="16"/>
  <c r="R61" i="16"/>
  <c r="Z53" i="16"/>
  <c r="O46" i="16"/>
  <c r="W38" i="16"/>
  <c r="L31" i="16"/>
  <c r="T23" i="16"/>
  <c r="H108" i="16"/>
  <c r="H99" i="16"/>
  <c r="Z89" i="16"/>
  <c r="Z80" i="16"/>
  <c r="S72" i="16"/>
  <c r="S106" i="16"/>
  <c r="U96" i="16"/>
  <c r="Y86" i="16"/>
  <c r="L77" i="16"/>
  <c r="O68" i="16"/>
  <c r="J60" i="16"/>
  <c r="X51" i="16"/>
  <c r="S43" i="16"/>
  <c r="N35" i="16"/>
  <c r="I27" i="16"/>
  <c r="H19" i="16"/>
  <c r="P11" i="16"/>
  <c r="N105" i="16"/>
  <c r="T94" i="16"/>
  <c r="X83" i="16"/>
  <c r="U73" i="16"/>
  <c r="O64" i="16"/>
  <c r="X106" i="16"/>
  <c r="J96" i="16"/>
  <c r="N85" i="16"/>
  <c r="I75" i="16"/>
  <c r="S65" i="16"/>
  <c r="S56" i="16"/>
  <c r="R47" i="16"/>
  <c r="R38" i="16"/>
  <c r="R29" i="16"/>
  <c r="S20" i="16"/>
  <c r="N12" i="16"/>
  <c r="R20" i="16"/>
  <c r="L110" i="16"/>
  <c r="T102" i="16"/>
  <c r="I95" i="16"/>
  <c r="Q87" i="16"/>
  <c r="Y79" i="16"/>
  <c r="W108" i="16"/>
  <c r="R100" i="16"/>
  <c r="M92" i="16"/>
  <c r="H84" i="16"/>
  <c r="I76" i="16"/>
  <c r="Q68" i="16"/>
  <c r="Y60" i="16"/>
  <c r="N53" i="16"/>
  <c r="V45" i="16"/>
  <c r="K38" i="16"/>
  <c r="S30" i="16"/>
  <c r="H23" i="16"/>
  <c r="M107" i="16"/>
  <c r="M98" i="16"/>
  <c r="L89" i="16"/>
  <c r="L80" i="16"/>
  <c r="Y71" i="16"/>
  <c r="U105" i="16"/>
  <c r="Y95" i="16"/>
  <c r="H86" i="16"/>
  <c r="Q76" i="16"/>
  <c r="U67" i="16"/>
  <c r="P59" i="16"/>
  <c r="K51" i="16"/>
  <c r="Y42" i="16"/>
  <c r="T34" i="16"/>
  <c r="O26" i="16"/>
  <c r="O18" i="16"/>
  <c r="W10" i="16"/>
  <c r="P104" i="16"/>
  <c r="U93" i="16"/>
  <c r="Z82" i="16"/>
  <c r="X72" i="16"/>
  <c r="T63" i="16"/>
  <c r="Z105" i="16"/>
  <c r="L95" i="16"/>
  <c r="Q84" i="16"/>
  <c r="L74" i="16"/>
  <c r="X64" i="16"/>
  <c r="W55" i="16"/>
  <c r="W46" i="16"/>
  <c r="W37" i="16"/>
  <c r="W28" i="16"/>
  <c r="Y19" i="16"/>
  <c r="T11" i="16"/>
  <c r="I97" i="16"/>
  <c r="S109" i="16"/>
  <c r="H102" i="16"/>
  <c r="P94" i="16"/>
  <c r="X86" i="16"/>
  <c r="J108" i="16"/>
  <c r="X99" i="16"/>
  <c r="S91" i="16"/>
  <c r="N83" i="16"/>
  <c r="P75" i="16"/>
  <c r="X67" i="16"/>
  <c r="M60" i="16"/>
  <c r="U52" i="16"/>
  <c r="J45" i="16"/>
  <c r="R37" i="16"/>
  <c r="Z29" i="16"/>
  <c r="O22" i="16"/>
  <c r="R106" i="16"/>
  <c r="Q97" i="16"/>
  <c r="Q88" i="16"/>
  <c r="Q79" i="16"/>
  <c r="L71" i="16"/>
  <c r="Y104" i="16"/>
  <c r="J95" i="16"/>
  <c r="L85" i="16"/>
  <c r="V75" i="16"/>
  <c r="H67" i="16"/>
  <c r="V58" i="16"/>
  <c r="Q50" i="16"/>
  <c r="L42" i="16"/>
  <c r="Z33" i="16"/>
  <c r="U25" i="16"/>
  <c r="V17" i="16"/>
  <c r="K10" i="16"/>
  <c r="S103" i="16"/>
  <c r="W92" i="16"/>
  <c r="J82" i="16"/>
  <c r="I72" i="16"/>
  <c r="X62" i="16"/>
  <c r="I105" i="16"/>
  <c r="M94" i="16"/>
  <c r="R83" i="16"/>
  <c r="O73" i="16"/>
  <c r="J64" i="16"/>
  <c r="I55" i="16"/>
  <c r="I46" i="16"/>
  <c r="I37" i="16"/>
  <c r="H28" i="16"/>
  <c r="L19" i="16"/>
  <c r="Z10" i="16"/>
  <c r="Q108" i="16"/>
  <c r="S95" i="16"/>
  <c r="V82" i="16"/>
  <c r="U70" i="16"/>
  <c r="W59" i="16"/>
  <c r="Z49" i="16"/>
  <c r="O109" i="16"/>
  <c r="S96" i="16"/>
  <c r="V83" i="16"/>
  <c r="R71" i="16"/>
  <c r="T60" i="16"/>
  <c r="U50" i="16"/>
  <c r="Y40" i="16"/>
  <c r="Z30" i="16"/>
  <c r="K21" i="16"/>
  <c r="K12" i="16"/>
  <c r="J110" i="16"/>
  <c r="N97" i="16"/>
  <c r="O84" i="16"/>
  <c r="L72" i="16"/>
  <c r="L61" i="16"/>
  <c r="L51" i="16"/>
  <c r="O41" i="16"/>
  <c r="R31" i="16"/>
  <c r="U21" i="16"/>
  <c r="T12" i="16"/>
  <c r="O100" i="16"/>
  <c r="M83" i="16"/>
  <c r="Q67" i="16"/>
  <c r="T53" i="16"/>
  <c r="L41" i="16"/>
  <c r="Q29" i="16"/>
  <c r="N100" i="16"/>
  <c r="K83" i="16"/>
  <c r="P67" i="16"/>
  <c r="R92" i="16"/>
  <c r="R89" i="16"/>
  <c r="Z65" i="16"/>
  <c r="L43" i="16"/>
  <c r="L92" i="16"/>
  <c r="W82" i="16"/>
  <c r="U56" i="16"/>
  <c r="Y31" i="16"/>
  <c r="M8" i="16"/>
  <c r="R86" i="16"/>
  <c r="N61" i="16"/>
  <c r="V98" i="16"/>
  <c r="J79" i="16"/>
  <c r="X61" i="16"/>
  <c r="N45" i="16"/>
  <c r="R32" i="16"/>
  <c r="P16" i="16"/>
  <c r="V97" i="16"/>
  <c r="W83" i="16"/>
  <c r="U69" i="16"/>
  <c r="K58" i="16"/>
  <c r="L105" i="16"/>
  <c r="L91" i="16"/>
  <c r="Q77" i="16"/>
  <c r="K65" i="16"/>
  <c r="H54" i="16"/>
  <c r="N43" i="16"/>
  <c r="U32" i="16"/>
  <c r="Z21" i="16"/>
  <c r="O11" i="16"/>
  <c r="I108" i="16"/>
  <c r="I94" i="16"/>
  <c r="J80" i="16"/>
  <c r="R67" i="16"/>
  <c r="K56" i="16"/>
  <c r="Q45" i="16"/>
  <c r="X34" i="16"/>
  <c r="J24" i="16"/>
  <c r="K14" i="16"/>
  <c r="X101" i="16"/>
  <c r="Y81" i="16"/>
  <c r="I65" i="16"/>
  <c r="N50" i="16"/>
  <c r="N37" i="16"/>
  <c r="O110" i="16"/>
  <c r="V91" i="16"/>
  <c r="W73" i="16"/>
  <c r="Y57" i="16"/>
  <c r="K45" i="16"/>
  <c r="O33" i="16"/>
  <c r="H106" i="16"/>
  <c r="W88" i="16"/>
  <c r="N72" i="16"/>
  <c r="X57" i="16"/>
  <c r="I45" i="16"/>
  <c r="R101" i="16"/>
  <c r="M84" i="16"/>
  <c r="N68" i="16"/>
  <c r="P54" i="16"/>
  <c r="H42" i="16"/>
  <c r="L30" i="16"/>
  <c r="H90" i="16"/>
  <c r="V86" i="16"/>
  <c r="P63" i="16"/>
  <c r="U40" i="16"/>
  <c r="V87" i="16"/>
  <c r="I109" i="16"/>
  <c r="R79" i="16"/>
  <c r="Y53" i="16"/>
  <c r="J29" i="16"/>
  <c r="U110" i="16"/>
  <c r="L81" i="16"/>
  <c r="S60" i="16"/>
  <c r="O93" i="16"/>
  <c r="N78" i="16"/>
  <c r="J61" i="16"/>
  <c r="S44" i="16"/>
  <c r="V31" i="16"/>
  <c r="V15" i="16"/>
  <c r="S110" i="16"/>
  <c r="T96" i="16"/>
  <c r="S81" i="16"/>
  <c r="W68" i="16"/>
  <c r="M57" i="16"/>
  <c r="I104" i="16"/>
  <c r="M90" i="16"/>
  <c r="P76" i="16"/>
  <c r="L64" i="16"/>
  <c r="J53" i="16"/>
  <c r="Q42" i="16"/>
  <c r="W31" i="16"/>
  <c r="P20" i="16"/>
  <c r="T10" i="16"/>
  <c r="Z106" i="16"/>
  <c r="I93" i="16"/>
  <c r="I79" i="16"/>
  <c r="U66" i="16"/>
  <c r="O55" i="16"/>
  <c r="U44" i="16"/>
  <c r="H34" i="16"/>
  <c r="N23" i="16"/>
  <c r="P13" i="16"/>
  <c r="J99" i="16"/>
  <c r="P80" i="16"/>
  <c r="X63" i="16"/>
  <c r="N49" i="16"/>
  <c r="O36" i="16"/>
  <c r="H109" i="16"/>
  <c r="P90" i="16"/>
  <c r="O72" i="16"/>
  <c r="X56" i="16"/>
  <c r="K44" i="16"/>
  <c r="M32" i="16"/>
  <c r="S104" i="16"/>
  <c r="N87" i="16"/>
  <c r="Z70" i="16"/>
  <c r="Z108" i="16"/>
  <c r="L86" i="16"/>
  <c r="P107" i="16"/>
  <c r="T82" i="16"/>
  <c r="T59" i="16"/>
  <c r="Y36" i="16"/>
  <c r="H87" i="16"/>
  <c r="J104" i="16"/>
  <c r="H75" i="16"/>
  <c r="W49" i="16"/>
  <c r="H25" i="16"/>
  <c r="Z107" i="16"/>
  <c r="M80" i="16"/>
  <c r="X59" i="16"/>
  <c r="Q92" i="16"/>
  <c r="R77" i="16"/>
  <c r="O60" i="16"/>
  <c r="W43" i="16"/>
  <c r="M27" i="16"/>
  <c r="I15" i="16"/>
  <c r="T109" i="16"/>
  <c r="S94" i="16"/>
  <c r="T80" i="16"/>
  <c r="Z67" i="16"/>
  <c r="P56" i="16"/>
  <c r="H103" i="16"/>
  <c r="I89" i="16"/>
  <c r="R75" i="16"/>
  <c r="M63" i="16"/>
  <c r="N52" i="16"/>
  <c r="U41" i="16"/>
  <c r="K30" i="16"/>
  <c r="U19" i="16"/>
  <c r="Y9" i="16"/>
  <c r="N108" i="16"/>
  <c r="S85" i="16"/>
  <c r="V106" i="16"/>
  <c r="Z81" i="16"/>
  <c r="H59" i="16"/>
  <c r="M36" i="16"/>
  <c r="M86" i="16"/>
  <c r="L103" i="16"/>
  <c r="M74" i="16"/>
  <c r="J49" i="16"/>
  <c r="N24" i="16"/>
  <c r="U102" i="16"/>
  <c r="O79" i="16"/>
  <c r="T91" i="16"/>
  <c r="R72" i="16"/>
  <c r="S59" i="16"/>
  <c r="I43" i="16"/>
  <c r="R26" i="16"/>
  <c r="O14" i="16"/>
  <c r="Q107" i="16"/>
  <c r="Q93" i="16"/>
  <c r="S79" i="16"/>
  <c r="Z66" i="16"/>
  <c r="T55" i="16"/>
  <c r="U107" i="16"/>
  <c r="Z84" i="16"/>
  <c r="I106" i="16"/>
  <c r="M81" i="16"/>
  <c r="O58" i="16"/>
  <c r="T35" i="16"/>
  <c r="N110" i="16"/>
  <c r="L83" i="16"/>
  <c r="P102" i="16"/>
  <c r="Q73" i="16"/>
  <c r="P48" i="16"/>
  <c r="S23" i="16"/>
  <c r="V101" i="16"/>
  <c r="R78" i="16"/>
  <c r="P110" i="16"/>
  <c r="U90" i="16"/>
  <c r="V71" i="16"/>
  <c r="X58" i="16"/>
  <c r="N42" i="16"/>
  <c r="W25" i="16"/>
  <c r="M10" i="16"/>
  <c r="N106" i="16"/>
  <c r="O92" i="16"/>
  <c r="Q78" i="16"/>
  <c r="J66" i="16"/>
  <c r="X54" i="16"/>
  <c r="Z100" i="16"/>
  <c r="Z86" i="16"/>
  <c r="S73" i="16"/>
  <c r="S61" i="16"/>
  <c r="Y49" i="16"/>
  <c r="K39" i="16"/>
  <c r="R28" i="16"/>
  <c r="K18" i="16"/>
  <c r="P8" i="16"/>
  <c r="S13" i="16"/>
  <c r="X23" i="16"/>
  <c r="V100" i="16"/>
  <c r="Q98" i="16"/>
  <c r="K74" i="16"/>
  <c r="P51" i="16"/>
  <c r="U28" i="16"/>
  <c r="M104" i="16"/>
  <c r="P77" i="16"/>
  <c r="P93" i="16"/>
  <c r="T65" i="16"/>
  <c r="X40" i="16"/>
  <c r="Q16" i="16"/>
  <c r="M97" i="16"/>
  <c r="N70" i="16"/>
  <c r="K103" i="16"/>
  <c r="H88" i="16"/>
  <c r="O69" i="16"/>
  <c r="X52" i="16"/>
  <c r="N36" i="16"/>
  <c r="Q23" i="16"/>
  <c r="K8" i="16"/>
  <c r="I103" i="16"/>
  <c r="J89" i="16"/>
  <c r="S75" i="16"/>
  <c r="O63" i="16"/>
  <c r="O52" i="16"/>
  <c r="U97" i="16"/>
  <c r="S82" i="16"/>
  <c r="T69" i="16"/>
  <c r="H58" i="16"/>
  <c r="O47" i="16"/>
  <c r="V36" i="16"/>
  <c r="I26" i="16"/>
  <c r="Z15" i="16"/>
  <c r="P100" i="16"/>
  <c r="S86" i="16"/>
  <c r="K73" i="16"/>
  <c r="N60" i="16"/>
  <c r="S49" i="16"/>
  <c r="Z38" i="16"/>
  <c r="M28" i="16"/>
  <c r="Z17" i="16"/>
  <c r="J8" i="16"/>
  <c r="J109" i="16"/>
  <c r="Q90" i="16"/>
  <c r="P72" i="16"/>
  <c r="Y56" i="16"/>
  <c r="M43" i="16"/>
  <c r="P30" i="16"/>
  <c r="Z98" i="16"/>
  <c r="O80" i="16"/>
  <c r="W63" i="16"/>
  <c r="M50" i="16"/>
  <c r="M38" i="16"/>
  <c r="Z95" i="16"/>
  <c r="Y78" i="16"/>
  <c r="V63" i="16"/>
  <c r="L50" i="16"/>
  <c r="U108" i="16"/>
  <c r="R91" i="16"/>
  <c r="X74" i="16"/>
  <c r="H60" i="16"/>
  <c r="Y46" i="16"/>
  <c r="K35" i="16"/>
  <c r="O108" i="16"/>
  <c r="K91" i="16"/>
  <c r="P74" i="16"/>
  <c r="U59" i="16"/>
  <c r="U46" i="16"/>
  <c r="Y34" i="16"/>
  <c r="J23" i="16"/>
  <c r="J12" i="16"/>
  <c r="X96" i="16"/>
  <c r="Y68" i="16"/>
  <c r="R45" i="16"/>
  <c r="T27" i="16"/>
  <c r="O15" i="16"/>
  <c r="W96" i="16"/>
  <c r="M68" i="16"/>
  <c r="P45" i="16"/>
  <c r="S27" i="16"/>
  <c r="N15" i="16"/>
  <c r="P91" i="16"/>
  <c r="K64" i="16"/>
  <c r="I42" i="16"/>
  <c r="K105" i="16"/>
  <c r="H71" i="16"/>
  <c r="R25" i="16"/>
  <c r="M95" i="16"/>
  <c r="P84" i="16"/>
  <c r="M33" i="16"/>
  <c r="J90" i="16"/>
  <c r="Q101" i="16"/>
  <c r="Y67" i="16"/>
  <c r="W34" i="16"/>
  <c r="I88" i="16"/>
  <c r="Q62" i="16"/>
  <c r="U98" i="16"/>
  <c r="R74" i="16"/>
  <c r="S55" i="16"/>
  <c r="Y35" i="16"/>
  <c r="P17" i="16"/>
  <c r="X90" i="16"/>
  <c r="J74" i="16"/>
  <c r="W57" i="16"/>
  <c r="H43" i="16"/>
  <c r="I29" i="16"/>
  <c r="T15" i="16"/>
  <c r="W94" i="16"/>
  <c r="J71" i="16"/>
  <c r="Q51" i="16"/>
  <c r="P33" i="16"/>
  <c r="P97" i="16"/>
  <c r="Z74" i="16"/>
  <c r="R53" i="16"/>
  <c r="L37" i="16"/>
  <c r="X108" i="16"/>
  <c r="R84" i="16"/>
  <c r="Y64" i="16"/>
  <c r="H48" i="16"/>
  <c r="Z102" i="16"/>
  <c r="Q81" i="16"/>
  <c r="U63" i="16"/>
  <c r="Y47" i="16"/>
  <c r="I33" i="16"/>
  <c r="R102" i="16"/>
  <c r="J84" i="16"/>
  <c r="X66" i="16"/>
  <c r="Z51" i="16"/>
  <c r="X38" i="16"/>
  <c r="H26" i="16"/>
  <c r="Y13" i="16"/>
  <c r="O99" i="16"/>
  <c r="R66" i="16"/>
  <c r="P42" i="16"/>
  <c r="R24" i="16"/>
  <c r="Q11" i="16"/>
  <c r="L84" i="16"/>
  <c r="M56" i="16"/>
  <c r="V34" i="16"/>
  <c r="K19" i="16"/>
  <c r="M99" i="16"/>
  <c r="L68" i="16"/>
  <c r="R43" i="16"/>
  <c r="O25" i="16"/>
  <c r="L13" i="16"/>
  <c r="M89" i="16"/>
  <c r="Y61" i="16"/>
  <c r="Q40" i="16"/>
  <c r="K24" i="16"/>
  <c r="L12" i="16"/>
  <c r="V85" i="16"/>
  <c r="N59" i="16"/>
  <c r="T38" i="16"/>
  <c r="X22" i="16"/>
  <c r="Y10" i="16"/>
  <c r="N109" i="16"/>
  <c r="H61" i="16"/>
  <c r="N27" i="16"/>
  <c r="W65" i="16"/>
  <c r="K79" i="16"/>
  <c r="U39" i="16"/>
  <c r="Z14" i="16"/>
  <c r="O104" i="16"/>
  <c r="K57" i="16"/>
  <c r="L25" i="16"/>
  <c r="L46" i="16"/>
  <c r="X92" i="16"/>
  <c r="O49" i="16"/>
  <c r="T20" i="16"/>
  <c r="S99" i="16"/>
  <c r="V53" i="16"/>
  <c r="P23" i="16"/>
  <c r="H41" i="16"/>
  <c r="Z94" i="16"/>
  <c r="I50" i="16"/>
  <c r="P21" i="16"/>
  <c r="S22" i="16"/>
  <c r="R90" i="16"/>
  <c r="T46" i="16"/>
  <c r="R19" i="16"/>
  <c r="W30" i="16"/>
  <c r="X94" i="16"/>
  <c r="T49" i="16"/>
  <c r="X20" i="16"/>
  <c r="J41" i="16"/>
  <c r="P55" i="16"/>
  <c r="H81" i="16"/>
  <c r="W15" i="16"/>
  <c r="O101" i="16"/>
  <c r="L67" i="16"/>
  <c r="V21" i="16"/>
  <c r="W78" i="16"/>
  <c r="S83" i="16"/>
  <c r="S32" i="16"/>
  <c r="K89" i="16"/>
  <c r="S100" i="16"/>
  <c r="N63" i="16"/>
  <c r="I34" i="16"/>
  <c r="I87" i="16"/>
  <c r="T61" i="16"/>
  <c r="R95" i="16"/>
  <c r="Q72" i="16"/>
  <c r="W54" i="16"/>
  <c r="J35" i="16"/>
  <c r="U16" i="16"/>
  <c r="K109" i="16"/>
  <c r="V89" i="16"/>
  <c r="N71" i="16"/>
  <c r="Z56" i="16"/>
  <c r="K42" i="16"/>
  <c r="Q27" i="16"/>
  <c r="Y14" i="16"/>
  <c r="M93" i="16"/>
  <c r="Z69" i="16"/>
  <c r="J48" i="16"/>
  <c r="O32" i="16"/>
  <c r="I96" i="16"/>
  <c r="I71" i="16"/>
  <c r="Q52" i="16"/>
  <c r="L36" i="16"/>
  <c r="R107" i="16"/>
  <c r="J83" i="16"/>
  <c r="R62" i="16"/>
  <c r="Z46" i="16"/>
  <c r="L100" i="16"/>
  <c r="I80" i="16"/>
  <c r="O62" i="16"/>
  <c r="Z45" i="16"/>
  <c r="K32" i="16"/>
  <c r="K101" i="16"/>
  <c r="R82" i="16"/>
  <c r="U65" i="16"/>
  <c r="Z50" i="16"/>
  <c r="X37" i="16"/>
  <c r="J25" i="16"/>
  <c r="I13" i="16"/>
  <c r="K94" i="16"/>
  <c r="Q64" i="16"/>
  <c r="Z40" i="16"/>
  <c r="O23" i="16"/>
  <c r="Q10" i="16"/>
  <c r="K82" i="16"/>
  <c r="O54" i="16"/>
  <c r="R33" i="16"/>
  <c r="L18" i="16"/>
  <c r="R96" i="16"/>
  <c r="P66" i="16"/>
  <c r="S40" i="16"/>
  <c r="O24" i="16"/>
  <c r="M12" i="16"/>
  <c r="Q86" i="16"/>
  <c r="Y59" i="16"/>
  <c r="H39" i="16"/>
  <c r="K23" i="16"/>
  <c r="J11" i="16"/>
  <c r="Q83" i="16"/>
  <c r="Q57" i="16"/>
  <c r="K37" i="16"/>
  <c r="W21" i="16"/>
  <c r="Z9" i="16"/>
  <c r="Z104" i="16"/>
  <c r="S57" i="16"/>
  <c r="T25" i="16"/>
  <c r="Q38" i="16"/>
  <c r="T75" i="16"/>
  <c r="H37" i="16"/>
  <c r="Q13" i="16"/>
  <c r="I100" i="16"/>
  <c r="X53" i="16"/>
  <c r="R23" i="16"/>
  <c r="Q17" i="16"/>
  <c r="S88" i="16"/>
  <c r="Y45" i="16"/>
  <c r="X18" i="16"/>
  <c r="N95" i="16"/>
  <c r="P50" i="16"/>
  <c r="Q21" i="16"/>
  <c r="H14" i="16"/>
  <c r="S90" i="16"/>
  <c r="P47" i="16"/>
  <c r="S19" i="16"/>
  <c r="O86" i="16"/>
  <c r="N44" i="16"/>
  <c r="U17" i="16"/>
  <c r="Q12" i="16"/>
  <c r="Y89" i="16"/>
  <c r="R46" i="16"/>
  <c r="Q19" i="16"/>
  <c r="T33" i="16"/>
  <c r="O43" i="16"/>
  <c r="X77" i="16"/>
  <c r="P22" i="16"/>
  <c r="U80" i="16"/>
  <c r="Y16" i="16"/>
  <c r="Z16" i="16"/>
  <c r="J78" i="16"/>
  <c r="Q70" i="16"/>
  <c r="Y20" i="16"/>
  <c r="K76" i="16"/>
  <c r="T99" i="16"/>
  <c r="S62" i="16"/>
  <c r="N33" i="16"/>
  <c r="Y85" i="16"/>
  <c r="U60" i="16"/>
  <c r="Q94" i="16"/>
  <c r="T70" i="16"/>
  <c r="R51" i="16"/>
  <c r="M34" i="16"/>
  <c r="K15" i="16"/>
  <c r="Y105" i="16"/>
  <c r="U88" i="16"/>
  <c r="L70" i="16"/>
  <c r="Q54" i="16"/>
  <c r="R40" i="16"/>
  <c r="T26" i="16"/>
  <c r="Y11" i="16"/>
  <c r="X91" i="16"/>
  <c r="U68" i="16"/>
  <c r="L47" i="16"/>
  <c r="P31" i="16"/>
  <c r="V94" i="16"/>
  <c r="Y69" i="16"/>
  <c r="O51" i="16"/>
  <c r="M35" i="16"/>
  <c r="J103" i="16"/>
  <c r="T81" i="16"/>
  <c r="M61" i="16"/>
  <c r="H46" i="16"/>
  <c r="T98" i="16"/>
  <c r="X78" i="16"/>
  <c r="K61" i="16"/>
  <c r="H45" i="16"/>
  <c r="M31" i="16"/>
  <c r="U99" i="16"/>
  <c r="I81" i="16"/>
  <c r="R64" i="16"/>
  <c r="V49" i="16"/>
  <c r="X36" i="16"/>
  <c r="H24" i="16"/>
  <c r="L11" i="16"/>
  <c r="J92" i="16"/>
  <c r="N62" i="16"/>
  <c r="R39" i="16"/>
  <c r="N22" i="16"/>
  <c r="P9" i="16"/>
  <c r="T79" i="16"/>
  <c r="Z31" i="16"/>
  <c r="M17" i="16"/>
  <c r="J100" i="16"/>
  <c r="S66" i="16"/>
  <c r="S97" i="16"/>
  <c r="N103" i="16"/>
  <c r="X55" i="16"/>
  <c r="T74" i="16"/>
  <c r="N66" i="16"/>
  <c r="J17" i="16"/>
  <c r="K71" i="16"/>
  <c r="W89" i="16"/>
  <c r="N54" i="16"/>
  <c r="I25" i="16"/>
  <c r="Y84" i="16"/>
  <c r="Z58" i="16"/>
  <c r="N93" i="16"/>
  <c r="V68" i="16"/>
  <c r="H49" i="16"/>
  <c r="Q33" i="16"/>
  <c r="P14" i="16"/>
  <c r="W104" i="16"/>
  <c r="T87" i="16"/>
  <c r="N69" i="16"/>
  <c r="U53" i="16"/>
  <c r="V39" i="16"/>
  <c r="X25" i="16"/>
  <c r="K11" i="16"/>
  <c r="W93" i="16"/>
  <c r="K99" i="16"/>
  <c r="I52" i="16"/>
  <c r="R70" i="16"/>
  <c r="Z64" i="16"/>
  <c r="X15" i="16"/>
  <c r="S69" i="16"/>
  <c r="Z88" i="16"/>
  <c r="S53" i="16"/>
  <c r="L24" i="16"/>
  <c r="M105" i="16"/>
  <c r="S77" i="16"/>
  <c r="I54" i="16"/>
  <c r="N92" i="16"/>
  <c r="W67" i="16"/>
  <c r="K48" i="16"/>
  <c r="O29" i="16"/>
  <c r="T13" i="16"/>
  <c r="V103" i="16"/>
  <c r="R85" i="16"/>
  <c r="P68" i="16"/>
  <c r="Y52" i="16"/>
  <c r="J38" i="16"/>
  <c r="Z24" i="16"/>
  <c r="P10" i="16"/>
  <c r="S87" i="16"/>
  <c r="U62" i="16"/>
  <c r="L45" i="16"/>
  <c r="Y88" i="16"/>
  <c r="L66" i="16"/>
  <c r="I48" i="16"/>
  <c r="O31" i="16"/>
  <c r="M100" i="16"/>
  <c r="T77" i="16"/>
  <c r="I59" i="16"/>
  <c r="K93" i="16"/>
  <c r="W97" i="16"/>
  <c r="W50" i="16"/>
  <c r="L62" i="16"/>
  <c r="N13" i="16"/>
  <c r="X68" i="16"/>
  <c r="U82" i="16"/>
  <c r="J52" i="16"/>
  <c r="V22" i="16"/>
  <c r="L104" i="16"/>
  <c r="R76" i="16"/>
  <c r="K53" i="16"/>
  <c r="Z87" i="16"/>
  <c r="Y66" i="16"/>
  <c r="S46" i="16"/>
  <c r="U27" i="16"/>
  <c r="Y12" i="16"/>
  <c r="V102" i="16"/>
  <c r="O83" i="16"/>
  <c r="V65" i="16"/>
  <c r="H52" i="16"/>
  <c r="M37" i="16"/>
  <c r="R22" i="16"/>
  <c r="U9" i="16"/>
  <c r="Q110" i="16"/>
  <c r="K86" i="16"/>
  <c r="P61" i="16"/>
  <c r="L44" i="16"/>
  <c r="R87" i="16"/>
  <c r="H65" i="16"/>
  <c r="J47" i="16"/>
  <c r="O30" i="16"/>
  <c r="Y98" i="16"/>
  <c r="M76" i="16"/>
  <c r="W56" i="16"/>
  <c r="O94" i="16"/>
  <c r="P73" i="16"/>
  <c r="V56" i="16"/>
  <c r="I41" i="16"/>
  <c r="P95" i="16"/>
  <c r="I77" i="16"/>
  <c r="Z60" i="16"/>
  <c r="U45" i="16"/>
  <c r="Y32" i="16"/>
  <c r="L20" i="16"/>
  <c r="R8" i="16"/>
  <c r="H85" i="16"/>
  <c r="R56" i="16"/>
  <c r="Z34" i="16"/>
  <c r="M19" i="16"/>
  <c r="X103" i="16"/>
  <c r="Z72" i="16"/>
  <c r="M47" i="16"/>
  <c r="Q26" i="16"/>
  <c r="M13" i="16"/>
  <c r="K84" i="16"/>
  <c r="L56" i="16"/>
  <c r="U34" i="16"/>
  <c r="I20" i="16"/>
  <c r="N8" i="16"/>
  <c r="O106" i="16"/>
  <c r="Y76" i="16"/>
  <c r="L52" i="16"/>
  <c r="H33" i="16"/>
  <c r="I19" i="16"/>
  <c r="Y102" i="16"/>
  <c r="I74" i="16"/>
  <c r="H50" i="16"/>
  <c r="N31" i="16"/>
  <c r="W17" i="16"/>
  <c r="Q37" i="16"/>
  <c r="P82" i="16"/>
  <c r="H95" i="16"/>
  <c r="M48" i="16"/>
  <c r="I58" i="16"/>
  <c r="R9" i="16"/>
  <c r="T66" i="16"/>
  <c r="V81" i="16"/>
  <c r="N51" i="16"/>
  <c r="R18" i="16"/>
  <c r="J102" i="16"/>
  <c r="S74" i="16"/>
  <c r="S51" i="16"/>
  <c r="R110" i="16"/>
  <c r="X85" i="16"/>
  <c r="I66" i="16"/>
  <c r="W45" i="16"/>
  <c r="Y26" i="16"/>
  <c r="K9" i="16"/>
  <c r="S101" i="16"/>
  <c r="M82" i="16"/>
  <c r="W64" i="16"/>
  <c r="O50" i="16"/>
  <c r="Q36" i="16"/>
  <c r="Z20" i="16"/>
  <c r="Z8" i="16"/>
  <c r="T107" i="16"/>
  <c r="T84" i="16"/>
  <c r="L60" i="16"/>
  <c r="M42" i="16"/>
  <c r="J86" i="16"/>
  <c r="T62" i="16"/>
  <c r="J46" i="16"/>
  <c r="P29" i="16"/>
  <c r="O97" i="16"/>
  <c r="Y74" i="16"/>
  <c r="U55" i="16"/>
  <c r="Y92" i="16"/>
  <c r="K72" i="16"/>
  <c r="R55" i="16"/>
  <c r="J40" i="16"/>
  <c r="H94" i="16"/>
  <c r="W75" i="16"/>
  <c r="R58" i="16"/>
  <c r="V44" i="16"/>
  <c r="H32" i="16"/>
  <c r="N19" i="16"/>
  <c r="T7" i="16"/>
  <c r="L82" i="16"/>
  <c r="Y54" i="16"/>
  <c r="S33" i="16"/>
  <c r="M18" i="16"/>
  <c r="P101" i="16"/>
  <c r="P70" i="16"/>
  <c r="T43" i="16"/>
  <c r="P25" i="16"/>
  <c r="O12" i="16"/>
  <c r="I82" i="16"/>
  <c r="M54" i="16"/>
  <c r="L33" i="16"/>
  <c r="J19" i="16"/>
  <c r="N7" i="16"/>
  <c r="U103" i="16"/>
  <c r="U74" i="16"/>
  <c r="R50" i="16"/>
  <c r="T31" i="16"/>
  <c r="I18" i="16"/>
  <c r="U100" i="16"/>
  <c r="W71" i="16"/>
  <c r="O48" i="16"/>
  <c r="V29" i="16"/>
  <c r="X16" i="16"/>
  <c r="T83" i="16"/>
  <c r="Y90" i="16"/>
  <c r="Q44" i="16"/>
  <c r="V105" i="16"/>
  <c r="O57" i="16"/>
  <c r="Y8" i="16"/>
  <c r="I62" i="16"/>
  <c r="X80" i="16"/>
  <c r="S50" i="16"/>
  <c r="X17" i="16"/>
  <c r="H101" i="16"/>
  <c r="T73" i="16"/>
  <c r="V50" i="16"/>
  <c r="P108" i="16"/>
  <c r="X84" i="16"/>
  <c r="P62" i="16"/>
  <c r="Y44" i="16"/>
  <c r="M25" i="16"/>
  <c r="U7" i="16"/>
  <c r="P99" i="16"/>
  <c r="N81" i="16"/>
  <c r="Y63" i="16"/>
  <c r="V48" i="16"/>
  <c r="U35" i="16"/>
  <c r="K20" i="16"/>
  <c r="P7" i="16"/>
  <c r="K106" i="16"/>
  <c r="H79" i="16"/>
  <c r="K59" i="16"/>
  <c r="N40" i="16"/>
  <c r="S107" i="16"/>
  <c r="S84" i="16"/>
  <c r="O61" i="16"/>
  <c r="K43" i="16"/>
  <c r="O28" i="16"/>
  <c r="U94" i="16"/>
  <c r="V73" i="16"/>
  <c r="R54" i="16"/>
  <c r="I90" i="16"/>
  <c r="X70" i="16"/>
  <c r="P53" i="16"/>
  <c r="I39" i="16"/>
  <c r="U92" i="16"/>
  <c r="J73" i="16"/>
  <c r="R57" i="16"/>
  <c r="U43" i="16"/>
  <c r="Y30" i="16"/>
  <c r="P18" i="16"/>
  <c r="U79" i="16"/>
  <c r="W52" i="16"/>
  <c r="I32" i="16"/>
  <c r="N17" i="16"/>
  <c r="N99" i="16"/>
  <c r="Q66" i="16"/>
  <c r="O42" i="16"/>
  <c r="P24" i="16"/>
  <c r="N11" i="16"/>
  <c r="N79" i="16"/>
  <c r="T52" i="16"/>
  <c r="U31" i="16"/>
  <c r="J18" i="16"/>
  <c r="J101" i="16"/>
  <c r="U72" i="16"/>
  <c r="S48" i="16"/>
  <c r="J30" i="16"/>
  <c r="H17" i="16"/>
  <c r="I98" i="16"/>
  <c r="Q69" i="16"/>
  <c r="Q46" i="16"/>
  <c r="N28" i="16"/>
  <c r="Y15" i="16"/>
  <c r="W79" i="16"/>
  <c r="X39" i="16"/>
  <c r="H15" i="16"/>
  <c r="K85" i="16"/>
  <c r="K100" i="16"/>
  <c r="J54" i="16"/>
  <c r="V23" i="16"/>
  <c r="Q75" i="16"/>
  <c r="Z36" i="16"/>
  <c r="J13" i="16"/>
  <c r="P65" i="16"/>
  <c r="U30" i="16"/>
  <c r="V8" i="16"/>
  <c r="O71" i="16"/>
  <c r="J34" i="16"/>
  <c r="R11" i="16"/>
  <c r="I67" i="16"/>
  <c r="Q31" i="16"/>
  <c r="T9" i="16"/>
  <c r="J63" i="16"/>
  <c r="T28" i="16"/>
  <c r="W7" i="16"/>
  <c r="V66" i="16"/>
  <c r="I31" i="16"/>
  <c r="J9" i="16"/>
  <c r="I14" i="16"/>
  <c r="Z97" i="16"/>
  <c r="U10" i="16"/>
  <c r="W106" i="16"/>
  <c r="Q49" i="16"/>
  <c r="V25" i="16"/>
  <c r="L90" i="16"/>
  <c r="X43" i="16"/>
  <c r="H105" i="16"/>
  <c r="L99" i="16"/>
  <c r="T45" i="16"/>
  <c r="Y100" i="16"/>
  <c r="H80" i="16"/>
  <c r="X49" i="16"/>
  <c r="K17" i="16"/>
  <c r="Y99" i="16"/>
  <c r="T72" i="16"/>
  <c r="K49" i="16"/>
  <c r="N107" i="16"/>
  <c r="R81" i="16"/>
  <c r="V59" i="16"/>
  <c r="J44" i="16"/>
  <c r="Q24" i="16"/>
  <c r="H7" i="16"/>
  <c r="P98" i="16"/>
  <c r="K78" i="16"/>
  <c r="I63" i="16"/>
  <c r="Z47" i="16"/>
  <c r="K33" i="16"/>
  <c r="P19" i="16"/>
  <c r="V104" i="16"/>
  <c r="W77" i="16"/>
  <c r="Z57" i="16"/>
  <c r="N39" i="16"/>
  <c r="J106" i="16"/>
  <c r="X81" i="16"/>
  <c r="K60" i="16"/>
  <c r="J42" i="16"/>
  <c r="J93" i="16"/>
  <c r="X69" i="16"/>
  <c r="Q53" i="16"/>
  <c r="I110" i="16"/>
  <c r="T88" i="16"/>
  <c r="R69" i="16"/>
  <c r="M52" i="16"/>
  <c r="H38" i="16"/>
  <c r="Y109" i="16"/>
  <c r="U89" i="16"/>
  <c r="X71" i="16"/>
  <c r="N56" i="16"/>
  <c r="V42" i="16"/>
  <c r="H30" i="16"/>
  <c r="R17" i="16"/>
  <c r="M109" i="16"/>
  <c r="M77" i="16"/>
  <c r="Y50" i="16"/>
  <c r="T30" i="16"/>
  <c r="M16" i="16"/>
  <c r="J94" i="16"/>
  <c r="P64" i="16"/>
  <c r="T40" i="16"/>
  <c r="M23" i="16"/>
  <c r="O10" i="16"/>
  <c r="T108" i="16"/>
  <c r="H77" i="16"/>
  <c r="T50" i="16"/>
  <c r="N30" i="16"/>
  <c r="I17" i="16"/>
  <c r="S98" i="16"/>
  <c r="K70" i="16"/>
  <c r="V46" i="16"/>
  <c r="V28" i="16"/>
  <c r="J16" i="16"/>
  <c r="T95" i="16"/>
  <c r="T67" i="16"/>
  <c r="T44" i="16"/>
  <c r="K27" i="16"/>
  <c r="X14" i="16"/>
  <c r="U75" i="16"/>
  <c r="P37" i="16"/>
  <c r="R13" i="16"/>
  <c r="K52" i="16"/>
  <c r="W95" i="16"/>
  <c r="I51" i="16"/>
  <c r="T21" i="16"/>
  <c r="P71" i="16"/>
  <c r="Q34" i="16"/>
  <c r="S11" i="16"/>
  <c r="Z109" i="16"/>
  <c r="W61" i="16"/>
  <c r="Y27" i="16"/>
  <c r="L7" i="16"/>
  <c r="K67" i="16"/>
  <c r="S31" i="16"/>
  <c r="V9" i="16"/>
  <c r="K63" i="16"/>
  <c r="K29" i="16"/>
  <c r="X7" i="16"/>
  <c r="K107" i="16"/>
  <c r="Q59" i="16"/>
  <c r="V26" i="16"/>
  <c r="Z110" i="16"/>
  <c r="H63" i="16"/>
  <c r="S28" i="16"/>
  <c r="V7" i="16"/>
  <c r="R12" i="16"/>
  <c r="W80" i="16"/>
  <c r="M7" i="16"/>
  <c r="O102" i="16"/>
  <c r="P43" i="16"/>
  <c r="Y39" i="16"/>
  <c r="H69" i="16"/>
  <c r="L88" i="16"/>
  <c r="S78" i="16"/>
  <c r="J33" i="16"/>
  <c r="M101" i="16"/>
  <c r="L94" i="16"/>
  <c r="R41" i="16"/>
  <c r="Z99" i="16"/>
  <c r="P109" i="16"/>
  <c r="Y70" i="16"/>
  <c r="S41" i="16"/>
  <c r="S9" i="16"/>
  <c r="W98" i="16"/>
  <c r="S71" i="16"/>
  <c r="L48" i="16"/>
  <c r="M106" i="16"/>
  <c r="Q80" i="16"/>
  <c r="Y58" i="16"/>
  <c r="Z39" i="16"/>
  <c r="U23" i="16"/>
  <c r="L96" i="16"/>
  <c r="J77" i="16"/>
  <c r="J62" i="16"/>
  <c r="K47" i="16"/>
  <c r="N32" i="16"/>
  <c r="U18" i="16"/>
  <c r="P103" i="16"/>
  <c r="O76" i="16"/>
  <c r="Y55" i="16"/>
  <c r="N38" i="16"/>
  <c r="T104" i="16"/>
  <c r="Z78" i="16"/>
  <c r="J59" i="16"/>
  <c r="K41" i="16"/>
  <c r="U91" i="16"/>
  <c r="R68" i="16"/>
  <c r="P52" i="16"/>
  <c r="L107" i="16"/>
  <c r="M87" i="16"/>
  <c r="M67" i="16"/>
  <c r="J51" i="16"/>
  <c r="J37" i="16"/>
  <c r="Y106" i="16"/>
  <c r="O88" i="16"/>
  <c r="S70" i="16"/>
  <c r="M55" i="16"/>
  <c r="W41" i="16"/>
  <c r="Z28" i="16"/>
  <c r="T16" i="16"/>
  <c r="O37" i="16"/>
  <c r="W22" i="16"/>
  <c r="M46" i="16"/>
  <c r="O35" i="16"/>
  <c r="V55" i="16"/>
  <c r="Z85" i="16"/>
  <c r="X105" i="16"/>
  <c r="J50" i="16"/>
  <c r="Z103" i="16"/>
  <c r="I53" i="16"/>
  <c r="W14" i="16"/>
  <c r="Q60" i="16"/>
  <c r="N14" i="16"/>
  <c r="N58" i="16"/>
  <c r="L16" i="16"/>
  <c r="M58" i="16"/>
  <c r="I21" i="16"/>
  <c r="Y65" i="16"/>
  <c r="N26" i="16"/>
  <c r="W90" i="16"/>
  <c r="T41" i="16"/>
  <c r="X12" i="16"/>
  <c r="T100" i="16"/>
  <c r="I35" i="16"/>
  <c r="V10" i="16"/>
  <c r="M108" i="16"/>
  <c r="R42" i="16"/>
  <c r="P38" i="16"/>
  <c r="S67" i="16"/>
  <c r="X19" i="16"/>
  <c r="X42" i="16"/>
  <c r="S10" i="16"/>
  <c r="Q47" i="16"/>
  <c r="Z12" i="16"/>
  <c r="Q103" i="16"/>
  <c r="Y38" i="16"/>
  <c r="M102" i="16"/>
  <c r="N82" i="16"/>
  <c r="J31" i="16"/>
  <c r="P49" i="16"/>
  <c r="Y77" i="16"/>
  <c r="U24" i="16"/>
  <c r="T24" i="16"/>
  <c r="Z62" i="16"/>
  <c r="Z79" i="16"/>
  <c r="Y25" i="16"/>
  <c r="I7" i="16"/>
  <c r="X27" i="16"/>
  <c r="R99" i="16"/>
  <c r="T36" i="16"/>
  <c r="U58" i="16"/>
  <c r="I78" i="16"/>
  <c r="V24" i="16"/>
  <c r="Y73" i="16"/>
  <c r="U22" i="16"/>
  <c r="O19" i="16"/>
  <c r="L73" i="16"/>
  <c r="Z55" i="16"/>
  <c r="J105" i="16"/>
  <c r="O40" i="16"/>
  <c r="W27" i="16"/>
  <c r="W42" i="16"/>
  <c r="T8" i="16"/>
  <c r="P86" i="16"/>
  <c r="Y33" i="16"/>
  <c r="H74" i="16"/>
  <c r="Z22" i="16"/>
  <c r="H70" i="16"/>
  <c r="T17" i="16"/>
  <c r="S17" i="16"/>
  <c r="L69" i="16"/>
  <c r="Z52" i="16"/>
  <c r="R48" i="16"/>
  <c r="Q58" i="16"/>
  <c r="U42" i="16"/>
  <c r="V61" i="16"/>
  <c r="T18" i="16"/>
  <c r="Y29" i="16"/>
  <c r="T97" i="16"/>
  <c r="M40" i="16"/>
  <c r="K66" i="16"/>
  <c r="X95" i="16"/>
  <c r="Z42" i="16"/>
  <c r="W86" i="16"/>
  <c r="V40" i="16"/>
  <c r="N47" i="16"/>
  <c r="Q8" i="16"/>
  <c r="L109" i="16"/>
  <c r="W48" i="16"/>
  <c r="O8" i="16"/>
  <c r="N101" i="16"/>
  <c r="O45" i="16"/>
  <c r="L14" i="16"/>
  <c r="J56" i="16"/>
  <c r="H21" i="16"/>
  <c r="T78" i="16"/>
  <c r="L34" i="16"/>
  <c r="Z7" i="16"/>
  <c r="Y87" i="16"/>
  <c r="W23" i="16"/>
  <c r="X87" i="16"/>
  <c r="T29" i="16"/>
  <c r="H51" i="16"/>
  <c r="V14" i="16"/>
  <c r="X97" i="16"/>
  <c r="Q35" i="16"/>
  <c r="T103" i="16"/>
  <c r="S39" i="16"/>
  <c r="O21" i="16"/>
  <c r="I61" i="16"/>
  <c r="H57" i="16"/>
  <c r="Q9" i="16"/>
  <c r="N29" i="16"/>
  <c r="K75" i="16"/>
  <c r="M110" i="16"/>
  <c r="O75" i="16"/>
  <c r="L75" i="16"/>
  <c r="P26" i="16"/>
  <c r="P81" i="16"/>
  <c r="L9" i="16"/>
  <c r="X47" i="16"/>
  <c r="P57" i="16"/>
  <c r="W87" i="16"/>
  <c r="X102" i="16"/>
  <c r="R65" i="16"/>
  <c r="U101" i="16"/>
  <c r="J21" i="16"/>
  <c r="Q105" i="16"/>
  <c r="S8" i="16"/>
  <c r="W47" i="16"/>
  <c r="Y82" i="16"/>
  <c r="S36" i="16"/>
  <c r="U33" i="16"/>
  <c r="K40" i="16"/>
  <c r="O90" i="16"/>
  <c r="Z91" i="16"/>
  <c r="Y18" i="16"/>
  <c r="Y43" i="16"/>
  <c r="P34" i="16"/>
  <c r="U54" i="16"/>
  <c r="K80" i="16"/>
  <c r="Q104" i="16"/>
  <c r="Z48" i="16"/>
  <c r="N98" i="16"/>
  <c r="U48" i="16"/>
  <c r="N10" i="16"/>
  <c r="P58" i="16"/>
  <c r="O13" i="16"/>
  <c r="V52" i="16"/>
  <c r="M14" i="16"/>
  <c r="Q106" i="16"/>
  <c r="T48" i="16"/>
  <c r="K16" i="16"/>
  <c r="H64" i="16"/>
  <c r="N25" i="16"/>
  <c r="M88" i="16"/>
  <c r="L40" i="16"/>
  <c r="X11" i="16"/>
  <c r="M96" i="16"/>
  <c r="P32" i="16"/>
  <c r="X104" i="16"/>
  <c r="R34" i="16"/>
  <c r="Z63" i="16"/>
  <c r="N18" i="16"/>
  <c r="S105" i="16"/>
  <c r="P40" i="16"/>
  <c r="P44" i="16"/>
  <c r="Y7" i="16"/>
  <c r="S93" i="16"/>
  <c r="X26" i="16"/>
  <c r="M59" i="16"/>
  <c r="I9" i="16"/>
  <c r="X29" i="16"/>
  <c r="X93" i="16"/>
  <c r="R35" i="16"/>
  <c r="O56" i="16"/>
  <c r="W53" i="16"/>
  <c r="U11" i="16"/>
  <c r="O53" i="16"/>
  <c r="P35" i="16"/>
  <c r="N76" i="16"/>
  <c r="H62" i="16"/>
  <c r="L8" i="16"/>
  <c r="X44" i="16"/>
  <c r="H110" i="16"/>
  <c r="N73" i="16"/>
  <c r="R7" i="16"/>
  <c r="S37" i="16"/>
  <c r="S58" i="16"/>
  <c r="U57" i="16"/>
  <c r="U15" i="16"/>
  <c r="I91" i="16"/>
  <c r="V30" i="16"/>
  <c r="Q28" i="16"/>
  <c r="M49" i="16"/>
  <c r="N67" i="16"/>
  <c r="L97" i="16"/>
  <c r="H44" i="16"/>
  <c r="Y96" i="16"/>
  <c r="U47" i="16"/>
  <c r="O9" i="16"/>
  <c r="X48" i="16"/>
  <c r="P12" i="16"/>
  <c r="X50" i="16"/>
  <c r="N9" i="16"/>
  <c r="W103" i="16"/>
  <c r="X46" i="16"/>
  <c r="M15" i="16"/>
  <c r="L58" i="16"/>
  <c r="I22" i="16"/>
  <c r="Y80" i="16"/>
  <c r="V35" i="16"/>
  <c r="H9" i="16"/>
  <c r="P92" i="16"/>
  <c r="U29" i="16"/>
  <c r="K92" i="16"/>
  <c r="L32" i="16"/>
  <c r="V60" i="16"/>
  <c r="S16" i="16"/>
  <c r="L102" i="16"/>
  <c r="L38" i="16"/>
  <c r="X107" i="16"/>
  <c r="V41" i="16"/>
  <c r="O82" i="16"/>
  <c r="I70" i="16"/>
  <c r="H16" i="16"/>
  <c r="V62" i="16"/>
  <c r="W35" i="16"/>
  <c r="W11" i="16"/>
  <c r="P105" i="16"/>
  <c r="I85" i="16"/>
  <c r="T14" i="16"/>
  <c r="S38" i="16"/>
  <c r="S15" i="16"/>
  <c r="T89" i="16"/>
  <c r="Y21" i="16"/>
  <c r="U77" i="16"/>
  <c r="L63" i="16"/>
  <c r="Q25" i="16"/>
  <c r="M70" i="16"/>
  <c r="I36" i="16"/>
  <c r="W19" i="16"/>
  <c r="H10" i="16"/>
  <c r="H18" i="16"/>
  <c r="Z35" i="16"/>
  <c r="V96" i="16"/>
  <c r="K104" i="16"/>
  <c r="N91" i="16"/>
  <c r="Z101" i="16"/>
  <c r="L17" i="16"/>
  <c r="K96" i="16"/>
  <c r="L39" i="16"/>
  <c r="I60" i="16"/>
  <c r="W85" i="16"/>
  <c r="J36" i="16"/>
  <c r="P85" i="16"/>
  <c r="W39" i="16"/>
  <c r="U106" i="16"/>
  <c r="V43" i="16"/>
  <c r="Q7" i="16"/>
  <c r="T106" i="16"/>
  <c r="O39" i="16"/>
  <c r="O7" i="16"/>
  <c r="Z93" i="16"/>
  <c r="J39" i="16"/>
  <c r="M11" i="16"/>
  <c r="R108" i="16"/>
  <c r="K54" i="16"/>
  <c r="H20" i="16"/>
  <c r="S76" i="16"/>
  <c r="W32" i="16"/>
  <c r="J7" i="16"/>
  <c r="U71" i="16"/>
  <c r="X21" i="16"/>
  <c r="L26" i="16"/>
  <c r="P83" i="16"/>
  <c r="L27" i="16"/>
  <c r="S47" i="16"/>
  <c r="W9" i="16"/>
  <c r="J85" i="16"/>
  <c r="X32" i="16"/>
  <c r="Z90" i="16"/>
  <c r="W36" i="16"/>
  <c r="L78" i="16"/>
  <c r="W24" i="16"/>
  <c r="W66" i="16"/>
  <c r="I16" i="16"/>
  <c r="I56" i="16"/>
  <c r="Q14" i="16"/>
  <c r="S7" i="16"/>
  <c r="Z32" i="16"/>
  <c r="X30" i="16"/>
  <c r="Q20" i="16"/>
  <c r="Y83" i="16"/>
  <c r="V109" i="16"/>
  <c r="S45" i="16"/>
  <c r="Z68" i="16"/>
  <c r="U109" i="16"/>
  <c r="V32" i="16"/>
  <c r="M65" i="16"/>
  <c r="O74" i="16"/>
  <c r="Q102" i="16"/>
  <c r="H96" i="16"/>
  <c r="N102" i="16"/>
  <c r="N90" i="16"/>
  <c r="W99" i="16"/>
  <c r="O16" i="16"/>
  <c r="H89" i="16"/>
  <c r="N34" i="16"/>
  <c r="M51" i="16"/>
  <c r="H83" i="16"/>
  <c r="K34" i="16"/>
  <c r="V79" i="16"/>
  <c r="X35" i="16"/>
  <c r="N104" i="16"/>
  <c r="Y37" i="16"/>
  <c r="I92" i="16"/>
  <c r="V37" i="16"/>
  <c r="P89" i="16"/>
  <c r="U37" i="16"/>
  <c r="L10" i="16"/>
  <c r="Q96" i="16"/>
  <c r="M45" i="16"/>
  <c r="J15" i="16"/>
  <c r="Q65" i="16"/>
  <c r="J26" i="16"/>
  <c r="H68" i="16"/>
  <c r="O20" i="16"/>
  <c r="W8" i="16"/>
  <c r="Q71" i="16"/>
  <c r="S25" i="16"/>
  <c r="R44" i="16"/>
  <c r="H8" i="16"/>
  <c r="V80" i="16"/>
  <c r="Z25" i="16"/>
  <c r="L87" i="16"/>
  <c r="M29" i="16"/>
  <c r="N74" i="16"/>
  <c r="I23" i="16"/>
  <c r="T56" i="16"/>
  <c r="R14" i="16"/>
  <c r="H53" i="16"/>
  <c r="S12" i="16"/>
  <c r="J28" i="16"/>
  <c r="T22" i="16"/>
  <c r="V16" i="16"/>
  <c r="V19" i="16"/>
  <c r="P41" i="16"/>
  <c r="L59" i="16"/>
  <c r="T92" i="16"/>
  <c r="V54" i="16"/>
  <c r="V64" i="16"/>
  <c r="J22" i="16"/>
  <c r="R15" i="16"/>
  <c r="W12" i="16"/>
  <c r="W58" i="16"/>
  <c r="H73" i="16"/>
  <c r="L21" i="16"/>
  <c r="L23" i="16"/>
  <c r="M79" i="16"/>
  <c r="W51" i="16"/>
  <c r="O44" i="16"/>
  <c r="T85" i="16"/>
  <c r="R105" i="16"/>
  <c r="N20" i="16"/>
  <c r="J70" i="16"/>
  <c r="L65" i="16"/>
  <c r="P79" i="16"/>
  <c r="K95" i="16"/>
  <c r="J75" i="16"/>
  <c r="O103" i="16"/>
  <c r="L49" i="16"/>
  <c r="O77" i="16"/>
  <c r="L29" i="16"/>
  <c r="O78" i="16"/>
  <c r="X33" i="16"/>
  <c r="K102" i="16"/>
  <c r="R36" i="16"/>
  <c r="Q89" i="16"/>
  <c r="P36" i="16"/>
  <c r="T86" i="16"/>
  <c r="K36" i="16"/>
  <c r="M9" i="16"/>
  <c r="Y93" i="16"/>
  <c r="Q43" i="16"/>
  <c r="J14" i="16"/>
  <c r="Q63" i="16"/>
  <c r="X24" i="16"/>
  <c r="T64" i="16"/>
  <c r="S18" i="16"/>
  <c r="V67" i="16"/>
  <c r="Z19" i="16"/>
  <c r="K108" i="16"/>
  <c r="X41" i="16"/>
  <c r="T105" i="16"/>
  <c r="W76" i="16"/>
  <c r="I24" i="16"/>
  <c r="X82" i="16"/>
  <c r="Z26" i="16"/>
  <c r="W70" i="16"/>
  <c r="Y17" i="16"/>
  <c r="M53" i="16"/>
  <c r="V12" i="16"/>
  <c r="Z43" i="16"/>
  <c r="X10" i="16"/>
  <c r="S24" i="16"/>
  <c r="W110" i="16"/>
  <c r="J72" i="16"/>
  <c r="R10" i="16"/>
  <c r="T32" i="16"/>
  <c r="X89" i="16"/>
  <c r="U20" i="16"/>
  <c r="H98" i="16"/>
  <c r="V92" i="16"/>
  <c r="S92" i="16"/>
  <c r="Z71" i="16"/>
  <c r="R73" i="16"/>
  <c r="W40" i="16"/>
  <c r="L57" i="16"/>
  <c r="L76" i="16"/>
  <c r="M66" i="16"/>
  <c r="L93" i="16"/>
  <c r="H66" i="16"/>
  <c r="K68" i="16"/>
  <c r="H27" i="16"/>
  <c r="J87" i="16"/>
  <c r="S26" i="16"/>
  <c r="K77" i="16"/>
  <c r="Y28" i="16"/>
  <c r="W72" i="16"/>
  <c r="R27" i="16"/>
  <c r="I84" i="16"/>
  <c r="T37" i="16"/>
  <c r="J10" i="16"/>
  <c r="V110" i="16"/>
  <c r="Q55" i="16"/>
  <c r="V20" i="16"/>
  <c r="T51" i="16"/>
  <c r="V11" i="16"/>
  <c r="X60" i="16"/>
  <c r="J91" i="16"/>
  <c r="J32" i="16"/>
  <c r="K69" i="16"/>
  <c r="O17" i="16"/>
  <c r="M22" i="16"/>
  <c r="Y107" i="16"/>
  <c r="S29" i="16"/>
  <c r="T58" i="16"/>
  <c r="K98" i="16"/>
  <c r="P46" i="16"/>
  <c r="I28" i="16"/>
  <c r="N89" i="16"/>
  <c r="X8" i="16"/>
  <c r="O38" i="16"/>
  <c r="O59" i="16"/>
  <c r="S52" i="16"/>
  <c r="N21" i="16"/>
  <c r="Z61" i="16"/>
  <c r="W18" i="16"/>
  <c r="X9" i="16"/>
  <c r="J27" i="16"/>
  <c r="K55" i="16"/>
  <c r="W13" i="16"/>
  <c r="R60" i="16"/>
  <c r="R16" i="16"/>
  <c r="I11" i="16"/>
  <c r="R98" i="16"/>
  <c r="K28" i="16"/>
  <c r="S35" i="16"/>
  <c r="P15" i="16"/>
  <c r="K97" i="16"/>
  <c r="K46" i="16"/>
  <c r="S68" i="16"/>
  <c r="L54" i="16"/>
  <c r="W74" i="16"/>
  <c r="T68" i="16"/>
  <c r="N64" i="16"/>
  <c r="P78" i="16"/>
  <c r="H92" i="16"/>
  <c r="X73" i="16"/>
  <c r="W101" i="16"/>
  <c r="I44" i="16"/>
  <c r="J76" i="16"/>
  <c r="L28" i="16"/>
  <c r="M69" i="16"/>
  <c r="Z27" i="16"/>
  <c r="S89" i="16"/>
  <c r="H29" i="16"/>
  <c r="U86" i="16"/>
  <c r="R30" i="16"/>
  <c r="V74" i="16"/>
  <c r="X28" i="16"/>
  <c r="O91" i="16"/>
  <c r="Y41" i="16"/>
  <c r="K13" i="16"/>
  <c r="U61" i="16"/>
  <c r="Y23" i="16"/>
  <c r="Z54" i="16"/>
  <c r="W16" i="16"/>
  <c r="S64" i="16"/>
  <c r="Q18" i="16"/>
  <c r="O95" i="16"/>
  <c r="T39" i="16"/>
  <c r="I73" i="16"/>
  <c r="Q22" i="16"/>
  <c r="M78" i="16"/>
  <c r="K25" i="16"/>
  <c r="R59" i="16"/>
  <c r="N16" i="16"/>
  <c r="U49" i="16"/>
  <c r="H11" i="16"/>
  <c r="H107" i="16"/>
  <c r="M41" i="16"/>
  <c r="R63" i="16"/>
  <c r="U38" i="16"/>
  <c r="M85" i="16"/>
  <c r="L35" i="16"/>
  <c r="M62" i="16"/>
  <c r="S34" i="16"/>
  <c r="T42" i="16"/>
  <c r="I8" i="16"/>
  <c r="U26" i="16"/>
  <c r="K22" i="16"/>
  <c r="O81" i="16"/>
  <c r="W20" i="16"/>
  <c r="Y94" i="16"/>
  <c r="M26" i="16"/>
  <c r="R93" i="16"/>
  <c r="Y51" i="16"/>
  <c r="W33" i="16"/>
  <c r="Q41" i="16"/>
  <c r="K7" i="16"/>
  <c r="Q15" i="16"/>
  <c r="X13" i="16"/>
  <c r="I68" i="16"/>
  <c r="J43" i="16"/>
  <c r="H12" i="16"/>
  <c r="W107" i="16"/>
  <c r="O27" i="16"/>
  <c r="X76" i="16"/>
  <c r="I57" i="16"/>
  <c r="Z59" i="16"/>
  <c r="Z18" i="16"/>
  <c r="P60" i="16"/>
  <c r="U78" i="16"/>
  <c r="U14" i="16"/>
  <c r="T57" i="16"/>
  <c r="V70" i="16"/>
  <c r="J20" i="16"/>
  <c r="S21" i="16"/>
  <c r="P69" i="16"/>
  <c r="W44" i="16"/>
  <c r="Z6" i="16"/>
  <c r="H6" i="16"/>
  <c r="Y6" i="16"/>
  <c r="M6" i="16"/>
  <c r="X6" i="16"/>
  <c r="U6" i="16"/>
  <c r="N6" i="16"/>
  <c r="V6" i="16"/>
  <c r="L6" i="16"/>
  <c r="I6" i="16"/>
  <c r="J6" i="16"/>
  <c r="W6" i="16"/>
  <c r="T6" i="16"/>
  <c r="S6" i="16"/>
  <c r="R6" i="16"/>
  <c r="Q6" i="16"/>
  <c r="P6" i="16"/>
  <c r="K6" i="16"/>
  <c r="O6" i="16"/>
  <c r="C76" i="16"/>
  <c r="C70" i="16"/>
  <c r="C64" i="16"/>
  <c r="C58" i="16"/>
  <c r="C52" i="16"/>
  <c r="C46" i="16"/>
  <c r="B40" i="16"/>
  <c r="C33" i="16"/>
  <c r="C88" i="16"/>
  <c r="C82" i="16"/>
  <c r="C92" i="16"/>
  <c r="C86" i="16"/>
  <c r="C80" i="16"/>
  <c r="C74" i="16"/>
  <c r="C68" i="16"/>
  <c r="C62" i="16"/>
  <c r="C56" i="16"/>
  <c r="C50" i="16"/>
  <c r="C44" i="16"/>
  <c r="B38" i="16"/>
  <c r="C31" i="16"/>
  <c r="B6" i="16"/>
  <c r="B24" i="16"/>
  <c r="B30" i="16"/>
  <c r="B36" i="16"/>
  <c r="B42" i="16"/>
  <c r="C24" i="16"/>
  <c r="B25" i="16"/>
  <c r="C25" i="16"/>
  <c r="B26" i="16"/>
  <c r="C26" i="16"/>
  <c r="B27" i="16"/>
  <c r="C27" i="16"/>
  <c r="B28" i="16"/>
  <c r="B88" i="16"/>
  <c r="B82" i="16"/>
  <c r="B76" i="16"/>
  <c r="B70" i="16"/>
  <c r="B64" i="16"/>
  <c r="B58" i="16"/>
  <c r="B52" i="16"/>
  <c r="B46" i="16"/>
  <c r="C39" i="16"/>
  <c r="B33" i="16"/>
  <c r="C93" i="16"/>
  <c r="C87" i="16"/>
  <c r="C81" i="16"/>
  <c r="C75" i="16"/>
  <c r="C69" i="16"/>
  <c r="C63" i="16"/>
  <c r="C57" i="16"/>
  <c r="C51" i="16"/>
  <c r="C45" i="16"/>
  <c r="B39" i="16"/>
  <c r="C32" i="16"/>
  <c r="B93" i="16"/>
  <c r="B87" i="16"/>
  <c r="B81" i="16"/>
  <c r="B75" i="16"/>
  <c r="B69" i="16"/>
  <c r="B63" i="16"/>
  <c r="B57" i="16"/>
  <c r="B51" i="16"/>
  <c r="B45" i="16"/>
  <c r="C38" i="16"/>
  <c r="B32" i="16"/>
  <c r="B92" i="16"/>
  <c r="B86" i="16"/>
  <c r="B80" i="16"/>
  <c r="B74" i="16"/>
  <c r="B68" i="16"/>
  <c r="B62" i="16"/>
  <c r="B56" i="16"/>
  <c r="B50" i="16"/>
  <c r="B44" i="16"/>
  <c r="C37" i="16"/>
  <c r="B31" i="16"/>
  <c r="C91" i="16"/>
  <c r="C85" i="16"/>
  <c r="C79" i="16"/>
  <c r="C73" i="16"/>
  <c r="C67" i="16"/>
  <c r="C61" i="16"/>
  <c r="C55" i="16"/>
  <c r="C49" i="16"/>
  <c r="C43" i="16"/>
  <c r="B37" i="16"/>
  <c r="C30" i="16"/>
  <c r="B91" i="16"/>
  <c r="B85" i="16"/>
  <c r="B79" i="16"/>
  <c r="B73" i="16"/>
  <c r="B67" i="16"/>
  <c r="B61" i="16"/>
  <c r="B55" i="16"/>
  <c r="B49" i="16"/>
  <c r="B43" i="16"/>
  <c r="C36" i="16"/>
  <c r="C29" i="16"/>
  <c r="C90" i="16"/>
  <c r="C84" i="16"/>
  <c r="C78" i="16"/>
  <c r="C72" i="16"/>
  <c r="C66" i="16"/>
  <c r="C60" i="16"/>
  <c r="C54" i="16"/>
  <c r="C48" i="16"/>
  <c r="C42" i="16"/>
  <c r="C35" i="16"/>
  <c r="B29" i="16"/>
  <c r="B90" i="16"/>
  <c r="B84" i="16"/>
  <c r="B78" i="16"/>
  <c r="B72" i="16"/>
  <c r="B66" i="16"/>
  <c r="B60" i="16"/>
  <c r="B54" i="16"/>
  <c r="B48" i="16"/>
  <c r="C41" i="16"/>
  <c r="B35" i="16"/>
  <c r="C28" i="16"/>
  <c r="C89" i="16"/>
  <c r="C83" i="16"/>
  <c r="C77" i="16"/>
  <c r="C71" i="16"/>
  <c r="C65" i="16"/>
  <c r="C59" i="16"/>
  <c r="C53" i="16"/>
  <c r="C47" i="16"/>
  <c r="B41" i="16"/>
  <c r="C34" i="16"/>
  <c r="C23" i="16"/>
  <c r="B89" i="16"/>
  <c r="B83" i="16"/>
  <c r="B77" i="16"/>
  <c r="B71" i="16"/>
  <c r="B65" i="16"/>
  <c r="B59" i="16"/>
  <c r="B53" i="16"/>
  <c r="B47" i="16"/>
  <c r="C40" i="16"/>
  <c r="B34" i="16"/>
  <c r="B23" i="16"/>
  <c r="C16" i="16"/>
  <c r="B10" i="16"/>
  <c r="B22" i="16"/>
  <c r="C17" i="16"/>
  <c r="B11" i="16"/>
  <c r="C18" i="16"/>
  <c r="B12" i="16"/>
  <c r="C7" i="16"/>
  <c r="C19" i="16"/>
  <c r="B13" i="16"/>
  <c r="C8" i="16"/>
  <c r="C20" i="16"/>
  <c r="B14" i="16"/>
  <c r="C9" i="16"/>
  <c r="C21" i="16"/>
  <c r="B15" i="16"/>
  <c r="B21" i="16"/>
  <c r="B9" i="16"/>
  <c r="C15" i="16"/>
  <c r="B20" i="16"/>
  <c r="B8" i="16"/>
  <c r="C14" i="16"/>
  <c r="C13" i="16"/>
  <c r="B19" i="16"/>
  <c r="B18" i="16"/>
  <c r="C12" i="16"/>
  <c r="B7" i="16"/>
  <c r="B17" i="16"/>
  <c r="C11" i="16"/>
  <c r="B16" i="16"/>
  <c r="C22" i="16"/>
  <c r="C10" i="16"/>
  <c r="I4" i="16" l="1"/>
  <c r="AA64" i="16"/>
  <c r="AA15" i="16"/>
  <c r="AA61" i="16"/>
  <c r="AA29" i="16"/>
  <c r="AA16" i="16"/>
  <c r="AA107" i="16"/>
  <c r="AA74" i="16"/>
  <c r="AA40" i="16"/>
  <c r="AA56" i="16"/>
  <c r="K4" i="16"/>
  <c r="AA53" i="16"/>
  <c r="AA44" i="16"/>
  <c r="Q4" i="16"/>
  <c r="M4" i="16"/>
  <c r="AA18" i="16"/>
  <c r="AA65" i="16"/>
  <c r="AA81" i="16"/>
  <c r="AA90" i="16"/>
  <c r="AA54" i="16"/>
  <c r="AA67" i="16"/>
  <c r="AA102" i="16"/>
  <c r="AA23" i="16"/>
  <c r="R4" i="16"/>
  <c r="Y4" i="16"/>
  <c r="AA66" i="16"/>
  <c r="AA68" i="16"/>
  <c r="AA96" i="16"/>
  <c r="AA10" i="16"/>
  <c r="AA57" i="16"/>
  <c r="AA63" i="16"/>
  <c r="AA99" i="16"/>
  <c r="AA22" i="16"/>
  <c r="AA93" i="16"/>
  <c r="AA104" i="16"/>
  <c r="AA76" i="16"/>
  <c r="S4" i="16"/>
  <c r="AA62" i="16"/>
  <c r="AA17" i="16"/>
  <c r="AA94" i="16"/>
  <c r="AA33" i="16"/>
  <c r="AA49" i="16"/>
  <c r="AA41" i="16"/>
  <c r="AA58" i="16"/>
  <c r="AA109" i="16"/>
  <c r="AA42" i="16"/>
  <c r="AA108" i="16"/>
  <c r="AA31" i="16"/>
  <c r="AA35" i="16"/>
  <c r="T4" i="16"/>
  <c r="Z4" i="16"/>
  <c r="AA77" i="16"/>
  <c r="AA46" i="16"/>
  <c r="AA59" i="16"/>
  <c r="AA28" i="16"/>
  <c r="AA36" i="16"/>
  <c r="W4" i="16"/>
  <c r="AA69" i="16"/>
  <c r="AA30" i="16"/>
  <c r="AA79" i="16"/>
  <c r="AA24" i="16"/>
  <c r="AA88" i="16"/>
  <c r="AA103" i="16"/>
  <c r="AA86" i="16"/>
  <c r="J4" i="16"/>
  <c r="AA92" i="16"/>
  <c r="AA83" i="16"/>
  <c r="AA21" i="16"/>
  <c r="AA95" i="16"/>
  <c r="AA14" i="16"/>
  <c r="AA37" i="16"/>
  <c r="AA71" i="16"/>
  <c r="AA97" i="16"/>
  <c r="AA55" i="16"/>
  <c r="AA39" i="16"/>
  <c r="AA60" i="16"/>
  <c r="AA82" i="16"/>
  <c r="L4" i="16"/>
  <c r="AA12" i="16"/>
  <c r="AA73" i="16"/>
  <c r="AA8" i="16"/>
  <c r="AA9" i="16"/>
  <c r="AA80" i="16"/>
  <c r="AA85" i="16"/>
  <c r="AA25" i="16"/>
  <c r="V4" i="16"/>
  <c r="AA70" i="16"/>
  <c r="AA48" i="16"/>
  <c r="AA84" i="16"/>
  <c r="AA13" i="16"/>
  <c r="AA78" i="16"/>
  <c r="AA47" i="16"/>
  <c r="AA72" i="16"/>
  <c r="AA89" i="16"/>
  <c r="AA7" i="16"/>
  <c r="O4" i="16"/>
  <c r="N4" i="16"/>
  <c r="AA11" i="16"/>
  <c r="AA51" i="16"/>
  <c r="AA101" i="16"/>
  <c r="AA52" i="16"/>
  <c r="AA26" i="16"/>
  <c r="AA75" i="16"/>
  <c r="AA100" i="16"/>
  <c r="U4" i="16"/>
  <c r="AA38" i="16"/>
  <c r="AA32" i="16"/>
  <c r="AA50" i="16"/>
  <c r="AA43" i="16"/>
  <c r="AA34" i="16"/>
  <c r="AA91" i="16"/>
  <c r="P4" i="16"/>
  <c r="X4" i="16"/>
  <c r="AA27" i="16"/>
  <c r="AA98" i="16"/>
  <c r="AA20" i="16"/>
  <c r="AA110" i="16"/>
  <c r="AA105" i="16"/>
  <c r="AA45" i="16"/>
  <c r="AA87" i="16"/>
  <c r="AA106" i="16"/>
  <c r="AA19" i="16"/>
  <c r="H4" i="16"/>
  <c r="AA6" i="16"/>
  <c r="AB4" i="16"/>
  <c r="AD4" i="16"/>
  <c r="AC4" i="16"/>
  <c r="C6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7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ThisWorkbookDataModel"/>
    <s v="{[Rango].[IdNivelCapability].[All]}"/>
    <s v="{[Rango].[IdNivelCapability].&amp;[1],[Rango].[IdNivelCapability].&amp;[2],[Rango].[IdNivelCapability].&amp;[3]}"/>
    <s v="{[Rango].[RolCalificado].[All]}"/>
    <s v="{[BASE].[NivelDomainExpertise].[All]}"/>
    <s v="{[BASE].[TipoCapabilityAgrupado].&amp;[PRINCIPA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<sst xmlns="http://schemas.openxmlformats.org/spreadsheetml/2006/main" count="722" uniqueCount="210">
  <si>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</si>
  <si>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</si>
  <si>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</si>
  <si>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</si>
  <si>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</si>
  <si>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</si>
  <si>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</si>
  <si>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</si>
  <si>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</si>
  <si>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</si>
  <si>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</si>
  <si>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</si>
  <si>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</si>
  <si>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</si>
  <si>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</si>
  <si>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</si>
  <si>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</si>
  <si>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CAL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</si>
  <si>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</si>
  <si>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</si>
  <si>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</si>
  <si>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</si>
  <si>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</si>
  <si>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</si>
  <si>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</si>
  <si>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</si>
  <si>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Recuento distinto de MatriculaCalificado</t>
  </si>
  <si>
    <t>(Varios elementos)</t>
  </si>
  <si>
    <t>TipoCapabilityAgrupado</t>
  </si>
  <si>
    <t>Recuento distinto de MatriculaCalificado2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</si>
  <si>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</si>
  <si>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</si>
  <si>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</si>
  <si>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</si>
  <si>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</si>
  <si>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</si>
  <si>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</si>
  <si>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</si>
  <si>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</si>
  <si>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</si>
  <si>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</si>
  <si>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</si>
  <si>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</si>
  <si>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</si>
  <si>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</si>
  <si>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</si>
  <si>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Colaboradores evaluados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</si>
  <si>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</si>
  <si>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</si>
  <si>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</si>
  <si>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</si>
  <si>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</si>
  <si>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</si>
  <si>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</si>
  <si>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</si>
  <si>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</si>
  <si>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</si>
  <si>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</si>
  <si>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</si>
  <si>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</si>
  <si>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</si>
  <si>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</si>
  <si>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</si>
  <si>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No evidenciado</t>
  </si>
  <si>
    <t>Análisis y solución de problemas</t>
  </si>
  <si>
    <t>U19204</t>
  </si>
  <si>
    <t>MARTIN OSCAR ROJAS AMADOR</t>
  </si>
  <si>
    <t>DATA ENGINEER</t>
  </si>
  <si>
    <t>S00154</t>
  </si>
  <si>
    <t>MIGUEL ANGEL PAREDES MANCHE</t>
  </si>
  <si>
    <t>JAIME WILLIAM ALATA SOLIER</t>
  </si>
  <si>
    <t>CLS</t>
  </si>
  <si>
    <t>VICTOR ANTONIO GUIMAREY REYES</t>
  </si>
  <si>
    <t>MAGALY CALDERON CCATAMAYO</t>
  </si>
  <si>
    <t>MICHAEL BRYAN LARICO BARZOLA</t>
  </si>
  <si>
    <t>CLC</t>
  </si>
  <si>
    <t>ALEJANDRO LOO PHUN</t>
  </si>
  <si>
    <t>BORIS CHRISTOPHER SINCHE CASTILLO</t>
  </si>
  <si>
    <t>LOURDES MILAGROS LINGAN ROQUE</t>
  </si>
  <si>
    <t>CLD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</si>
  <si>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</si>
  <si>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</si>
  <si>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</si>
  <si>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</si>
  <si>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</si>
  <si>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</si>
  <si>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</si>
  <si>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</si>
  <si>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</si>
  <si>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</si>
  <si>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</si>
  <si>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</si>
  <si>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</si>
  <si>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</si>
  <si>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</si>
  <si>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</si>
  <si>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</si>
  <si>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</si>
  <si>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</si>
  <si>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</si>
  <si>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</si>
  <si>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</si>
  <si>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</si>
  <si>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</si>
  <si>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</si>
  <si>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</si>
  <si>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</si>
  <si>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</si>
  <si>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</si>
  <si>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</si>
  <si>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</si>
  <si>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</si>
  <si>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</si>
  <si>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</si>
  <si>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</si>
  <si>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</si>
  <si>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</si>
  <si>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</si>
  <si>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</si>
  <si>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</si>
  <si>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</si>
  <si>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</si>
  <si>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</si>
  <si>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</si>
  <si>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</si>
  <si>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</si>
  <si>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</si>
  <si>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</si>
  <si>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</si>
  <si>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</si>
  <si>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</si>
  <si>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</si>
  <si>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</si>
  <si>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</si>
  <si>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</si>
  <si>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</si>
  <si>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</si>
  <si>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</si>
  <si>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</si>
  <si>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</si>
  <si>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</si>
  <si>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</si>
  <si>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</si>
  <si>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</si>
  <si>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</si>
  <si>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</si>
  <si>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</si>
  <si>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</si>
  <si>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</si>
  <si>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</si>
  <si>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</si>
  <si>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</si>
  <si>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</si>
  <si>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</si>
  <si>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</si>
  <si>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</si>
  <si>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</si>
  <si>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</si>
  <si>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</si>
  <si>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</si>
  <si>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</si>
  <si>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</si>
  <si>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</si>
  <si>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</si>
  <si>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</si>
  <si>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</si>
  <si>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</si>
  <si>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</si>
  <si>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</si>
  <si>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</si>
  <si>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</si>
  <si>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miguelparedesm@bcp.com.pe</t>
  </si>
  <si>
    <t>LLAVE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</si>
  <si>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</si>
  <si>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</si>
  <si>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</si>
  <si>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</si>
  <si>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</si>
  <si>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</si>
  <si>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</si>
  <si>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</si>
  <si>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</si>
  <si>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</si>
  <si>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</si>
  <si>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</si>
  <si>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</si>
  <si>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</si>
  <si>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</si>
  <si>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</si>
  <si>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</si>
  <si>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SQ</t>
  </si>
  <si>
    <t>DL</t>
  </si>
  <si>
    <t>CD</t>
  </si>
  <si>
    <t>Prenovato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</si>
  <si>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</si>
  <si>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</si>
  <si>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</si>
  <si>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</si>
  <si>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</si>
  <si>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</si>
  <si>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</si>
  <si>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SI</t>
  </si>
  <si>
    <t>S4</t>
  </si>
  <si>
    <t>A1</t>
  </si>
  <si>
    <t>A4</t>
  </si>
  <si>
    <t>A2</t>
  </si>
  <si>
    <t>A3</t>
  </si>
  <si>
    <t>A5</t>
  </si>
  <si>
    <t>B9</t>
  </si>
  <si>
    <t>TipoEvaluacion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</si>
</sst>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Flexo"/>
      <family val="3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sz val="11"/>
      <name val="Flexo"/>
      <family val="3"/>
    </font>
    <font>
      <b/>
      <sz val="11"/>
      <name val="Flexo"/>
      <family val="3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9" fontId="3" fillId="0" borderId="0" xfId="1" applyFon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4" fillId="0" borderId="0" xfId="0" applyFont="1"/>
    <xf numFmtId="0" fontId="0" fillId="0" borderId="0" xfId="0" applyAlignment="1">
      <alignment textRotation="90"/>
    </xf>
    <xf numFmtId="0" fontId="4" fillId="2" borderId="0" xfId="0" applyFont="1" applyFill="1"/>
    <xf numFmtId="0" fontId="0" fillId="2" borderId="0" xfId="0" applyFill="1"/>
    <xf numFmtId="1" fontId="0" fillId="0" borderId="0" xfId="0" applyNumberFormat="1"/>
    <xf numFmtId="164" fontId="6" fillId="0" borderId="4" xfId="0" applyNumberFormat="1" applyFont="1" applyBorder="1" applyAlignment="1">
      <alignment horizontal="center" vertical="center"/>
    </xf>
    <xf numFmtId="0" fontId="7" fillId="3" borderId="5" xfId="0" applyFont="1" applyFill="1" applyBorder="1"/>
    <xf numFmtId="0" fontId="7" fillId="3" borderId="5" xfId="0" applyFont="1" applyFill="1" applyBorder="1" applyAlignment="1">
      <alignment textRotation="90"/>
    </xf>
    <xf numFmtId="0" fontId="7" fillId="3" borderId="6" xfId="0" applyFont="1" applyFill="1" applyBorder="1" applyAlignment="1">
      <alignment textRotation="90"/>
    </xf>
    <xf numFmtId="0" fontId="7" fillId="4" borderId="5" xfId="0" applyFont="1" applyFill="1" applyBorder="1" applyAlignment="1">
      <alignment horizontal="center" textRotation="90"/>
    </xf>
    <xf numFmtId="0" fontId="6" fillId="5" borderId="5" xfId="0" applyFont="1" applyFill="1" applyBorder="1" applyAlignment="1">
      <alignment horizontal="center" textRotation="90"/>
    </xf>
    <xf numFmtId="0" fontId="6" fillId="0" borderId="7" xfId="0" applyFont="1" applyBorder="1" applyAlignment="1">
      <alignment horizontal="center"/>
    </xf>
    <xf numFmtId="0" fontId="8" fillId="0" borderId="5" xfId="0" applyFont="1" applyBorder="1"/>
    <xf numFmtId="0" fontId="6" fillId="0" borderId="5" xfId="0" applyFont="1" applyBorder="1"/>
    <xf numFmtId="1" fontId="9" fillId="0" borderId="5" xfId="0" applyNumberFormat="1" applyFont="1" applyBorder="1" applyAlignment="1">
      <alignment horizontal="center"/>
    </xf>
    <xf numFmtId="164" fontId="6" fillId="6" borderId="5" xfId="0" applyNumberFormat="1" applyFont="1" applyFill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1" fontId="1" fillId="0" borderId="0" xfId="0" applyNumberFormat="1" applyFont="1"/>
    <xf numFmtId="0" fontId="7" fillId="7" borderId="5" xfId="0" applyFont="1" applyFill="1" applyBorder="1" applyAlignment="1">
      <alignment textRotation="90"/>
    </xf>
    <xf numFmtId="0" fontId="10" fillId="6" borderId="6" xfId="0" applyFont="1" applyFill="1" applyBorder="1" applyAlignment="1">
      <alignment textRotation="90"/>
    </xf>
    <xf numFmtId="0" fontId="3" fillId="8" borderId="8" xfId="0" applyFont="1" applyFill="1" applyBorder="1"/>
    <xf numFmtId="0" fontId="3" fillId="8" borderId="9" xfId="0" applyFont="1" applyFill="1" applyBorder="1"/>
    <xf numFmtId="0" fontId="3" fillId="8" borderId="0" xfId="0" applyFont="1" applyFill="1"/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microsoft.com/office/2007/relationships/slicerCache" Target="slicerCaches/slicerCache2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microsoft.com/office/2007/relationships/slicerCache" Target="slicerCaches/slicerCache1.xml"/><Relationship Id="rId28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[PLANTILLA_RESULTADOS_POSTCALIBRACION.xlsx]ANALISIS_DIMENSIONES!TablaDinámica9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ANALISIS_DIMENSIONES!$C$27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ANALISIS_DIMENSIONES!$B$28:$B$33</c:f>
              <c:strCache>
                <c:ptCount val="5"/>
                <c:pt idx="0">
                  <c:v>Novato</c:v>
                </c:pt>
                <c:pt idx="1">
                  <c:v>Competente</c:v>
                </c:pt>
                <c:pt idx="2">
                  <c:v>Principiante avanzado</c:v>
                </c:pt>
                <c:pt idx="3">
                  <c:v>Prenovato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ANALISIS_DIMENSIONES!$C$28:$C$33</c:f>
              <c:numCache>
                <c:formatCode>General</c:formatCode>
                <c:ptCount val="5"/>
                <c:pt idx="0">
                  <c:v>36</c:v>
                </c:pt>
                <c:pt idx="1">
                  <c:v>22</c:v>
                </c:pt>
                <c:pt idx="2">
                  <c:v>34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B-4975-A903-D2BA9A3945C8}"/>
            </c:ext>
          </c:extLst>
        </c:ser>
        <c:ser>
          <c:idx val="1"/>
          <c:order val="1"/>
          <c:tx>
            <c:strRef>
              <c:f>ANALISIS_DIMENSIONES!$D$27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ANALISIS_DIMENSIONES!$B$28:$B$33</c:f>
              <c:strCache>
                <c:ptCount val="5"/>
                <c:pt idx="0">
                  <c:v>Novato</c:v>
                </c:pt>
                <c:pt idx="1">
                  <c:v>Competente</c:v>
                </c:pt>
                <c:pt idx="2">
                  <c:v>Principiante avanzado</c:v>
                </c:pt>
                <c:pt idx="3">
                  <c:v>Prenovato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ANALISIS_DIMENSIONES!$D$28:$D$33</c:f>
              <c:numCache>
                <c:formatCode>0.00%</c:formatCode>
                <c:ptCount val="5"/>
                <c:pt idx="0">
                  <c:v>0.34285714285714286</c:v>
                </c:pt>
                <c:pt idx="1">
                  <c:v>0.20952380952380953</c:v>
                </c:pt>
                <c:pt idx="2">
                  <c:v>0.32380952380952382</c:v>
                </c:pt>
                <c:pt idx="3">
                  <c:v>7.6190476190476197E-2</c:v>
                </c:pt>
                <c:pt idx="4">
                  <c:v>4.7619047619047616E-2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B-4975-A903-D2BA9A394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0756111"/>
        <c:axId val="900778575"/>
      </c:barChart>
      <c:catAx>
        <c:axId val="900756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78575"/>
        <c:crosses val="autoZero"/>
        <c:auto val="1"/>
        <c:lblAlgn val="ctr"/>
        <c:lblOffset val="100"/>
        <c:noMultiLvlLbl val="0"/>
      </c:catAx>
      <c:valAx>
        <c:axId val="90077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5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ANALISIS_DIMENSIONES!$C$41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ANALISIS_DIMENSIONES!$B$42:$B$47</c:f>
              <c:strCache>
                <c:ptCount val="5"/>
                <c:pt idx="0">
                  <c:v>Competente</c:v>
                </c:pt>
                <c:pt idx="1">
                  <c:v>Novato</c:v>
                </c:pt>
                <c:pt idx="2">
                  <c:v>Prenovato</c:v>
                </c:pt>
                <c:pt idx="3">
                  <c:v>Principiante avanzado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ANALISIS_DIMENSIONES!$C$42:$C$47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8</c:v>
                </c:pt>
                <c:pt idx="3">
                  <c:v>27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F-49E7-9500-939ED4C1F7BE}"/>
            </c:ext>
          </c:extLst>
        </c:ser>
        <c:ser>
          <c:idx val="1"/>
          <c:order val="1"/>
          <c:tx>
            <c:strRef>
              <c:f>ANALISIS_DIMENSIONES!$D$41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ANALISIS_DIMENSIONES!$B$42:$B$47</c:f>
              <c:strCache>
                <c:ptCount val="5"/>
                <c:pt idx="0">
                  <c:v>Competente</c:v>
                </c:pt>
                <c:pt idx="1">
                  <c:v>Novato</c:v>
                </c:pt>
                <c:pt idx="2">
                  <c:v>Prenovato</c:v>
                </c:pt>
                <c:pt idx="3">
                  <c:v>Principiante avanzado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ANALISIS_DIMENSIONES!$D$42:$D$47</c:f>
              <c:numCache>
                <c:formatCode>0.00%</c:formatCode>
                <c:ptCount val="5"/>
                <c:pt idx="0">
                  <c:v>0.2857142857142857</c:v>
                </c:pt>
                <c:pt idx="1">
                  <c:v>0.33333333333333331</c:v>
                </c:pt>
                <c:pt idx="2">
                  <c:v>7.6190476190476197E-2</c:v>
                </c:pt>
                <c:pt idx="3">
                  <c:v>0.25714285714285712</c:v>
                </c:pt>
                <c:pt idx="4">
                  <c:v>4.7619047619047616E-2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F-49E7-9500-939ED4C1F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3981567"/>
        <c:axId val="903971583"/>
      </c:barChart>
      <c:catAx>
        <c:axId val="903981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3971583"/>
        <c:crosses val="autoZero"/>
        <c:auto val="1"/>
        <c:lblAlgn val="ctr"/>
        <c:lblOffset val="100"/>
        <c:noMultiLvlLbl val="0"/>
      </c:catAx>
      <c:valAx>
        <c:axId val="90397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398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[PLANTILLA_RESULTADOS_POSTCALIBRACION.xlsx]ANALISIS_DIMENSIONES!TablaDinámica5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ANALISIS_DIMENSIONES!$C$53</c:f>
              <c:strCache>
                <c:ptCount val="1"/>
                <c:pt idx="0">
                  <c:v>Recuento distinto de MatriculaCalificado</c:v>
                </c:pt>
              </c:strCache>
            </c:strRef>
          </c:tx>
          <c:invertIfNegative val="0"/>
          <c:cat>
            <c:strRef>
              <c:f>ANALISIS_DIMENSIONES!$B$54:$B$58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ANALISIS_DIMENSIONES!$C$54:$C$58</c:f>
              <c:numCache>
                <c:formatCode>General</c:formatCode>
                <c:ptCount val="4"/>
                <c:pt idx="0">
                  <c:v>56</c:v>
                </c:pt>
                <c:pt idx="1">
                  <c:v>3</c:v>
                </c:pt>
                <c:pt idx="2">
                  <c:v>29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D-4CE3-9D1E-4ECA9BA39E88}"/>
            </c:ext>
          </c:extLst>
        </c:ser>
        <c:ser>
          <c:idx val="1"/>
          <c:order val="1"/>
          <c:tx>
            <c:strRef>
              <c:f>ANALISIS_DIMENSIONES!$D$53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invertIfNegative val="0"/>
          <c:cat>
            <c:strRef>
              <c:f>ANALISIS_DIMENSIONES!$B$54:$B$58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ANALISIS_DIMENSIONES!$D$54:$D$58</c:f>
              <c:numCache>
                <c:formatCode>0.00%</c:formatCode>
                <c:ptCount val="4"/>
                <c:pt idx="0">
                  <c:v>0.53333333333333333</c:v>
                </c:pt>
                <c:pt idx="1">
                  <c:v>2.8571428571428571E-2</c:v>
                </c:pt>
                <c:pt idx="2">
                  <c:v>0.27619047619047621</c:v>
                </c:pt>
                <c:pt idx="3">
                  <c:v>0.16190476190476191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BD-4CE3-9D1E-4ECA9BA39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8254879"/>
        <c:axId val="438251967"/>
      </c:barChart>
      <c:catAx>
        <c:axId val="438254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38251967"/>
        <c:crosses val="autoZero"/>
        <c:auto val="1"/>
        <c:lblAlgn val="ctr"/>
        <c:lblOffset val="100"/>
        <c:noMultiLvlLbl val="0"/>
      </c:catAx>
      <c:valAx>
        <c:axId val="438251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3825487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[PLANTILLA_RESULTADOS_POSTCALIBRACION.xlsx]ANALISIS_DIMENSIONES!TablaDinámica7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ANALISIS_DIMENSIONES!$C$65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ANALISIS_DIMENSIONES!$B$66:$B$70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ANALISIS_DIMENSIONES!$C$66:$C$70</c:f>
              <c:numCache>
                <c:formatCode>General</c:formatCode>
                <c:ptCount val="4"/>
                <c:pt idx="0">
                  <c:v>38</c:v>
                </c:pt>
                <c:pt idx="1">
                  <c:v>8</c:v>
                </c:pt>
                <c:pt idx="2">
                  <c:v>45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A-4014-AB2A-60FB3AA37E60}"/>
            </c:ext>
          </c:extLst>
        </c:ser>
        <c:ser>
          <c:idx val="1"/>
          <c:order val="1"/>
          <c:tx>
            <c:strRef>
              <c:f>ANALISIS_DIMENSIONES!$D$65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ANALISIS_DIMENSIONES!$B$66:$B$70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ANALISIS_DIMENSIONES!$D$66:$D$70</c:f>
              <c:numCache>
                <c:formatCode>0.00%</c:formatCode>
                <c:ptCount val="4"/>
                <c:pt idx="0">
                  <c:v>0.3619047619047619</c:v>
                </c:pt>
                <c:pt idx="1">
                  <c:v>7.6190476190476197E-2</c:v>
                </c:pt>
                <c:pt idx="2">
                  <c:v>0.42857142857142855</c:v>
                </c:pt>
                <c:pt idx="3">
                  <c:v>0.13333333333333333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A-4014-AB2A-60FB3AA37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0781487"/>
        <c:axId val="900761103"/>
      </c:barChart>
      <c:catAx>
        <c:axId val="90078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61103"/>
        <c:crosses val="autoZero"/>
        <c:auto val="1"/>
        <c:lblAlgn val="ctr"/>
        <c:lblOffset val="100"/>
        <c:noMultiLvlLbl val="0"/>
      </c:catAx>
      <c:valAx>
        <c:axId val="900761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8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[PLANTILLA_RESULTADOS_POSTCALIBRACION.xlsx]ANALISIS_DIMENSIONES!TablaDinámica8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ANALISIS_DIMENSIONES!$C$79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ANALISIS_DIMENSIONES!$B$80:$B$84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ANALISIS_DIMENSIONES!$C$80:$C$84</c:f>
              <c:numCache>
                <c:formatCode>General</c:formatCode>
                <c:ptCount val="4"/>
                <c:pt idx="0">
                  <c:v>58</c:v>
                </c:pt>
                <c:pt idx="1">
                  <c:v>3</c:v>
                </c:pt>
                <c:pt idx="2">
                  <c:v>30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E-493A-9FDA-DE7A5BAAAE87}"/>
            </c:ext>
          </c:extLst>
        </c:ser>
        <c:ser>
          <c:idx val="1"/>
          <c:order val="1"/>
          <c:tx>
            <c:strRef>
              <c:f>ANALISIS_DIMENSIONES!$D$79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ANALISIS_DIMENSIONES!$B$80:$B$84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ANALISIS_DIMENSIONES!$D$80:$D$84</c:f>
              <c:numCache>
                <c:formatCode>0.00%</c:formatCode>
                <c:ptCount val="4"/>
                <c:pt idx="0">
                  <c:v>0.55238095238095242</c:v>
                </c:pt>
                <c:pt idx="1">
                  <c:v>2.8571428571428571E-2</c:v>
                </c:pt>
                <c:pt idx="2">
                  <c:v>0.2857142857142857</c:v>
                </c:pt>
                <c:pt idx="3">
                  <c:v>0.13333333333333333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2E-493A-9FDA-DE7A5BAAA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1554975"/>
        <c:axId val="751552479"/>
      </c:barChart>
      <c:catAx>
        <c:axId val="75155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1552479"/>
        <c:crosses val="autoZero"/>
        <c:auto val="1"/>
        <c:lblAlgn val="ctr"/>
        <c:lblOffset val="100"/>
        <c:noMultiLvlLbl val="0"/>
      </c:catAx>
      <c:valAx>
        <c:axId val="75155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155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1823880</xdr:colOff>
      <xdr:row>0</xdr:row>
      <xdr:rowOff>142048</xdr:rowOff>
    </xdr:from>
    <xdr:to>
      <xdr:col>2</xdr:col>
      <xdr:colOff>1071343</xdr:colOff>
      <xdr:row>14</xdr:row>
      <xdr:rowOff>761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olCalificado">
              <a:extLst>
                <a:ext uri="{FF2B5EF4-FFF2-40B4-BE49-F238E27FC236}">
                  <a16:creationId xmlns:a16="http://schemas.microsoft.com/office/drawing/2014/main" id="{3E24300F-DFCE-4EF5-9060-4A354B20F3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6463" y="142048"/>
              <a:ext cx="1859141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2165267</xdr:colOff>
      <xdr:row>0</xdr:row>
      <xdr:rowOff>171376</xdr:rowOff>
    </xdr:from>
    <xdr:to>
      <xdr:col>3</xdr:col>
      <xdr:colOff>1499883</xdr:colOff>
      <xdr:row>14</xdr:row>
      <xdr:rowOff>28501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angoMesesCalificado">
              <a:extLst>
                <a:ext uri="{FF2B5EF4-FFF2-40B4-BE49-F238E27FC236}">
                  <a16:creationId xmlns:a16="http://schemas.microsoft.com/office/drawing/2014/main" id="{B5756043-38B3-4474-A53D-0BE8A8955C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1913" y="171376"/>
              <a:ext cx="1833672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145677</xdr:colOff>
      <xdr:row>24</xdr:row>
      <xdr:rowOff>44824</xdr:rowOff>
    </xdr:from>
    <xdr:to>
      <xdr:col>12</xdr:col>
      <xdr:colOff>78441</xdr:colOff>
      <xdr:row>33</xdr:row>
      <xdr:rowOff>145676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1F5048-CBF4-4924-9131-0C96C8B98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128867</xdr:colOff>
      <xdr:row>37</xdr:row>
      <xdr:rowOff>156882</xdr:rowOff>
    </xdr:from>
    <xdr:to>
      <xdr:col>12</xdr:col>
      <xdr:colOff>100852</xdr:colOff>
      <xdr:row>47</xdr:row>
      <xdr:rowOff>156882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229F9F1-67AA-4459-8B22-09E33942B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140073</xdr:colOff>
      <xdr:row>50</xdr:row>
      <xdr:rowOff>90766</xdr:rowOff>
    </xdr:from>
    <xdr:to>
      <xdr:col>12</xdr:col>
      <xdr:colOff>123264</xdr:colOff>
      <xdr:row>60</xdr:row>
      <xdr:rowOff>11206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6E750FC-077A-4207-A07A-9CD10CA7F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140073</xdr:colOff>
      <xdr:row>63</xdr:row>
      <xdr:rowOff>101974</xdr:rowOff>
    </xdr:from>
    <xdr:to>
      <xdr:col>12</xdr:col>
      <xdr:colOff>168088</xdr:colOff>
      <xdr:row>74</xdr:row>
      <xdr:rowOff>22412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7920988-9313-4116-8190-19E0F782E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140073</xdr:colOff>
      <xdr:row>77</xdr:row>
      <xdr:rowOff>113179</xdr:rowOff>
    </xdr:from>
    <xdr:to>
      <xdr:col>12</xdr:col>
      <xdr:colOff>156882</xdr:colOff>
      <xdr:row>87</xdr:row>
      <xdr:rowOff>134471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9D12F0D-9552-4DEE-B646-DC457D09A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1165971</xdr:colOff>
      <xdr:row>1</xdr:row>
      <xdr:rowOff>58831</xdr:rowOff>
    </xdr:from>
    <xdr:to>
      <xdr:col>3</xdr:col>
      <xdr:colOff>480919</xdr:colOff>
      <xdr:row>14</xdr:row>
      <xdr:rowOff>106456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RolCalificado 1">
              <a:extLst>
                <a:ext uri="{FF2B5EF4-FFF2-40B4-BE49-F238E27FC236}">
                  <a16:creationId xmlns:a16="http://schemas.microsoft.com/office/drawing/2014/main" id="{3774910B-5DDC-40CC-9409-E8BB98AAC8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03736" y="24933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773767</xdr:colOff>
      <xdr:row>1</xdr:row>
      <xdr:rowOff>58831</xdr:rowOff>
    </xdr:from>
    <xdr:to>
      <xdr:col>4</xdr:col>
      <xdr:colOff>43890</xdr:colOff>
      <xdr:row>14</xdr:row>
      <xdr:rowOff>106456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angoMesesCalificado 1">
              <a:extLst>
                <a:ext uri="{FF2B5EF4-FFF2-40B4-BE49-F238E27FC236}">
                  <a16:creationId xmlns:a16="http://schemas.microsoft.com/office/drawing/2014/main" id="{6BD98B7B-C1AC-441E-A72E-431C78A9F4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21649" y="24933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7962965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49" level="1">
      <sharedItems count="5">
        <s v="Competente"/>
        <s v="Novato"/>
        <s v="Prenovato"/>
        <s v="Principiante avanzado"/>
        <s v="Proficiente"/>
      </sharedItems>
    </cacheField>
    <cacheField name="[Rango].[RolCalificado].[RolCalificado]" caption="RolCalificado" numFmtId="0" hierarchy="40" level="1">
      <sharedItems containsSemiMixedTypes="0" containsNonDate="0" containsString="0"/>
    </cacheField>
    <cacheField name="[Rango].[NombresCalificado].[NombresCalificado]" caption="NombresCalificado" numFmtId="0" hierarchy="34" level="1">
      <sharedItems count="105">
        <s v="ANGELLO ALEXIS GRADOS BALLÓN"/>
        <s v="CARLOS ENRIQUE ANGELES RAMOS"/>
        <s v="CESAR ALEXIS DOMINGUEZ NONALAYA"/>
        <s v="CHRISTIAN ALEXANDER CUMPEN CUYA"/>
        <s v="DANTE ANDRÉ CHIPANA BERROCAL"/>
        <s v="DIANA PAOLA MIGUEL SALDANA"/>
        <s v="GIULIANA ERIKA PABLO ALEJANDRO"/>
        <s v="INGRID ISABEL QUIROZ MUÑOZ"/>
        <s v="JAIME WILLIAM ALATA SOLIER"/>
        <s v="JORGE LUIS PASTOR FLORES"/>
        <s v="JOSE ANDRES YUPANQUI ZAA"/>
        <s v="JOSE ANTONIO LINARES GALVEZ"/>
        <s v="JUAN FREDY ESPINOZA ROJAS"/>
        <s v="JULIA SOFÍA DÁVILA SALCEDO"/>
        <s v="JULIO CESAR ALEJOS PORTOCARRERO"/>
        <s v="KATERINE ROCIO CLAVO NAVARRO"/>
        <s v="LOURDES MILAGROS LINGAN ROQUE"/>
        <s v="LUIS ALFREDO HEREDIA GUERREROS"/>
        <s v="LUIS GUILLERMO PALOMINO DONAYRE"/>
        <s v="MAGNA GINEBRA CASTRO KANCHA"/>
        <s v="MICHAEL BRYAN LARICO BARZOLA"/>
        <s v="MOISÉS YOEL PERALES HUAMANI"/>
        <s v="NILTON DANIEL MENDOZA OYOLA"/>
        <s v="PAMELA LISETTE NUNEZ ZENDER"/>
        <s v="RENATO PAUL SALAS SALAS"/>
        <s v="RICARDO ALFONSO MINI LEVANO"/>
        <s v="SOFIA ARACELI REDONDO SANTOS"/>
        <s v="STTEFANY HILDA REGALADO VALENZUELA"/>
        <s v="WILLIAM DE JESUS ZABALETA ARAGON"/>
        <s v="WILLIAM JESUS QUISPE FLORES"/>
        <s v="ALDO MARCELO OSORIO NAKAYAMA"/>
        <s v="ALEJANDRO LOO PHUN"/>
        <s v="AMELIA VICTORIA GALICIA TORALVA"/>
        <s v="AXEL SEBASTIAN POLO CASTILLO"/>
        <s v="BENJAMIN ANTONIO VALDEZ ARIAS"/>
        <s v="CARLOS ALBERTO TARAZONA ARRASCO"/>
        <s v="CESAR ANTHONY CALDERON NIMA"/>
        <s v="CRISTHIAN ALEXIS SALAZAR TRINIDAD"/>
        <s v="CYNTIA KATTIA VARGAS LIMACHE"/>
        <s v="DIEGO GIOVANNI VELASQUEZ TORREALVA"/>
        <s v="ELIZABETH VILCACURI HUAMANI"/>
        <s v="EMERSON OLIVER CALDERON FERNANDEZ"/>
        <s v="ERICK GUTIERREZ TALLEDO"/>
        <s v="FRANKLIN VIZARRETA ESPINOZA"/>
        <s v="GERALD LORENZO HINOJOZA VALDEZ"/>
        <s v="GERSON YOVANNI ORIHUELA MAITA"/>
        <s v="GUSTAVO JOSE LLOCLLE QUISPESIVANA"/>
        <s v="HECTOR EDUARDO CAPARACHIN LAU"/>
        <s v="ITALO ANDRÉ DIAZ OBLITAS"/>
        <s v="IVÁN ALVARO TORRES ROBLES"/>
        <s v="JHOMAR DAVID YURIVILCA GOMEZ"/>
        <s v="JOEL JOHN REGALADO MORALES"/>
        <s v="JOSE ANTONIO ARCE ARRARTE"/>
        <s v="JULIO CESAR HERNANDEZ RAMIREZ"/>
        <s v="KIELD BENITES QUISPE"/>
        <s v="LEYDI LIZZETH ANGELINO VALENZUELA"/>
        <s v="LIZ MARGOTH MEJIA VALDERRAMA"/>
        <s v="MIGUEL ANGEL LLANTO ACCILIO"/>
        <s v="PIERO ANDRE ESCURRA PALACIOS"/>
        <s v="RICHARD EDSON MONTEVERDE BARRAZA"/>
        <s v="RODOLFO AUGUSTO ADRIANZEN BROCQ"/>
        <s v="ROSSMERY MERCEDES SALVATIERRA BARRANTES"/>
        <s v="RUSSEL GUIBARRO COLLADO VIDAL"/>
        <s v="SANDRA LORENA LOPEZ PARIONA"/>
        <s v="VICTOR ANTONIO GUIMAREY REYES"/>
        <s v="ALEX ALCIDES CRUZ ESTEBAN"/>
        <s v="DEIBBY XAVIER JUNIOR MOGOLLÓN BURNEO"/>
        <s v="GEISSON LELIS RUEDA FERNANDEZ"/>
        <s v="GRETA MELISSA GAVE MIRÓ QUESADA"/>
        <s v="JOSE MIGUEL LLATAS VEGA"/>
        <s v="MARIA EUGENIA JESUS RABINES SALMON"/>
        <s v="TONY FRANK MOLINA VILLEGAS"/>
        <s v="YULISSA LADINO BARRIENTOS"/>
        <s v="ALEXANDER ESPINOZA MAGALLANES"/>
        <s v="BENJAMIN GIANFRANCO MONTOYA BOJORQUEZ"/>
        <s v="BORIS CHRISTOPHER SINCHE CASTILLO"/>
        <s v="DARWIN JEAN FRANCO MANAYAY CASTRO"/>
        <s v="DIEGO ALBERTO MUNOZ REQUE"/>
        <s v="EYSEN IVAN MENDOZA AMES"/>
        <s v="GROBER SALCEDO PARIAN"/>
        <s v="GUILLERMO WILLIAM SUXO ESPINOZA"/>
        <s v="HECTOR ELIAS HUARANCCA NUÑEZ"/>
        <s v="HELBERT ORTEGA ACUNA"/>
        <s v="JACK ALVIS ALVAREZ SOTO"/>
        <s v="JEFFERSON ANTONIO PEREZ SANCHEZ"/>
        <s v="JESUS MAXIMO MONTOYA ACUNA"/>
        <s v="JHON CLENING CASAS ROMERO"/>
        <s v="JHONY HENRY JACOBI RIOS"/>
        <s v="JUAN CARLOS REBOLLEDO REBOLLEDO"/>
        <s v="JUAN PABLO ALANIS NN"/>
        <s v="LENIN GODOFREDO AGUIRRE NAVARRO"/>
        <s v="LUIS FELIPE BERROCAL ZAMBRANO"/>
        <s v="LUIS FERNANDO GUZMAN LAMA"/>
        <s v="LUIS PAULO JAVE CARITAS"/>
        <s v="MAGALY CALDERON CCATAMAYO"/>
        <s v="MARTIN HUMBERTO BARRIGA RIVERA"/>
        <s v="RENZO MORENO AYALA"/>
        <s v="VICTOR MARTIN CUYA CHUMBILE"/>
        <s v="VICTOR MARTIN NIEBLAS CASAS"/>
        <s v="ZULMA IBETH CASTRO AGREDO"/>
        <s v="ERICK MIGUEL SALAZAR NARRO"/>
        <s v="JONATHAN ROJAS GUADALUPE"/>
        <s v="MAX MORALES MEJIA"/>
        <s v="MIGUEL ANGEL PAREDES MANCHE"/>
        <s v="ROGER HANS RODRIGUEZ SAMANEZ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IdNivelCapability].[IdNivelCapability]" caption="IdNivelCapability" numFmtId="0" hierarchy="45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69" level="32767"/>
    <cacheField name="[Measures].[Promedio de IdNivelResolucion]" caption="Promedio de IdNivelResolucion" numFmtId="0" hierarchy="70" level="32767"/>
    <cacheField name="[Measures].[Promedio de IdNivelLiderazgo]" caption="Promedio de IdNivelLiderazgo" numFmtId="0" hierarchy="71" level="32767"/>
    <cacheField name="[Measures].[Promedio de IdNivelCultural]" caption="Promedio de IdNivelCultural" numFmtId="0" hierarchy="72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2407411" backgroundQuery="1" createdVersion="6" refreshedVersion="8" minRefreshableVersion="3" recordCount="0" supportSubquery="1" supportAdvancedDrill="1" xr:uid="{313EFE5E-AD3E-4C4F-BD58-47C2430FAD9A}">
  <cacheSource type="external" connectionId="1"/>
  <cacheFields count="7">
    <cacheField name="[Measures].[Recuento distinto de MatriculaCalificado 2]" caption="Recuento distinto de MatriculaCalificado 2" numFmtId="0" hierarchy="74" level="32767"/>
    <cacheField name="[BASE].[NivelDomainExpertise].[NivelDomainExpertise]" caption="NivelDomainExpertise" numFmtId="0" hierarchy="20" level="1">
      <sharedItems containsSemiMixedTypes="0" containsNonDate="0" containsString="0"/>
    </cacheField>
    <cacheField name="[BASE].[TipoCapabilityAgrupado].[TipoCapabilityAgrupado]" caption="TipoCapabilityAgrupado" numFmtId="0" hierarchy="14" level="1">
      <sharedItems containsSemiMixedTypes="0" containsNonDate="0" containsString="0"/>
    </cacheField>
    <cacheField name="[BASE].[NivelCapability].[NivelCapability]" caption="NivelCapability" numFmtId="0" hierarchy="17" level="1">
      <sharedItems count="5">
        <s v="Competente"/>
        <s v="No evidenciado"/>
        <s v="Novato"/>
        <s v="Principiante avanzado"/>
        <s v="Proficiente"/>
      </sharedItems>
    </cacheField>
    <cacheField name="[BASE].[RolCalificado].[RolCalificado]" caption="RolCalificado" numFmtId="0" hierarchy="11" level="1">
      <sharedItems count="6">
        <s v="CD"/>
        <s v="CLC"/>
        <s v="CLD"/>
        <s v="CLS"/>
        <s v="DL"/>
        <s v="SQ"/>
      </sharedItems>
    </cacheField>
    <cacheField name="[BASE].[Capability].[Capability]" caption="Capability" numFmtId="0" hierarchy="12" level="1">
      <sharedItems count="8">
        <s v="Base de datos relacional"/>
        <s v="Integración de datos por lotes"/>
        <s v="Nube BCP"/>
        <s v="Procesamiento de datos"/>
        <s v="Programación"/>
        <s v="Servicios en la nube"/>
        <s v="Datalake BCP"/>
        <s v="Datawarehouse BCP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4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2" memberValueDatatype="130" unbalanced="0">
      <fieldsUsage count="2">
        <fieldUsage x="-1"/>
        <fieldUsage x="5"/>
      </fieldsUsage>
    </cacheHierarchy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2870373" backgroundQuery="1" createdVersion="6" refreshedVersion="8" minRefreshableVersion="3" recordCount="0" supportSubquery="1" supportAdvancedDrill="1" xr:uid="{F64D7DFE-56AD-488E-BACD-F2CEB30D7C3B}">
  <cacheSource type="external" connectionId="1"/>
  <cacheFields count="4">
    <cacheField name="[BASE].[FlagNoEvidencidoCore].[FlagNoEvidencidoCore]" caption="FlagNoEvidencidoCore" numFmtId="0" hierarchy="10" level="1">
      <sharedItems count="2">
        <s v="NO"/>
        <s v="SI"/>
      </sharedItems>
    </cacheField>
    <cacheField name="[BASE].[NivelDomainExpertise].[NivelDomainExpertise]" caption="NivelDomainExpertise" numFmtId="0" hierarchy="20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2" memberValueDatatype="130" unbalanced="0">
      <fieldsUsage count="2">
        <fieldUsage x="-1"/>
        <fieldUsage x="0"/>
      </fieldsUsage>
    </cacheHierarchy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3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3217596" backgroundQuery="1" createdVersion="6" refreshedVersion="8" minRefreshableVersion="3" recordCount="0" supportSubquery="1" supportAdvancedDrill="1" xr:uid="{2C168E77-374C-4E6B-9764-C34752D9E8DB}">
  <cacheSource type="external" connectionId="1"/>
  <cacheFields count="4">
    <cacheField name="[BASE].[NivelDomainExpertise].[NivelDomainExpertise]" caption="NivelDomainExpertise" numFmtId="0" hierarchy="20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3333335" backgroundQuery="1" createdVersion="6" refreshedVersion="8" minRefreshableVersion="3" recordCount="0" supportSubquery="1" supportAdvancedDrill="1" xr:uid="{2724B354-9FB5-4D82-A2E9-39713BD8F81B}">
  <cacheSource type="external" connectionId="1"/>
  <cacheFields count="2"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3796297" backgroundQuery="1" createdVersion="6" refreshedVersion="8" minRefreshableVersion="3" recordCount="0" supportSubquery="1" supportAdvancedDrill="1" xr:uid="{2EA0D591-85DC-48C9-83BC-B043F5F7FEE4}">
  <cacheSource type="external" connectionId="1"/>
  <cacheFields count="4">
    <cacheField name="[Measures].[Recuento distinto de MatriculaCalificado 2]" caption="Recuento distinto de MatriculaCalificado 2" numFmtId="0" hierarchy="74" level="32767"/>
    <cacheField name="[Rango].[NivelDomainExpertise].[NivelDomainExpertise]" caption="NivelDomainExpertise" numFmtId="0" hierarchy="49" level="1">
      <sharedItems count="5">
        <s v="Competente"/>
        <s v="Novato"/>
        <s v="Pre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1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4374997" backgroundQuery="1" createdVersion="6" refreshedVersion="8" minRefreshableVersion="3" recordCount="0" supportSubquery="1" supportAdvancedDrill="1" xr:uid="{0002D386-5365-4145-A7FD-632BEC0ECB21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Resolucion].[NivelResolucion]" caption="NivelResolucion" numFmtId="0" hierarchy="22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2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4953705" backgroundQuery="1" createdVersion="6" refreshedVersion="8" minRefreshableVersion="3" recordCount="0" supportSubquery="1" supportAdvancedDrill="1" xr:uid="{7F97EA2A-5543-4FBD-B2AE-05351CBB4726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Liderazgo].[NivelLiderazgo]" caption="NivelLiderazgo" numFmtId="0" hierarchy="24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2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5416667" backgroundQuery="1" createdVersion="6" refreshedVersion="8" minRefreshableVersion="3" recordCount="0" supportSubquery="1" supportAdvancedDrill="1" xr:uid="{9EC10FD6-E7E8-405F-AB06-22DA43258B2C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Cultural].[NivelCultural]" caption="NivelCultural" numFmtId="0" hierarchy="26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2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576389" backgroundQuery="1" createdVersion="6" refreshedVersion="8" minRefreshableVersion="3" recordCount="0" supportSubquery="1" supportAdvancedDrill="1" xr:uid="{6A71A8DE-04E1-44FF-AFAA-BEDF906AEE5E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].[Nivel]" caption="Nivel" numFmtId="0" hierarchy="28" level="1">
      <sharedItems count="5">
        <s v="Competente"/>
        <s v="Novato"/>
        <s v="Pre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5995367" backgroundQuery="1" createdVersion="6" refreshedVersion="8" minRefreshableVersion="3" recordCount="0" supportSubquery="1" supportAdvancedDrill="1" xr:uid="{B45AEA58-0673-479B-9925-10C0D04AB617}">
  <cacheSource type="external" connectionId="1"/>
  <cacheFields count="2"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4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8657404" backgroundQuery="1" createdVersion="3" refreshedVersion="8" minRefreshableVersion="3" recordCount="0" supportSubquery="1" supportAdvancedDrill="1" xr:uid="{51A1F6B9-3DB1-4E7F-8D52-4DA884BDDA6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4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37831512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CF219-0082-4DF4-9DAF-8022D52C0DC3}" name="TablaDinámica14" cacheId="16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20:D26" firstHeaderRow="0" firstDataRow="1" firstDataCol="1"/>
  <pivotFields count="4">
    <pivotField axis="axisRow" compact="0" allDrilled="1" outline="0" subtotalTop="0" showAll="0" defaultSubtotal="0" defaultAttributeDrillState="1">
      <items count="5">
        <item x="2"/>
        <item x="1"/>
        <item x="3"/>
        <item x="0"/>
        <item x="4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0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0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FD945-84BA-4BDB-8204-0B861D816DC5}" name="TablaDinámica1" cacheId="23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16:B17" firstHeaderRow="1" firstDataRow="1" firstDataCol="0"/>
  <pivotFields count="2"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20AEA-4458-4880-A55B-0C8A7A4CFD2B}" name="TablaDinámica13" cacheId="15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17">
  <location ref="B46:D53" firstHeaderRow="1" firstDataRow="2" firstDataCol="1"/>
  <pivotFields count="4">
    <pivotField axis="axisCol" compact="0" allDrilled="1" outline="0" subtotalTop="0" showAll="0" dataSourceSort="1" defaultSubtotal="0" defaultAttributeDrillState="1">
      <items count="2">
        <item x="0"/>
        <item x="1"/>
      </items>
    </pivotField>
    <pivotField axis="axisRow" compact="0" allDrilled="1" outline="0" subtotalTop="0" showAll="0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2">
    <i>
      <x/>
    </i>
    <i>
      <x v="1"/>
    </i>
  </colItems>
  <dataFields count="1">
    <dataField name="Recuento distinto de MatriculaCalificado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CC338-74BB-4C8F-8884-6008D3A508AF}" name="TablaDinámica12" cacheId="14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76:H110" firstHeaderRow="1" firstDataRow="2" firstDataCol="2" rowPageCount="2" colPageCount="1"/>
  <pivotFields count="7"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Col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compact="0" allDrilled="1" outline="0" subtotalTop="0" showAll="0" dataSourceSort="1" defaultSubtotal="0" defaultAttributeDrillState="1"/>
  </pivotFields>
  <rowFields count="2">
    <field x="4"/>
    <field x="5"/>
  </rowFields>
  <rowItems count="33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6"/>
    </i>
    <i r="1">
      <x v="1"/>
    </i>
    <i r="1">
      <x v="3"/>
    </i>
    <i r="1">
      <x v="4"/>
    </i>
    <i>
      <x v="3"/>
      <x/>
    </i>
    <i r="1">
      <x v="7"/>
    </i>
    <i r="1">
      <x v="1"/>
    </i>
    <i r="1">
      <x v="3"/>
    </i>
    <i r="1">
      <x v="4"/>
    </i>
    <i>
      <x v="4"/>
      <x/>
    </i>
    <i r="1">
      <x v="6"/>
    </i>
    <i r="1">
      <x v="1"/>
    </i>
    <i r="1">
      <x v="3"/>
    </i>
    <i r="1">
      <x v="4"/>
    </i>
    <i>
      <x v="5"/>
      <x/>
    </i>
    <i r="1">
      <x v="7"/>
    </i>
    <i r="1">
      <x v="1"/>
    </i>
    <i r="1">
      <x v="3"/>
    </i>
    <i r="1">
      <x v="4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pageFields count="2">
    <pageField fld="1" hier="20" name="[BASE].[NivelDomainExpertise].[All]" cap="All"/>
    <pageField fld="2" hier="14" name="[BASE].[TipoCapabilityAgrupado].&amp;[PRINCIPAL]" cap="PRINCIPAL"/>
  </pageField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Recuento de MatriculaCalificado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2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8611F-3449-45D5-9695-D776E2BCB93D}" name="TablaDinámica7" cacheId="2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0">
  <location ref="B65:D70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AB8FF-1E9A-45BF-A798-1ABC9535DE82}" name="TablaDinámica5" cacheId="19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1">
  <location ref="B53:D58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AFDE3-A798-4F10-B633-9556A485A8A4}" name="TablaDinámica4" cacheId="1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0">
  <location ref="B41:D47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2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4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C5A9E-B3C6-46AB-B3ED-4F575BF6C520}" name="TablaDinámica3" cacheId="1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20:B21" firstHeaderRow="1" firstDataRow="1" firstDataCol="0"/>
  <pivotFields count="2"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31917-6962-44B8-B86A-E7AB5773A008}" name="TablaDinámica9" cacheId="2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8">
  <location ref="B27:D33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efaultSubtotal="0" defaultAttributeDrillState="1">
      <items count="5">
        <item x="1"/>
        <item x="0"/>
        <item x="3"/>
        <item x="2"/>
        <item x="4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2"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8DE09-9B09-4305-A425-B1334D9E97D3}" name="TablaDinámica8" cacheId="21" applyNumberFormats="0" applyBorderFormats="0" applyFontFormats="0" applyPatternFormats="0" applyAlignmentFormats="0" applyWidthHeightFormats="1" dataCaption="Valores" missingCaption="0" updatedVersion="8" minRefreshableVersion="3" subtotalHiddenItems="1" colGrandTotals="0" itemPrintTitles="1" createdVersion="6" indent="0" compact="0" compactData="0" multipleFieldFilters="0" chartFormat="21">
  <location ref="B79:D84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1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U110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5">
        <item x="1"/>
        <item x="0"/>
        <item x="3"/>
        <item x="2"/>
        <item x="4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</items>
    </pivotField>
    <pivotField axis="axisCol" compact="0" allDrilled="1" outline="0" subtotalTop="0" showAll="0" defaultSubtotal="0" defaultAttributeDrillState="1">
      <items count="19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5">
    <i>
      <x/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"/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>
      <x v="3"/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4"/>
      <x v="100"/>
    </i>
    <i r="1">
      <x v="101"/>
    </i>
    <i r="1">
      <x v="102"/>
    </i>
    <i r="1">
      <x v="103"/>
    </i>
    <i r="1">
      <x v="104"/>
    </i>
  </rowItems>
  <colFields count="1">
    <field x="3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2">
    <pageField fld="1" hier="40" name="[Rango].[RolCalificado].[All]" cap="All"/>
    <pageField fld="5" hier="45" name="[Rango].[IdNivelCapability].[All]" cap="All"/>
  </pageFields>
  <dataFields count="1">
    <dataField name="Promedio de IdNivelCapability" fld="4" subtotal="average" baseField="2" baseItem="0"/>
  </dataFields>
  <formats count="1">
    <format dxfId="4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9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1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3">
      <pivotArea dataOnly="0" labelOnly="1" outline="0" fieldPosition="0">
        <references count="1">
          <reference field="1" count="0"/>
        </references>
      </pivotArea>
    </format>
    <format dxfId="2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3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" xr10:uid="{E4D63CBC-D095-4968-9E3E-77994E749389}" sourceName="[Rango].[RangoMesesCalificado]">
  <pivotTables>
    <pivotTable tabId="3" name="TablaDinámica12"/>
    <pivotTable tabId="3" name="TablaDinámica13"/>
    <pivotTable tabId="3" name="TablaDinámica14"/>
    <pivotTable tabId="11" name="TablaDinámica3"/>
    <pivotTable tabId="11" name="TablaDinámica4"/>
    <pivotTable tabId="11" name="TablaDinámica5"/>
    <pivotTable tabId="11" name="TablaDinámica7"/>
    <pivotTable tabId="11" name="TablaDinámica8"/>
    <pivotTable tabId="11" name="TablaDinámica9"/>
    <pivotTable tabId="3" name="TablaDinámica1"/>
  </pivotTables>
  <data>
    <olap pivotCacheId="163783151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olCalificado" xr10:uid="{CB2E1403-5917-4FC2-A28A-9722A217240A}" sourceName="[Rango].[RolCalificado]">
  <pivotTables>
    <pivotTable tabId="11" name="TablaDinámica3"/>
    <pivotTable tabId="11" name="TablaDinámica4"/>
    <pivotTable tabId="11" name="TablaDinámica5"/>
    <pivotTable tabId="11" name="TablaDinámica7"/>
    <pivotTable tabId="11" name="TablaDinámica8"/>
    <pivotTable tabId="11" name="TablaDinámica9"/>
    <pivotTable tabId="3" name="TablaDinámica12"/>
    <pivotTable tabId="3" name="TablaDinámica13"/>
    <pivotTable tabId="3" name="TablaDinámica14"/>
    <pivotTable tabId="3" name="TablaDinámica1"/>
  </pivotTables>
  <data>
    <olap pivotCacheId="1637831512">
      <levels count="2">
        <level uniqueName="[Rango].[RolCalificado].[(All)]" sourceCaption="(All)" count="0"/>
        <level uniqueName="[Rango].[RolCalificado].[RolCalificado]" sourceCaption="RolCalificado" count="6">
          <ranges>
            <range startItem="0">
              <i n="[Rango].[RolCalificado].&amp;[CD]" c="CD"/>
              <i n="[Rango].[RolCalificado].&amp;[CLC]" c="CLC"/>
              <i n="[Rango].[RolCalificado].&amp;[CLD]" c="CLD"/>
              <i n="[Rango].[RolCalificado].&amp;[CLS]" c="CLS"/>
              <i n="[Rango].[RolCalificado].&amp;[DL]" c="DL"/>
              <i n="[Rango].[RolCalificado].&amp;[SQ]" c="SQ"/>
            </range>
          </ranges>
        </level>
      </levels>
      <selections count="1">
        <selection n="[Rango].[RolCalificad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" xr10:uid="{F7388028-2840-4F14-89D6-BE92E00FFCA8}" cache="SegmentaciónDeDatos_RangoMesesCalificado" caption="RangoMesesCalificado" level="1" rowHeight="241300"/>
  <slicer name="RolCalificado" xr10:uid="{D7CE1A34-6EBF-4B61-9E20-C58E1B633218}" cache="SegmentaciónDeDatos_RolCalificado" caption="RolCalificado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1" xr10:uid="{66C38613-E12C-46D6-B9E1-5BA6FAB505C1}" cache="SegmentaciónDeDatos_RangoMesesCalificado" caption="RangoMesesCalificado" level="1" rowHeight="241300"/>
  <slicer name="RolCalificado 1" xr10:uid="{23845729-5B45-4AC8-8117-5EE2629FEE16}" cache="SegmentaciónDeDatos_RolCalificado" caption="RolCalificado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D2" totalsRowShown="0" headerRowDxfId="19" dataDxfId="18">
  <autoFilter ref="A1:AD2" xr:uid="{383D5771-3993-44C1-A88A-4CF8FCD92721}"/>
  <tableColumns count="30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/>
    <tableColumn id="8" xr3:uid="{B91F411B-14AD-4FBD-93AD-89ABE1AABF98}" name="FechaIngresoCalificado" dataDxfId="17"/>
    <tableColumn id="9" xr3:uid="{C5D6C2BD-1F98-41D4-8A60-5AD24B4257B0}" name="DiffMesesCalificado" dataDxfId="16">
      <calculatedColumnFormula>DATEDIF(H2,TODAY(),"m")</calculatedColumnFormula>
    </tableColumn>
    <tableColumn id="10" xr3:uid="{9C3BD2EA-AD99-4C04-8593-CFD093591172}" name="RangoMesesCalificado" dataDxfId="15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IF(COUNTIFS($E$2:$E$2,E2,$O$2:$O$2,"PRINCIPAL",$Q$2:$Q$2,0)&gt;0,"SI","NO")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651A6D69-6FB6-4E43-9DD3-0701CDC934A1}" name="LLAVE">
      <calculatedColumnFormula>F2&amp;M2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_xlfn.IFS(T2=0,"Prenovato",T2=1,"Novato",T2=2,"Principiante avanzado",T2=3,"Competente",T2=4,"Proficiente",T2=5,"Master")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_xlfn.IFS(V2=0,"No evidenciado",V2=1,"Novato",V2=2,"Principiante avanzado",V2=3,"Competente",V2=4,"Proficiente",V2=5,"Master")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_xlfn.IFS(X2=0,"No evidenciado",X2=1,"Novato",X2=2,"Principiante avanzado",X2=3,"Competente",X2=4,"Proficiente",X2=5,"Master")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_xlfn.IFS(Z2=0,"No evidenciado",Z2=1,"Novato",Z2=2,"Principiante avanzado",Z2=3,"Competente",Z2=4,"Proficiente",Z2=5,"Master")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_xlfn.IFS(AB2=0,"Prenovato",AB2=1,"Novato",AB2=2,"Principiante avanzado",AB2=3,"Competente",AB2=4,"Proficiente",AB2=5,"Master")</calculatedColumnFormula>
    </tableColumn>
    <tableColumn id="31" xr3:uid="{0D4D67A6-88EF-41D2-9D55-4DFB7BE30C0E}" name="TipoEvaluacion" dataDxfId="0">
      <calculatedColumnFormula>IF(A2&lt;&gt;E2,"EVALUACIÓN","AUTOEVALUACIÓN")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7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Relationship Id="rId9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D2"/>
  <sheetViews>
    <sheetView tabSelected="1" topLeftCell="P1" zoomScale="85" zoomScaleNormal="85" workbookViewId="0">
      <pane ySplit="1" topLeftCell="A2" activePane="bottomLeft" state="frozen"/>
      <selection pane="bottomLeft" activeCell="AD2" sqref="AD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bestFit="1" customWidth="1"/>
    <col min="9" max="9" width="21.28515625" bestFit="1" customWidth="1"/>
    <col min="10" max="10" width="24.42578125" bestFit="1" customWidth="1"/>
    <col min="11" max="11" width="24.42578125" customWidth="1"/>
    <col min="12" max="12" width="14.7109375" bestFit="1" customWidth="1"/>
    <col min="13" max="13" width="44.42578125" bestFit="1" customWidth="1"/>
    <col min="14" max="14" width="17.7109375" bestFit="1" customWidth="1"/>
    <col min="15" max="15" width="22.85546875" customWidth="1"/>
    <col min="16" max="16" width="22.5703125" customWidth="1"/>
    <col min="17" max="17" width="18.7109375" bestFit="1" customWidth="1"/>
    <col min="18" max="18" width="20.5703125" bestFit="1" customWidth="1"/>
    <col min="19" max="19" width="18" customWidth="1"/>
    <col min="20" max="20" width="25.28515625" customWidth="1"/>
    <col min="21" max="21" width="27.5703125" bestFit="1" customWidth="1"/>
    <col min="22" max="22" width="23.7109375" bestFit="1" customWidth="1"/>
    <col min="23" max="23" width="20.5703125" bestFit="1" customWidth="1"/>
    <col min="24" max="24" width="18.28515625" bestFit="1" customWidth="1"/>
    <col min="25" max="25" width="20.5703125" bestFit="1" customWidth="1"/>
    <col min="26" max="26" width="16.7109375" bestFit="1" customWidth="1"/>
    <col min="27" max="28" width="16.7109375" customWidth="1"/>
    <col min="29" max="29" width="20.5703125" bestFit="1" customWidth="1"/>
  </cols>
  <sheetData>
    <row r="1" spans="1:30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24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15</v>
      </c>
      <c r="M1" s="1" t="s">
        <v>3</v>
      </c>
      <c r="N1" s="1" t="s">
        <v>1</v>
      </c>
      <c r="O1" s="1" t="s">
        <v>28</v>
      </c>
      <c r="P1" s="1" t="s">
        <v>172</v>
      </c>
      <c r="Q1" s="1" t="s">
        <v>2</v>
      </c>
      <c r="R1" s="1" t="s">
        <v>10</v>
      </c>
      <c r="S1" s="1" t="s">
        <v>23</v>
      </c>
      <c r="T1" s="1" t="s">
        <v>9</v>
      </c>
      <c r="U1" s="1" t="s">
        <v>8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209</v>
      </c>
    </row>
    <row r="2" spans="1:30" x14ac:dyDescent="0.25">
      <c r="A2" t="s">
        <v>65</v>
      </c>
      <c r="B2" t="s">
        <v>66</v>
      </c>
      <c r="C2" t="s">
        <v>17</v>
      </c>
      <c r="D2" t="s">
        <v>67</v>
      </c>
      <c r="E2" t="s">
        <v>68</v>
      </c>
      <c r="F2" t="s">
        <v>69</v>
      </c>
      <c r="G2" t="s">
        <v>171</v>
      </c>
      <c r="H2" s="5">
        <v>44227</v>
      </c>
      <c r="I2" s="1">
        <f ca="1">DATEDIF(H2,TODAY(),"m")</f>
        <v>28</v>
      </c>
      <c r="J2" s="1" t="str">
        <f ca="1">IF(I2&lt;=3,"1. Menor o igual a 3 meses",IF(I2&lt;=6,"2. Entre 4 - 6 meses","3. Mayor a 6 meses"))</f>
        <v>3. Mayor a 6 meses</v>
      </c>
      <c r="K2" t="str">
        <f>IF(COUNTIFS($E$2:$E$2,E2,$O$2:$O$2,"PRINCIPAL",$Q$2:$Q$2,0)&gt;0,"SI","NO")</f>
        <v>NO</v>
      </c>
      <c r="L2" t="s">
        <v>79</v>
      </c>
      <c r="M2" t="s">
        <v>180</v>
      </c>
      <c r="N2" t="s">
        <v>32</v>
      </c>
      <c r="O2" t="s">
        <v>32</v>
      </c>
      <c r="P2" t="str">
        <f t="shared" ref="P2" si="0">F2&amp;M2</f>
        <v>MIGUEL ANGEL PAREDES MANCHEProcesamiento de datos</v>
      </c>
      <c r="Q2">
        <v>4</v>
      </c>
      <c r="R2" t="s">
        <v>7</v>
      </c>
      <c r="S2" t="s">
        <v>22</v>
      </c>
      <c r="T2" s="25">
        <v>4</v>
      </c>
      <c r="U2" s="25" t="str" cm="1">
        <f t="array" ref="U2">_xlfn.IFS(T2=0,"Prenovato",T2=1,"Novato",T2=2,"Principiante avanzado",T2=3,"Competente",T2=4,"Proficiente",T2=5,"Master")</f>
        <v>Proficiente</v>
      </c>
      <c r="V2" s="25">
        <v>4</v>
      </c>
      <c r="W2" s="25" t="str" cm="1">
        <f t="array" ref="W2">_xlfn.IFS(V2=0,"No evidenciado",V2=1,"Novato",V2=2,"Principiante avanzado",V2=3,"Competente",V2=4,"Proficiente",V2=5,"Master")</f>
        <v>Proficiente</v>
      </c>
      <c r="X2" s="25">
        <v>3</v>
      </c>
      <c r="Y2" s="25" t="str" cm="1">
        <f t="array" ref="Y2">_xlfn.IFS(X2=0,"No evidenciado",X2=1,"Novato",X2=2,"Principiante avanzado",X2=3,"Competente",X2=4,"Proficiente",X2=5,"Master")</f>
        <v>Competente</v>
      </c>
      <c r="Z2" s="25">
        <v>3</v>
      </c>
      <c r="AA2" s="25" t="str" cm="1">
        <f t="array" ref="AA2">_xlfn.IFS(Z2=0,"No evidenciado",Z2=1,"Novato",Z2=2,"Principiante avanzado",Z2=3,"Competente",Z2=4,"Proficiente",Z2=5,"Master")</f>
        <v>Competente</v>
      </c>
      <c r="AB2" s="25">
        <v>4</v>
      </c>
      <c r="AC2" s="25" t="str" cm="1">
        <f t="array" ref="AC2">_xlfn.IFS(AB2=0,"Prenovato",AB2=1,"Novato",AB2=2,"Principiante avanzado",AB2=3,"Competente",AB2=4,"Proficiente",AB2=5,"Master")</f>
        <v>Proficiente</v>
      </c>
      <c r="AD2" s="25" t="str">
        <f>IF(A2&lt;&gt;E2,"EVALUACIÓN","AUTOEVALUACIÓN")</f>
        <v>EVALUACIÓN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AE89-D00D-4DB6-8A7A-E25EEB874FA8}">
  <dimension ref="B16:H110"/>
  <sheetViews>
    <sheetView showGridLines="0" topLeftCell="A25" zoomScale="80" zoomScaleNormal="80" workbookViewId="0">
      <selection activeCell="D90" sqref="D90"/>
    </sheetView>
  </sheetViews>
  <sheetFormatPr baseColWidth="10" defaultRowHeight="15" x14ac:dyDescent="0.25"/>
  <cols>
    <col min="1" max="1" width="5.7109375" customWidth="1"/>
    <col min="2" max="3" width="37.7109375" bestFit="1" customWidth="1"/>
    <col min="4" max="4" width="38.7109375" bestFit="1" customWidth="1"/>
    <col min="5" max="5" width="14.85546875" bestFit="1" customWidth="1"/>
    <col min="6" max="6" width="7.7109375" bestFit="1" customWidth="1"/>
    <col min="7" max="7" width="20.7109375" bestFit="1" customWidth="1"/>
    <col min="8" max="8" width="10.85546875" bestFit="1" customWidth="1"/>
    <col min="9" max="9" width="10.7109375" bestFit="1" customWidth="1"/>
    <col min="10" max="10" width="3.28515625" bestFit="1" customWidth="1"/>
    <col min="11" max="11" width="3.7109375" bestFit="1" customWidth="1"/>
    <col min="12" max="12" width="3.28515625" bestFit="1" customWidth="1"/>
    <col min="13" max="13" width="2.28515625" bestFit="1" customWidth="1"/>
    <col min="14" max="14" width="12.28515625" bestFit="1" customWidth="1"/>
    <col min="15" max="15" width="10.7109375" bestFit="1" customWidth="1"/>
    <col min="16" max="16" width="7.28515625" bestFit="1" customWidth="1"/>
    <col min="17" max="17" width="3.7109375" bestFit="1" customWidth="1"/>
    <col min="18" max="18" width="3.28515625" bestFit="1" customWidth="1"/>
    <col min="19" max="19" width="3.7109375" bestFit="1" customWidth="1"/>
    <col min="20" max="20" width="2.28515625" bestFit="1" customWidth="1"/>
    <col min="21" max="21" width="23.28515625" bestFit="1" customWidth="1"/>
  </cols>
  <sheetData>
    <row r="16" spans="2:2" x14ac:dyDescent="0.25">
      <c r="B16" t="s">
        <v>26</v>
      </c>
    </row>
    <row r="17" spans="2:4" x14ac:dyDescent="0.25">
      <c r="B17">
        <v>105</v>
      </c>
    </row>
    <row r="20" spans="2:4" x14ac:dyDescent="0.25">
      <c r="B20" s="2" t="s">
        <v>8</v>
      </c>
      <c r="C20" t="s">
        <v>26</v>
      </c>
      <c r="D20" t="s">
        <v>29</v>
      </c>
    </row>
    <row r="21" spans="2:4" x14ac:dyDescent="0.25">
      <c r="B21" t="s">
        <v>193</v>
      </c>
      <c r="C21">
        <v>8</v>
      </c>
      <c r="D21" s="3">
        <v>7.6190476190476197E-2</v>
      </c>
    </row>
    <row r="22" spans="2:4" x14ac:dyDescent="0.25">
      <c r="B22" t="s">
        <v>6</v>
      </c>
      <c r="C22">
        <v>35</v>
      </c>
      <c r="D22" s="3">
        <v>0.33333333333333331</v>
      </c>
    </row>
    <row r="23" spans="2:4" x14ac:dyDescent="0.25">
      <c r="B23" t="s">
        <v>4</v>
      </c>
      <c r="C23">
        <v>27</v>
      </c>
      <c r="D23" s="3">
        <v>0.25714285714285712</v>
      </c>
    </row>
    <row r="24" spans="2:4" x14ac:dyDescent="0.25">
      <c r="B24" t="s">
        <v>5</v>
      </c>
      <c r="C24">
        <v>30</v>
      </c>
      <c r="D24" s="3">
        <v>0.2857142857142857</v>
      </c>
    </row>
    <row r="25" spans="2:4" x14ac:dyDescent="0.25">
      <c r="B25" t="s">
        <v>7</v>
      </c>
      <c r="C25">
        <v>5</v>
      </c>
      <c r="D25" s="3">
        <v>4.7619047619047616E-2</v>
      </c>
    </row>
    <row r="26" spans="2:4" x14ac:dyDescent="0.25">
      <c r="B26" t="s">
        <v>25</v>
      </c>
      <c r="C26">
        <v>105</v>
      </c>
      <c r="D26" s="3">
        <v>1</v>
      </c>
    </row>
    <row r="46" spans="2:5" x14ac:dyDescent="0.25">
      <c r="B46" s="2" t="s">
        <v>26</v>
      </c>
      <c r="C46" s="2" t="s">
        <v>21</v>
      </c>
      <c r="E46" s="30"/>
    </row>
    <row r="47" spans="2:5" x14ac:dyDescent="0.25">
      <c r="B47" s="2" t="s">
        <v>8</v>
      </c>
      <c r="C47" t="s">
        <v>22</v>
      </c>
      <c r="D47" t="s">
        <v>201</v>
      </c>
      <c r="E47" s="28" t="s">
        <v>25</v>
      </c>
    </row>
    <row r="48" spans="2:5" x14ac:dyDescent="0.25">
      <c r="B48" t="s">
        <v>5</v>
      </c>
      <c r="C48">
        <v>30</v>
      </c>
      <c r="D48">
        <v>0</v>
      </c>
      <c r="E48">
        <f>C48+D48</f>
        <v>30</v>
      </c>
    </row>
    <row r="49" spans="2:5" x14ac:dyDescent="0.25">
      <c r="B49" t="s">
        <v>6</v>
      </c>
      <c r="C49">
        <v>31</v>
      </c>
      <c r="D49">
        <v>4</v>
      </c>
      <c r="E49">
        <f t="shared" ref="E49:E52" si="0">C49+D49</f>
        <v>35</v>
      </c>
    </row>
    <row r="50" spans="2:5" x14ac:dyDescent="0.25">
      <c r="B50" t="s">
        <v>193</v>
      </c>
      <c r="C50">
        <v>4</v>
      </c>
      <c r="D50">
        <v>4</v>
      </c>
      <c r="E50">
        <f t="shared" si="0"/>
        <v>8</v>
      </c>
    </row>
    <row r="51" spans="2:5" x14ac:dyDescent="0.25">
      <c r="B51" t="s">
        <v>4</v>
      </c>
      <c r="C51">
        <v>27</v>
      </c>
      <c r="D51">
        <v>0</v>
      </c>
      <c r="E51">
        <f t="shared" si="0"/>
        <v>27</v>
      </c>
    </row>
    <row r="52" spans="2:5" x14ac:dyDescent="0.25">
      <c r="B52" t="s">
        <v>7</v>
      </c>
      <c r="C52">
        <v>5</v>
      </c>
      <c r="D52">
        <v>0</v>
      </c>
      <c r="E52">
        <f t="shared" si="0"/>
        <v>5</v>
      </c>
    </row>
    <row r="53" spans="2:5" x14ac:dyDescent="0.25">
      <c r="B53" t="s">
        <v>25</v>
      </c>
      <c r="C53">
        <v>97</v>
      </c>
      <c r="D53">
        <v>8</v>
      </c>
      <c r="E53" s="29">
        <f>SUM(E48:E52)</f>
        <v>105</v>
      </c>
    </row>
    <row r="66" spans="2:8" x14ac:dyDescent="0.25">
      <c r="B66" s="4"/>
    </row>
    <row r="73" spans="2:8" x14ac:dyDescent="0.25">
      <c r="B73" s="2" t="s">
        <v>8</v>
      </c>
      <c r="C73" t="s" vm="4">
        <v>41</v>
      </c>
    </row>
    <row r="74" spans="2:8" x14ac:dyDescent="0.25">
      <c r="B74" s="2" t="s">
        <v>28</v>
      </c>
      <c r="C74" t="s" vm="5">
        <v>32</v>
      </c>
    </row>
    <row r="76" spans="2:8" x14ac:dyDescent="0.25">
      <c r="B76" s="2" t="s">
        <v>26</v>
      </c>
      <c r="D76" s="2" t="s">
        <v>10</v>
      </c>
    </row>
    <row r="77" spans="2:8" x14ac:dyDescent="0.25">
      <c r="B77" s="2" t="s">
        <v>15</v>
      </c>
      <c r="C77" s="2" t="s">
        <v>3</v>
      </c>
      <c r="D77" t="s">
        <v>5</v>
      </c>
      <c r="E77" t="s">
        <v>63</v>
      </c>
      <c r="F77" t="s">
        <v>6</v>
      </c>
      <c r="G77" t="s">
        <v>4</v>
      </c>
      <c r="H77" t="s">
        <v>7</v>
      </c>
    </row>
    <row r="78" spans="2:8" x14ac:dyDescent="0.25">
      <c r="B78" t="s">
        <v>192</v>
      </c>
      <c r="C78" t="s">
        <v>183</v>
      </c>
      <c r="D78">
        <v>6</v>
      </c>
      <c r="E78">
        <v>0</v>
      </c>
      <c r="F78">
        <v>0</v>
      </c>
      <c r="G78">
        <v>3</v>
      </c>
      <c r="H78">
        <v>1</v>
      </c>
    </row>
    <row r="79" spans="2:8" x14ac:dyDescent="0.25">
      <c r="C79" t="s">
        <v>176</v>
      </c>
      <c r="D79">
        <v>6</v>
      </c>
      <c r="E79">
        <v>0</v>
      </c>
      <c r="F79">
        <v>0</v>
      </c>
      <c r="G79">
        <v>3</v>
      </c>
      <c r="H79">
        <v>1</v>
      </c>
    </row>
    <row r="80" spans="2:8" x14ac:dyDescent="0.25">
      <c r="C80" t="s">
        <v>178</v>
      </c>
      <c r="D80">
        <v>7</v>
      </c>
      <c r="E80">
        <v>0</v>
      </c>
      <c r="F80">
        <v>1</v>
      </c>
      <c r="G80">
        <v>1</v>
      </c>
      <c r="H80">
        <v>1</v>
      </c>
    </row>
    <row r="81" spans="2:8" x14ac:dyDescent="0.25">
      <c r="C81" t="s">
        <v>180</v>
      </c>
      <c r="D81">
        <v>8</v>
      </c>
      <c r="E81">
        <v>0</v>
      </c>
      <c r="F81">
        <v>0</v>
      </c>
      <c r="G81">
        <v>1</v>
      </c>
      <c r="H81">
        <v>1</v>
      </c>
    </row>
    <row r="82" spans="2:8" x14ac:dyDescent="0.25">
      <c r="C82" t="s">
        <v>61</v>
      </c>
      <c r="D82">
        <v>7</v>
      </c>
      <c r="E82">
        <v>0</v>
      </c>
      <c r="F82">
        <v>0</v>
      </c>
      <c r="G82">
        <v>2</v>
      </c>
      <c r="H82">
        <v>1</v>
      </c>
    </row>
    <row r="83" spans="2:8" x14ac:dyDescent="0.25">
      <c r="C83" t="s">
        <v>173</v>
      </c>
      <c r="D83">
        <v>6</v>
      </c>
      <c r="E83">
        <v>0</v>
      </c>
      <c r="F83">
        <v>1</v>
      </c>
      <c r="G83">
        <v>1</v>
      </c>
      <c r="H83">
        <v>2</v>
      </c>
    </row>
    <row r="84" spans="2:8" x14ac:dyDescent="0.25">
      <c r="B84" t="s">
        <v>75</v>
      </c>
      <c r="C84" t="s">
        <v>183</v>
      </c>
      <c r="D84">
        <v>1</v>
      </c>
      <c r="E84">
        <v>0</v>
      </c>
      <c r="F84">
        <v>0</v>
      </c>
      <c r="G84">
        <v>0</v>
      </c>
      <c r="H84">
        <v>0</v>
      </c>
    </row>
    <row r="85" spans="2:8" x14ac:dyDescent="0.25">
      <c r="C85" t="s">
        <v>176</v>
      </c>
      <c r="D85">
        <v>1</v>
      </c>
      <c r="E85">
        <v>0</v>
      </c>
      <c r="F85">
        <v>0</v>
      </c>
      <c r="G85">
        <v>0</v>
      </c>
      <c r="H85">
        <v>0</v>
      </c>
    </row>
    <row r="86" spans="2:8" x14ac:dyDescent="0.25">
      <c r="C86" t="s">
        <v>178</v>
      </c>
      <c r="D86">
        <v>1</v>
      </c>
      <c r="E86">
        <v>0</v>
      </c>
      <c r="F86">
        <v>0</v>
      </c>
      <c r="G86">
        <v>0</v>
      </c>
      <c r="H86">
        <v>0</v>
      </c>
    </row>
    <row r="87" spans="2:8" x14ac:dyDescent="0.25">
      <c r="C87" t="s">
        <v>180</v>
      </c>
      <c r="D87">
        <v>1</v>
      </c>
      <c r="E87">
        <v>0</v>
      </c>
      <c r="F87">
        <v>0</v>
      </c>
      <c r="G87">
        <v>0</v>
      </c>
      <c r="H87">
        <v>0</v>
      </c>
    </row>
    <row r="88" spans="2:8" x14ac:dyDescent="0.25">
      <c r="C88" t="s">
        <v>61</v>
      </c>
      <c r="D88">
        <v>1</v>
      </c>
      <c r="E88">
        <v>0</v>
      </c>
      <c r="F88">
        <v>0</v>
      </c>
      <c r="G88">
        <v>0</v>
      </c>
      <c r="H88">
        <v>0</v>
      </c>
    </row>
    <row r="89" spans="2:8" x14ac:dyDescent="0.25">
      <c r="C89" t="s">
        <v>173</v>
      </c>
      <c r="D89">
        <v>1</v>
      </c>
      <c r="E89">
        <v>0</v>
      </c>
      <c r="F89">
        <v>0</v>
      </c>
      <c r="G89">
        <v>0</v>
      </c>
      <c r="H89">
        <v>0</v>
      </c>
    </row>
    <row r="90" spans="2:8" x14ac:dyDescent="0.25">
      <c r="B90" t="s">
        <v>79</v>
      </c>
      <c r="C90" t="s">
        <v>183</v>
      </c>
      <c r="D90">
        <v>3</v>
      </c>
      <c r="E90">
        <v>0</v>
      </c>
      <c r="F90">
        <v>0</v>
      </c>
      <c r="G90">
        <v>0</v>
      </c>
      <c r="H90">
        <v>11</v>
      </c>
    </row>
    <row r="91" spans="2:8" x14ac:dyDescent="0.25">
      <c r="C91" t="s">
        <v>188</v>
      </c>
      <c r="D91">
        <v>8</v>
      </c>
      <c r="E91">
        <v>0</v>
      </c>
      <c r="F91">
        <v>0</v>
      </c>
      <c r="G91">
        <v>1</v>
      </c>
      <c r="H91">
        <v>5</v>
      </c>
    </row>
    <row r="92" spans="2:8" x14ac:dyDescent="0.25">
      <c r="C92" t="s">
        <v>176</v>
      </c>
      <c r="D92">
        <v>10</v>
      </c>
      <c r="E92">
        <v>0</v>
      </c>
      <c r="F92">
        <v>0</v>
      </c>
      <c r="G92">
        <v>2</v>
      </c>
      <c r="H92">
        <v>2</v>
      </c>
    </row>
    <row r="93" spans="2:8" x14ac:dyDescent="0.25">
      <c r="C93" t="s">
        <v>180</v>
      </c>
      <c r="D93">
        <v>11</v>
      </c>
      <c r="E93">
        <v>0</v>
      </c>
      <c r="F93">
        <v>0</v>
      </c>
      <c r="G93">
        <v>1</v>
      </c>
      <c r="H93">
        <v>2</v>
      </c>
    </row>
    <row r="94" spans="2:8" x14ac:dyDescent="0.25">
      <c r="C94" t="s">
        <v>61</v>
      </c>
      <c r="D94">
        <v>4</v>
      </c>
      <c r="E94">
        <v>0</v>
      </c>
      <c r="F94">
        <v>0</v>
      </c>
      <c r="G94">
        <v>1</v>
      </c>
      <c r="H94">
        <v>9</v>
      </c>
    </row>
    <row r="95" spans="2:8" x14ac:dyDescent="0.25">
      <c r="B95" t="s">
        <v>71</v>
      </c>
      <c r="C95" t="s">
        <v>183</v>
      </c>
      <c r="D95">
        <v>2</v>
      </c>
      <c r="E95">
        <v>0</v>
      </c>
      <c r="F95">
        <v>0</v>
      </c>
      <c r="G95">
        <v>0</v>
      </c>
      <c r="H95">
        <v>4</v>
      </c>
    </row>
    <row r="96" spans="2:8" x14ac:dyDescent="0.25">
      <c r="C96" t="s">
        <v>189</v>
      </c>
      <c r="D96">
        <v>2</v>
      </c>
      <c r="E96">
        <v>0</v>
      </c>
      <c r="F96">
        <v>0</v>
      </c>
      <c r="G96">
        <v>0</v>
      </c>
      <c r="H96">
        <v>4</v>
      </c>
    </row>
    <row r="97" spans="2:8" x14ac:dyDescent="0.25">
      <c r="C97" t="s">
        <v>176</v>
      </c>
      <c r="D97">
        <v>5</v>
      </c>
      <c r="E97">
        <v>0</v>
      </c>
      <c r="F97">
        <v>0</v>
      </c>
      <c r="G97">
        <v>0</v>
      </c>
      <c r="H97">
        <v>1</v>
      </c>
    </row>
    <row r="98" spans="2:8" x14ac:dyDescent="0.25">
      <c r="C98" t="s">
        <v>180</v>
      </c>
      <c r="D98">
        <v>4</v>
      </c>
      <c r="E98">
        <v>0</v>
      </c>
      <c r="F98">
        <v>0</v>
      </c>
      <c r="G98">
        <v>1</v>
      </c>
      <c r="H98">
        <v>1</v>
      </c>
    </row>
    <row r="99" spans="2:8" x14ac:dyDescent="0.25">
      <c r="C99" t="s">
        <v>61</v>
      </c>
      <c r="D99">
        <v>2</v>
      </c>
      <c r="E99">
        <v>0</v>
      </c>
      <c r="F99">
        <v>0</v>
      </c>
      <c r="G99">
        <v>0</v>
      </c>
      <c r="H99">
        <v>4</v>
      </c>
    </row>
    <row r="100" spans="2:8" x14ac:dyDescent="0.25">
      <c r="B100" t="s">
        <v>191</v>
      </c>
      <c r="C100" t="s">
        <v>183</v>
      </c>
      <c r="D100">
        <v>24</v>
      </c>
      <c r="E100">
        <v>1</v>
      </c>
      <c r="F100">
        <v>0</v>
      </c>
      <c r="G100">
        <v>12</v>
      </c>
      <c r="H100">
        <v>4</v>
      </c>
    </row>
    <row r="101" spans="2:8" x14ac:dyDescent="0.25">
      <c r="C101" t="s">
        <v>188</v>
      </c>
      <c r="D101">
        <v>24</v>
      </c>
      <c r="E101">
        <v>0</v>
      </c>
      <c r="F101">
        <v>3</v>
      </c>
      <c r="G101">
        <v>8</v>
      </c>
      <c r="H101">
        <v>6</v>
      </c>
    </row>
    <row r="102" spans="2:8" x14ac:dyDescent="0.25">
      <c r="C102" t="s">
        <v>176</v>
      </c>
      <c r="D102">
        <v>18</v>
      </c>
      <c r="E102">
        <v>3</v>
      </c>
      <c r="F102">
        <v>5</v>
      </c>
      <c r="G102">
        <v>11</v>
      </c>
      <c r="H102">
        <v>4</v>
      </c>
    </row>
    <row r="103" spans="2:8" x14ac:dyDescent="0.25">
      <c r="C103" t="s">
        <v>180</v>
      </c>
      <c r="D103">
        <v>24</v>
      </c>
      <c r="E103">
        <v>1</v>
      </c>
      <c r="F103">
        <v>2</v>
      </c>
      <c r="G103">
        <v>11</v>
      </c>
      <c r="H103">
        <v>3</v>
      </c>
    </row>
    <row r="104" spans="2:8" x14ac:dyDescent="0.25">
      <c r="C104" t="s">
        <v>61</v>
      </c>
      <c r="D104">
        <v>21</v>
      </c>
      <c r="E104">
        <v>0</v>
      </c>
      <c r="F104">
        <v>0</v>
      </c>
      <c r="G104">
        <v>14</v>
      </c>
      <c r="H104">
        <v>6</v>
      </c>
    </row>
    <row r="105" spans="2:8" x14ac:dyDescent="0.25">
      <c r="B105" t="s">
        <v>190</v>
      </c>
      <c r="C105" t="s">
        <v>183</v>
      </c>
      <c r="D105">
        <v>15</v>
      </c>
      <c r="E105">
        <v>0</v>
      </c>
      <c r="F105">
        <v>3</v>
      </c>
      <c r="G105">
        <v>14</v>
      </c>
      <c r="H105">
        <v>1</v>
      </c>
    </row>
    <row r="106" spans="2:8" x14ac:dyDescent="0.25">
      <c r="C106" t="s">
        <v>189</v>
      </c>
      <c r="D106">
        <v>13</v>
      </c>
      <c r="E106">
        <v>2</v>
      </c>
      <c r="F106">
        <v>7</v>
      </c>
      <c r="G106">
        <v>10</v>
      </c>
      <c r="H106">
        <v>1</v>
      </c>
    </row>
    <row r="107" spans="2:8" x14ac:dyDescent="0.25">
      <c r="C107" t="s">
        <v>176</v>
      </c>
      <c r="D107">
        <v>2</v>
      </c>
      <c r="E107">
        <v>2</v>
      </c>
      <c r="F107">
        <v>9</v>
      </c>
      <c r="G107">
        <v>20</v>
      </c>
      <c r="H107">
        <v>0</v>
      </c>
    </row>
    <row r="108" spans="2:8" x14ac:dyDescent="0.25">
      <c r="C108" t="s">
        <v>180</v>
      </c>
      <c r="D108">
        <v>5</v>
      </c>
      <c r="E108">
        <v>1</v>
      </c>
      <c r="F108">
        <v>6</v>
      </c>
      <c r="G108">
        <v>21</v>
      </c>
      <c r="H108">
        <v>0</v>
      </c>
    </row>
    <row r="109" spans="2:8" x14ac:dyDescent="0.25">
      <c r="C109" t="s">
        <v>61</v>
      </c>
      <c r="D109">
        <v>13</v>
      </c>
      <c r="E109">
        <v>0</v>
      </c>
      <c r="F109">
        <v>4</v>
      </c>
      <c r="G109">
        <v>16</v>
      </c>
      <c r="H109">
        <v>0</v>
      </c>
    </row>
    <row r="110" spans="2:8" x14ac:dyDescent="0.25">
      <c r="B110" t="s">
        <v>25</v>
      </c>
      <c r="D110">
        <v>79</v>
      </c>
      <c r="E110">
        <v>8</v>
      </c>
      <c r="F110">
        <v>19</v>
      </c>
      <c r="G110">
        <v>60</v>
      </c>
      <c r="H110">
        <v>31</v>
      </c>
    </row>
  </sheetData>
  <conditionalFormatting pivot="1" sqref="D21:D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D21:D2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BE34-193F-4F5F-BC09-5F0F8AE885EF}">
  <dimension ref="A18:T84"/>
  <sheetViews>
    <sheetView showGridLines="0" zoomScale="85" zoomScaleNormal="85" workbookViewId="0">
      <selection activeCell="H15" sqref="H15"/>
    </sheetView>
  </sheetViews>
  <sheetFormatPr baseColWidth="10" defaultRowHeight="15" x14ac:dyDescent="0.25"/>
  <cols>
    <col min="1" max="1" width="5.7109375" customWidth="1"/>
    <col min="2" max="2" width="21.85546875" bestFit="1" customWidth="1"/>
    <col min="3" max="3" width="37.7109375" bestFit="1" customWidth="1"/>
    <col min="4" max="4" width="38.7109375" bestFit="1" customWidth="1"/>
  </cols>
  <sheetData>
    <row r="18" spans="2:4" ht="19.5" x14ac:dyDescent="0.35">
      <c r="B18" s="8" t="s">
        <v>46</v>
      </c>
    </row>
    <row r="20" spans="2:4" x14ac:dyDescent="0.25">
      <c r="B20" t="s">
        <v>26</v>
      </c>
    </row>
    <row r="21" spans="2:4" x14ac:dyDescent="0.25">
      <c r="B21">
        <v>105</v>
      </c>
    </row>
    <row r="25" spans="2:4" ht="19.5" x14ac:dyDescent="0.35">
      <c r="B25" s="10" t="s">
        <v>47</v>
      </c>
    </row>
    <row r="27" spans="2:4" x14ac:dyDescent="0.25">
      <c r="B27" s="2" t="s">
        <v>40</v>
      </c>
      <c r="C27" t="s">
        <v>26</v>
      </c>
      <c r="D27" t="s">
        <v>29</v>
      </c>
    </row>
    <row r="28" spans="2:4" x14ac:dyDescent="0.25">
      <c r="B28" t="s">
        <v>6</v>
      </c>
      <c r="C28">
        <v>36</v>
      </c>
      <c r="D28" s="3">
        <v>0.34285714285714286</v>
      </c>
    </row>
    <row r="29" spans="2:4" x14ac:dyDescent="0.25">
      <c r="B29" t="s">
        <v>5</v>
      </c>
      <c r="C29">
        <v>22</v>
      </c>
      <c r="D29" s="3">
        <v>0.20952380952380953</v>
      </c>
    </row>
    <row r="30" spans="2:4" x14ac:dyDescent="0.25">
      <c r="B30" t="s">
        <v>4</v>
      </c>
      <c r="C30">
        <v>34</v>
      </c>
      <c r="D30" s="3">
        <v>0.32380952380952382</v>
      </c>
    </row>
    <row r="31" spans="2:4" x14ac:dyDescent="0.25">
      <c r="B31" t="s">
        <v>193</v>
      </c>
      <c r="C31">
        <v>8</v>
      </c>
      <c r="D31" s="3">
        <v>7.6190476190476197E-2</v>
      </c>
    </row>
    <row r="32" spans="2:4" x14ac:dyDescent="0.25">
      <c r="B32" t="s">
        <v>7</v>
      </c>
      <c r="C32">
        <v>5</v>
      </c>
      <c r="D32" s="3">
        <v>4.7619047619047616E-2</v>
      </c>
    </row>
    <row r="33" spans="1:20" x14ac:dyDescent="0.25">
      <c r="B33" t="s">
        <v>25</v>
      </c>
      <c r="C33">
        <v>105</v>
      </c>
      <c r="D33" s="3">
        <v>1</v>
      </c>
    </row>
    <row r="37" spans="1:20" ht="9" customHeight="1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9" spans="1:20" ht="19.5" x14ac:dyDescent="0.35">
      <c r="B39" s="8" t="s">
        <v>42</v>
      </c>
    </row>
    <row r="41" spans="1:20" x14ac:dyDescent="0.25">
      <c r="B41" s="2" t="s">
        <v>8</v>
      </c>
      <c r="C41" t="s">
        <v>26</v>
      </c>
      <c r="D41" t="s">
        <v>29</v>
      </c>
    </row>
    <row r="42" spans="1:20" x14ac:dyDescent="0.25">
      <c r="B42" t="s">
        <v>5</v>
      </c>
      <c r="C42">
        <v>30</v>
      </c>
      <c r="D42" s="3">
        <v>0.2857142857142857</v>
      </c>
    </row>
    <row r="43" spans="1:20" x14ac:dyDescent="0.25">
      <c r="B43" t="s">
        <v>6</v>
      </c>
      <c r="C43">
        <v>35</v>
      </c>
      <c r="D43" s="3">
        <v>0.33333333333333331</v>
      </c>
    </row>
    <row r="44" spans="1:20" x14ac:dyDescent="0.25">
      <c r="B44" t="s">
        <v>193</v>
      </c>
      <c r="C44">
        <v>8</v>
      </c>
      <c r="D44" s="3">
        <v>7.6190476190476197E-2</v>
      </c>
    </row>
    <row r="45" spans="1:20" x14ac:dyDescent="0.25">
      <c r="B45" t="s">
        <v>4</v>
      </c>
      <c r="C45">
        <v>27</v>
      </c>
      <c r="D45" s="3">
        <v>0.25714285714285712</v>
      </c>
    </row>
    <row r="46" spans="1:20" x14ac:dyDescent="0.25">
      <c r="B46" t="s">
        <v>7</v>
      </c>
      <c r="C46">
        <v>5</v>
      </c>
      <c r="D46" s="3">
        <v>4.7619047619047616E-2</v>
      </c>
    </row>
    <row r="47" spans="1:20" x14ac:dyDescent="0.25">
      <c r="B47" t="s">
        <v>25</v>
      </c>
      <c r="C47">
        <v>105</v>
      </c>
      <c r="D47" s="3">
        <v>1</v>
      </c>
    </row>
    <row r="51" spans="2:4" ht="19.5" x14ac:dyDescent="0.35">
      <c r="B51" s="8" t="s">
        <v>43</v>
      </c>
    </row>
    <row r="53" spans="2:4" x14ac:dyDescent="0.25">
      <c r="B53" s="2" t="s">
        <v>34</v>
      </c>
      <c r="C53" t="s">
        <v>26</v>
      </c>
      <c r="D53" t="s">
        <v>29</v>
      </c>
    </row>
    <row r="54" spans="2:4" x14ac:dyDescent="0.25">
      <c r="B54" t="s">
        <v>5</v>
      </c>
      <c r="C54">
        <v>56</v>
      </c>
      <c r="D54" s="3">
        <v>0.53333333333333333</v>
      </c>
    </row>
    <row r="55" spans="2:4" x14ac:dyDescent="0.25">
      <c r="B55" t="s">
        <v>6</v>
      </c>
      <c r="C55">
        <v>3</v>
      </c>
      <c r="D55" s="3">
        <v>2.8571428571428571E-2</v>
      </c>
    </row>
    <row r="56" spans="2:4" x14ac:dyDescent="0.25">
      <c r="B56" t="s">
        <v>4</v>
      </c>
      <c r="C56">
        <v>29</v>
      </c>
      <c r="D56" s="3">
        <v>0.27619047619047621</v>
      </c>
    </row>
    <row r="57" spans="2:4" x14ac:dyDescent="0.25">
      <c r="B57" t="s">
        <v>7</v>
      </c>
      <c r="C57">
        <v>17</v>
      </c>
      <c r="D57" s="3">
        <v>0.16190476190476191</v>
      </c>
    </row>
    <row r="58" spans="2:4" x14ac:dyDescent="0.25">
      <c r="B58" t="s">
        <v>25</v>
      </c>
      <c r="C58">
        <v>105</v>
      </c>
      <c r="D58" s="3">
        <v>1</v>
      </c>
    </row>
    <row r="63" spans="2:4" ht="19.5" x14ac:dyDescent="0.35">
      <c r="B63" s="8" t="s">
        <v>44</v>
      </c>
    </row>
    <row r="65" spans="2:4" x14ac:dyDescent="0.25">
      <c r="B65" s="2" t="s">
        <v>36</v>
      </c>
      <c r="C65" t="s">
        <v>26</v>
      </c>
      <c r="D65" t="s">
        <v>29</v>
      </c>
    </row>
    <row r="66" spans="2:4" x14ac:dyDescent="0.25">
      <c r="B66" t="s">
        <v>5</v>
      </c>
      <c r="C66">
        <v>38</v>
      </c>
      <c r="D66" s="3">
        <v>0.3619047619047619</v>
      </c>
    </row>
    <row r="67" spans="2:4" x14ac:dyDescent="0.25">
      <c r="B67" t="s">
        <v>6</v>
      </c>
      <c r="C67">
        <v>8</v>
      </c>
      <c r="D67" s="3">
        <v>7.6190476190476197E-2</v>
      </c>
    </row>
    <row r="68" spans="2:4" x14ac:dyDescent="0.25">
      <c r="B68" t="s">
        <v>4</v>
      </c>
      <c r="C68">
        <v>45</v>
      </c>
      <c r="D68" s="3">
        <v>0.42857142857142855</v>
      </c>
    </row>
    <row r="69" spans="2:4" x14ac:dyDescent="0.25">
      <c r="B69" t="s">
        <v>7</v>
      </c>
      <c r="C69">
        <v>14</v>
      </c>
      <c r="D69" s="3">
        <v>0.13333333333333333</v>
      </c>
    </row>
    <row r="70" spans="2:4" x14ac:dyDescent="0.25">
      <c r="B70" t="s">
        <v>25</v>
      </c>
      <c r="C70">
        <v>105</v>
      </c>
      <c r="D70" s="3">
        <v>1</v>
      </c>
    </row>
    <row r="77" spans="2:4" ht="19.5" x14ac:dyDescent="0.35">
      <c r="B77" s="8" t="s">
        <v>45</v>
      </c>
    </row>
    <row r="79" spans="2:4" x14ac:dyDescent="0.25">
      <c r="B79" s="2" t="s">
        <v>38</v>
      </c>
      <c r="C79" t="s">
        <v>26</v>
      </c>
      <c r="D79" t="s">
        <v>29</v>
      </c>
    </row>
    <row r="80" spans="2:4" x14ac:dyDescent="0.25">
      <c r="B80" t="s">
        <v>5</v>
      </c>
      <c r="C80">
        <v>58</v>
      </c>
      <c r="D80" s="3">
        <v>0.55238095238095242</v>
      </c>
    </row>
    <row r="81" spans="2:4" x14ac:dyDescent="0.25">
      <c r="B81" t="s">
        <v>6</v>
      </c>
      <c r="C81">
        <v>3</v>
      </c>
      <c r="D81" s="3">
        <v>2.8571428571428571E-2</v>
      </c>
    </row>
    <row r="82" spans="2:4" x14ac:dyDescent="0.25">
      <c r="B82" t="s">
        <v>4</v>
      </c>
      <c r="C82">
        <v>30</v>
      </c>
      <c r="D82" s="3">
        <v>0.2857142857142857</v>
      </c>
    </row>
    <row r="83" spans="2:4" x14ac:dyDescent="0.25">
      <c r="B83" t="s">
        <v>7</v>
      </c>
      <c r="C83">
        <v>14</v>
      </c>
      <c r="D83" s="3">
        <v>0.13333333333333333</v>
      </c>
    </row>
    <row r="84" spans="2:4" x14ac:dyDescent="0.25">
      <c r="B84" t="s">
        <v>25</v>
      </c>
      <c r="C84">
        <v>105</v>
      </c>
      <c r="D84" s="3">
        <v>1</v>
      </c>
    </row>
  </sheetData>
  <conditionalFormatting pivot="1" sqref="D28:D32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D42:D46">
    <cfRule type="colorScale" priority="4">
      <colorScale>
        <cfvo type="min"/>
        <cfvo type="max"/>
        <color rgb="FFFCFCFF"/>
        <color rgb="FF63BE7B"/>
      </colorScale>
    </cfRule>
  </conditionalFormatting>
  <conditionalFormatting pivot="1" sqref="D54:D57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D66:D69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D80:D8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F110"/>
  <sheetViews>
    <sheetView showGridLines="0" zoomScale="85" zoomScaleNormal="85" workbookViewId="0">
      <selection activeCell="F7" sqref="F7"/>
    </sheetView>
  </sheetViews>
  <sheetFormatPr baseColWidth="10" defaultRowHeight="15" x14ac:dyDescent="0.25"/>
  <cols>
    <col min="1" max="1" width="5.42578125" customWidth="1"/>
    <col min="2" max="2" width="49" bestFit="1" customWidth="1"/>
    <col min="3" max="3" width="17.140625" bestFit="1" customWidth="1"/>
    <col min="4" max="4" width="41" bestFit="1" customWidth="1"/>
    <col min="5" max="5" width="16.42578125" bestFit="1" customWidth="1"/>
    <col min="6" max="6" width="23.28515625" bestFit="1" customWidth="1"/>
    <col min="7" max="7" width="16.28515625" bestFit="1" customWidth="1"/>
    <col min="8" max="25" width="6" customWidth="1"/>
    <col min="26" max="26" width="6.5703125" customWidth="1"/>
    <col min="27" max="27" width="5.42578125" customWidth="1"/>
    <col min="28" max="31" width="6" customWidth="1"/>
    <col min="32" max="32" width="21.140625" bestFit="1" customWidth="1"/>
  </cols>
  <sheetData>
    <row r="2" spans="2:32" ht="15.75" thickBot="1" x14ac:dyDescent="0.3"/>
    <row r="3" spans="2:32" ht="17.25" thickBot="1" x14ac:dyDescent="0.3">
      <c r="H3" s="31" t="s">
        <v>53</v>
      </c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3"/>
      <c r="AB3" s="31" t="s">
        <v>54</v>
      </c>
      <c r="AC3" s="32"/>
      <c r="AD3" s="33"/>
    </row>
    <row r="4" spans="2:32" ht="15.75" x14ac:dyDescent="0.25">
      <c r="H4" s="13" t="e">
        <f>AVERAGE(H6:H110)</f>
        <v>#N/A</v>
      </c>
      <c r="I4" s="13" t="e">
        <f t="shared" ref="I4:Z4" si="0">AVERAGE(I6:I110)</f>
        <v>#N/A</v>
      </c>
      <c r="J4" s="13" t="e">
        <f t="shared" si="0"/>
        <v>#N/A</v>
      </c>
      <c r="K4" s="13" t="e">
        <f t="shared" si="0"/>
        <v>#N/A</v>
      </c>
      <c r="L4" s="13" t="e">
        <f t="shared" si="0"/>
        <v>#N/A</v>
      </c>
      <c r="M4" s="13" t="e">
        <f t="shared" si="0"/>
        <v>#N/A</v>
      </c>
      <c r="N4" s="13" t="e">
        <f t="shared" si="0"/>
        <v>#N/A</v>
      </c>
      <c r="O4" s="13" t="e">
        <f t="shared" si="0"/>
        <v>#N/A</v>
      </c>
      <c r="P4" s="13" t="e">
        <f t="shared" si="0"/>
        <v>#N/A</v>
      </c>
      <c r="Q4" s="13" t="e">
        <f t="shared" si="0"/>
        <v>#N/A</v>
      </c>
      <c r="R4" s="13" t="e">
        <f t="shared" si="0"/>
        <v>#N/A</v>
      </c>
      <c r="S4" s="13" t="e">
        <f t="shared" si="0"/>
        <v>#N/A</v>
      </c>
      <c r="T4" s="13" t="e">
        <f t="shared" si="0"/>
        <v>#N/A</v>
      </c>
      <c r="U4" s="13" t="e">
        <f t="shared" si="0"/>
        <v>#N/A</v>
      </c>
      <c r="V4" s="13" t="e">
        <f t="shared" si="0"/>
        <v>#N/A</v>
      </c>
      <c r="W4" s="13" t="e">
        <f t="shared" si="0"/>
        <v>#N/A</v>
      </c>
      <c r="X4" s="13" t="e">
        <f t="shared" si="0"/>
        <v>#N/A</v>
      </c>
      <c r="Y4" s="13" t="e">
        <f t="shared" si="0"/>
        <v>#N/A</v>
      </c>
      <c r="Z4" s="13" t="e">
        <f t="shared" si="0"/>
        <v>#N/A</v>
      </c>
      <c r="AA4" s="13"/>
      <c r="AB4" s="13" t="e">
        <f ca="1">AVERAGE(AB6:AB22)</f>
        <v>#N/A</v>
      </c>
      <c r="AC4" s="13" t="e">
        <f ca="1">AVERAGE(AC6:AC22)</f>
        <v>#N/A</v>
      </c>
      <c r="AD4" s="13" t="e">
        <f ca="1">AVERAGE(AD6:AD22)</f>
        <v>#N/A</v>
      </c>
    </row>
    <row r="5" spans="2:32" ht="198" x14ac:dyDescent="0.3">
      <c r="B5" s="14" t="s">
        <v>13</v>
      </c>
      <c r="C5" s="14" t="s">
        <v>16</v>
      </c>
      <c r="D5" s="14" t="s">
        <v>14</v>
      </c>
      <c r="E5" s="14" t="s">
        <v>15</v>
      </c>
      <c r="F5" s="14" t="s">
        <v>8</v>
      </c>
      <c r="G5" s="14" t="s">
        <v>60</v>
      </c>
      <c r="H5" s="26" t="s">
        <v>61</v>
      </c>
      <c r="I5" s="26" t="s">
        <v>183</v>
      </c>
      <c r="J5" s="26" t="s">
        <v>176</v>
      </c>
      <c r="K5" s="26" t="s">
        <v>180</v>
      </c>
      <c r="L5" s="15" t="s">
        <v>173</v>
      </c>
      <c r="M5" s="15" t="s">
        <v>174</v>
      </c>
      <c r="N5" s="15" t="s">
        <v>175</v>
      </c>
      <c r="O5" s="15" t="s">
        <v>177</v>
      </c>
      <c r="P5" s="15" t="s">
        <v>178</v>
      </c>
      <c r="Q5" s="15" t="s">
        <v>179</v>
      </c>
      <c r="R5" s="15" t="s">
        <v>181</v>
      </c>
      <c r="S5" s="15" t="s">
        <v>182</v>
      </c>
      <c r="T5" s="15" t="s">
        <v>62</v>
      </c>
      <c r="U5" s="15" t="s">
        <v>184</v>
      </c>
      <c r="V5" s="15" t="s">
        <v>185</v>
      </c>
      <c r="W5" s="15" t="s">
        <v>186</v>
      </c>
      <c r="X5" s="15" t="s">
        <v>187</v>
      </c>
      <c r="Y5" s="16" t="s">
        <v>188</v>
      </c>
      <c r="Z5" s="16" t="s">
        <v>189</v>
      </c>
      <c r="AA5" s="27" t="s">
        <v>55</v>
      </c>
      <c r="AB5" s="17" t="s">
        <v>64</v>
      </c>
      <c r="AC5" s="17" t="s">
        <v>56</v>
      </c>
      <c r="AD5" s="17" t="s">
        <v>57</v>
      </c>
      <c r="AE5" s="18" t="s">
        <v>58</v>
      </c>
      <c r="AF5" s="19" t="s">
        <v>59</v>
      </c>
    </row>
    <row r="6" spans="2:32" ht="15.75" x14ac:dyDescent="0.3">
      <c r="B6" s="20">
        <f ca="1">OFFSET(BASE!$B$1,MATCH(D6,BASE!F:F,0),0)</f>
        <v>0</v>
      </c>
      <c r="C6" s="20">
        <f ca="1">OFFSET(BASE!$B$1,MATCH(D6,BASE!F:F,0),1)</f>
        <v>0</v>
      </c>
      <c r="D6" s="20" t="str" cm="1">
        <f t="array" ref="D6">_xlfn.UNIQUE(BASE[NombresCalificado])</f>
        <v>MIGUEL ANGEL PAREDES MANCHE</v>
      </c>
      <c r="E6" s="20" t="str">
        <f>VLOOKUP(D6,BASE[[NombresCalificado]:[Nivel]],7,0)</f>
        <v>CLD</v>
      </c>
      <c r="F6" s="21">
        <f>VLOOKUP(D6,BASE[[NombresCalificado]:[Nivel]],15,0)</f>
        <v>4</v>
      </c>
      <c r="G6" s="20" t="s">
        <v>202</v>
      </c>
      <c r="H6" s="22" t="e">
        <f>VLOOKUP($D6&amp;H$5,BASE!$P$2:$Q$2,2,0)</f>
        <v>#N/A</v>
      </c>
      <c r="I6" s="22" t="e">
        <f>VLOOKUP($D6&amp;I$5,BASE!$P$2:$Q$2,2,0)</f>
        <v>#N/A</v>
      </c>
      <c r="J6" s="22" t="e">
        <f>VLOOKUP($D6&amp;J$5,BASE!$P$2:$Q$2,2,0)</f>
        <v>#N/A</v>
      </c>
      <c r="K6" s="22">
        <f>VLOOKUP($D6&amp;K$5,BASE!$P$2:$Q$2,2,0)</f>
        <v>4</v>
      </c>
      <c r="L6" s="22" t="e">
        <f>VLOOKUP($D6&amp;L$5,BASE!$P$2:$Q$2,2,0)</f>
        <v>#N/A</v>
      </c>
      <c r="M6" s="22" t="e">
        <f>VLOOKUP($D6&amp;M$5,BASE!$P$2:$Q$2,2,0)</f>
        <v>#N/A</v>
      </c>
      <c r="N6" s="22" t="e">
        <f>VLOOKUP($D6&amp;N$5,BASE!$P$2:$Q$2,2,0)</f>
        <v>#N/A</v>
      </c>
      <c r="O6" s="22" t="e">
        <f>VLOOKUP($D6&amp;O$5,BASE!$P$2:$Q$2,2,0)</f>
        <v>#N/A</v>
      </c>
      <c r="P6" s="22" t="e">
        <f>VLOOKUP($D6&amp;P$5,BASE!$P$2:$Q$2,2,0)</f>
        <v>#N/A</v>
      </c>
      <c r="Q6" s="22" t="e">
        <f>VLOOKUP($D6&amp;Q$5,BASE!$P$2:$Q$2,2,0)</f>
        <v>#N/A</v>
      </c>
      <c r="R6" s="22" t="e">
        <f>VLOOKUP($D6&amp;R$5,BASE!$P$2:$Q$2,2,0)</f>
        <v>#N/A</v>
      </c>
      <c r="S6" s="22" t="e">
        <f>VLOOKUP($D6&amp;S$5,BASE!$P$2:$Q$2,2,0)</f>
        <v>#N/A</v>
      </c>
      <c r="T6" s="22" t="e">
        <f>VLOOKUP($D6&amp;T$5,BASE!$P$2:$Q$2,2,0)</f>
        <v>#N/A</v>
      </c>
      <c r="U6" s="22" t="e">
        <f>VLOOKUP($D6&amp;U$5,BASE!$P$2:$Q$2,2,0)</f>
        <v>#N/A</v>
      </c>
      <c r="V6" s="22" t="e">
        <f>VLOOKUP($D6&amp;V$5,BASE!$P$2:$Q$2,2,0)</f>
        <v>#N/A</v>
      </c>
      <c r="W6" s="22" t="e">
        <f>VLOOKUP($D6&amp;W$5,BASE!$P$2:$Q$2,2,0)</f>
        <v>#N/A</v>
      </c>
      <c r="X6" s="22" t="e">
        <f>VLOOKUP($D6&amp;X$5,BASE!$P$2:$Q$2,2,0)</f>
        <v>#N/A</v>
      </c>
      <c r="Y6" s="22" t="e">
        <f>VLOOKUP($D6&amp;Y$5,BASE!$P$2:$Q$2,2,0)</f>
        <v>#N/A</v>
      </c>
      <c r="Z6" s="22" t="e">
        <f>VLOOKUP($D6&amp;Z$5,BASE!$P$2:$Q$2,2,0)</f>
        <v>#N/A</v>
      </c>
      <c r="AA6" s="23" t="e">
        <f>AVERAGE(H6:Z6)</f>
        <v>#N/A</v>
      </c>
      <c r="AB6" s="24">
        <f ca="1">OFFSET(BASE!$V$1,MATCH($D6,BASE!$F$2:$F$2,0),0)</f>
        <v>4</v>
      </c>
      <c r="AC6" s="24">
        <f ca="1">OFFSET(BASE!$X$1,MATCH($D6,BASE!$F$2:$F$2,0),0)</f>
        <v>3</v>
      </c>
      <c r="AD6" s="24">
        <f ca="1">OFFSET(BASE!$Z$1,MATCH($D6,BASE!$F$2:$F$2,0),0)</f>
        <v>3</v>
      </c>
      <c r="AE6" s="24">
        <f ca="1">OFFSET(BASE!$AB$1,MATCH($D6,BASE!$F$2:$F$2,0),0)</f>
        <v>4</v>
      </c>
      <c r="AF6" s="20"/>
    </row>
    <row r="7" spans="2:32" ht="15.75" x14ac:dyDescent="0.3">
      <c r="B7" s="20" t="e">
        <f ca="1">OFFSET(BASE!$B$1,MATCH(D7,BASE!F:F,0),0)</f>
        <v>#N/A</v>
      </c>
      <c r="C7" s="20" t="e">
        <f ca="1">OFFSET(BASE!$B$1,MATCH(D7,BASE!F:F,0),1)</f>
        <v>#N/A</v>
      </c>
      <c r="D7" s="20"/>
      <c r="E7" s="20" t="e">
        <f>VLOOKUP(D7,BASE!$F$2:$AC$2,7,0)</f>
        <v>#N/A</v>
      </c>
      <c r="F7" s="21" t="e">
        <f>VLOOKUP(D7,BASE!$F$2:$AC$2,15,0)</f>
        <v>#N/A</v>
      </c>
      <c r="G7" s="20" t="s">
        <v>203</v>
      </c>
      <c r="H7" s="22" t="e">
        <f>VLOOKUP($D7&amp;H$5,BASE!$P$2:$Q$2,2,0)</f>
        <v>#N/A</v>
      </c>
      <c r="I7" s="22" t="e">
        <f>VLOOKUP($D7&amp;I$5,BASE!$P$2:$Q$2,2,0)</f>
        <v>#N/A</v>
      </c>
      <c r="J7" s="22" t="e">
        <f>VLOOKUP($D7&amp;J$5,BASE!$P$2:$Q$2,2,0)</f>
        <v>#N/A</v>
      </c>
      <c r="K7" s="22" t="e">
        <f>VLOOKUP($D7&amp;K$5,BASE!$P$2:$Q$2,2,0)</f>
        <v>#N/A</v>
      </c>
      <c r="L7" s="22" t="e">
        <f>VLOOKUP($D7&amp;L$5,BASE!$P$2:$Q$2,2,0)</f>
        <v>#N/A</v>
      </c>
      <c r="M7" s="22" t="e">
        <f>VLOOKUP($D7&amp;M$5,BASE!$P$2:$Q$2,2,0)</f>
        <v>#N/A</v>
      </c>
      <c r="N7" s="22" t="e">
        <f>VLOOKUP($D7&amp;N$5,BASE!$P$2:$Q$2,2,0)</f>
        <v>#N/A</v>
      </c>
      <c r="O7" s="22" t="e">
        <f>VLOOKUP($D7&amp;O$5,BASE!$P$2:$Q$2,2,0)</f>
        <v>#N/A</v>
      </c>
      <c r="P7" s="22" t="e">
        <f>VLOOKUP($D7&amp;P$5,BASE!$P$2:$Q$2,2,0)</f>
        <v>#N/A</v>
      </c>
      <c r="Q7" s="22" t="e">
        <f>VLOOKUP($D7&amp;Q$5,BASE!$P$2:$Q$2,2,0)</f>
        <v>#N/A</v>
      </c>
      <c r="R7" s="22" t="e">
        <f>VLOOKUP($D7&amp;R$5,BASE!$P$2:$Q$2,2,0)</f>
        <v>#N/A</v>
      </c>
      <c r="S7" s="22" t="e">
        <f>VLOOKUP($D7&amp;S$5,BASE!$P$2:$Q$2,2,0)</f>
        <v>#N/A</v>
      </c>
      <c r="T7" s="22" t="e">
        <f>VLOOKUP($D7&amp;T$5,BASE!$P$2:$Q$2,2,0)</f>
        <v>#N/A</v>
      </c>
      <c r="U7" s="22" t="e">
        <f>VLOOKUP($D7&amp;U$5,BASE!$P$2:$Q$2,2,0)</f>
        <v>#N/A</v>
      </c>
      <c r="V7" s="22" t="e">
        <f>VLOOKUP($D7&amp;V$5,BASE!$P$2:$Q$2,2,0)</f>
        <v>#N/A</v>
      </c>
      <c r="W7" s="22" t="e">
        <f>VLOOKUP($D7&amp;W$5,BASE!$P$2:$Q$2,2,0)</f>
        <v>#N/A</v>
      </c>
      <c r="X7" s="22" t="e">
        <f>VLOOKUP($D7&amp;X$5,BASE!$P$2:$Q$2,2,0)</f>
        <v>#N/A</v>
      </c>
      <c r="Y7" s="22" t="e">
        <f>VLOOKUP($D7&amp;Y$5,BASE!$P$2:$Q$2,2,0)</f>
        <v>#N/A</v>
      </c>
      <c r="Z7" s="22" t="e">
        <f>VLOOKUP($D7&amp;Z$5,BASE!$P$2:$Q$2,2,0)</f>
        <v>#N/A</v>
      </c>
      <c r="AA7" s="23" t="e">
        <f t="shared" ref="AA7:AA70" si="1">AVERAGE(H7:Z7)</f>
        <v>#N/A</v>
      </c>
      <c r="AB7" s="24" t="e">
        <f ca="1">OFFSET(BASE!$V$1,MATCH($D7,BASE!$F$2:$F$2,0),0)</f>
        <v>#N/A</v>
      </c>
      <c r="AC7" s="24" t="e">
        <f ca="1">OFFSET(BASE!$X$1,MATCH($D7,BASE!$F$2:$F$2,0),0)</f>
        <v>#N/A</v>
      </c>
      <c r="AD7" s="24" t="e">
        <f ca="1">OFFSET(BASE!$Z$1,MATCH($D7,BASE!$F$2:$F$2,0),0)</f>
        <v>#N/A</v>
      </c>
      <c r="AE7" s="24" t="e">
        <f ca="1">OFFSET(BASE!$AB$1,MATCH($D7,BASE!$F$2:$F$2,0),0)</f>
        <v>#N/A</v>
      </c>
      <c r="AF7" s="20"/>
    </row>
    <row r="8" spans="2:32" ht="15.75" x14ac:dyDescent="0.3">
      <c r="B8" s="20" t="e">
        <f ca="1">OFFSET(BASE!$B$1,MATCH(D8,BASE!F:F,0),0)</f>
        <v>#N/A</v>
      </c>
      <c r="C8" s="20" t="e">
        <f ca="1">OFFSET(BASE!$B$1,MATCH(D8,BASE!F:F,0),1)</f>
        <v>#N/A</v>
      </c>
      <c r="D8" s="20"/>
      <c r="E8" s="20" t="e">
        <f>VLOOKUP(D8,BASE!$F$2:$AC$2,7,0)</f>
        <v>#N/A</v>
      </c>
      <c r="F8" s="21" t="e">
        <f>VLOOKUP(D8,BASE!$F$2:$AC$2,15,0)</f>
        <v>#N/A</v>
      </c>
      <c r="G8" s="20" t="s">
        <v>204</v>
      </c>
      <c r="H8" s="22" t="e">
        <f>VLOOKUP($D8&amp;H$5,BASE!$P$2:$Q$2,2,0)</f>
        <v>#N/A</v>
      </c>
      <c r="I8" s="22" t="e">
        <f>VLOOKUP($D8&amp;I$5,BASE!$P$2:$Q$2,2,0)</f>
        <v>#N/A</v>
      </c>
      <c r="J8" s="22" t="e">
        <f>VLOOKUP($D8&amp;J$5,BASE!$P$2:$Q$2,2,0)</f>
        <v>#N/A</v>
      </c>
      <c r="K8" s="22" t="e">
        <f>VLOOKUP($D8&amp;K$5,BASE!$P$2:$Q$2,2,0)</f>
        <v>#N/A</v>
      </c>
      <c r="L8" s="22" t="e">
        <f>VLOOKUP($D8&amp;L$5,BASE!$P$2:$Q$2,2,0)</f>
        <v>#N/A</v>
      </c>
      <c r="M8" s="22" t="e">
        <f>VLOOKUP($D8&amp;M$5,BASE!$P$2:$Q$2,2,0)</f>
        <v>#N/A</v>
      </c>
      <c r="N8" s="22" t="e">
        <f>VLOOKUP($D8&amp;N$5,BASE!$P$2:$Q$2,2,0)</f>
        <v>#N/A</v>
      </c>
      <c r="O8" s="22" t="e">
        <f>VLOOKUP($D8&amp;O$5,BASE!$P$2:$Q$2,2,0)</f>
        <v>#N/A</v>
      </c>
      <c r="P8" s="22" t="e">
        <f>VLOOKUP($D8&amp;P$5,BASE!$P$2:$Q$2,2,0)</f>
        <v>#N/A</v>
      </c>
      <c r="Q8" s="22" t="e">
        <f>VLOOKUP($D8&amp;Q$5,BASE!$P$2:$Q$2,2,0)</f>
        <v>#N/A</v>
      </c>
      <c r="R8" s="22" t="e">
        <f>VLOOKUP($D8&amp;R$5,BASE!$P$2:$Q$2,2,0)</f>
        <v>#N/A</v>
      </c>
      <c r="S8" s="22" t="e">
        <f>VLOOKUP($D8&amp;S$5,BASE!$P$2:$Q$2,2,0)</f>
        <v>#N/A</v>
      </c>
      <c r="T8" s="22" t="e">
        <f>VLOOKUP($D8&amp;T$5,BASE!$P$2:$Q$2,2,0)</f>
        <v>#N/A</v>
      </c>
      <c r="U8" s="22" t="e">
        <f>VLOOKUP($D8&amp;U$5,BASE!$P$2:$Q$2,2,0)</f>
        <v>#N/A</v>
      </c>
      <c r="V8" s="22" t="e">
        <f>VLOOKUP($D8&amp;V$5,BASE!$P$2:$Q$2,2,0)</f>
        <v>#N/A</v>
      </c>
      <c r="W8" s="22" t="e">
        <f>VLOOKUP($D8&amp;W$5,BASE!$P$2:$Q$2,2,0)</f>
        <v>#N/A</v>
      </c>
      <c r="X8" s="22" t="e">
        <f>VLOOKUP($D8&amp;X$5,BASE!$P$2:$Q$2,2,0)</f>
        <v>#N/A</v>
      </c>
      <c r="Y8" s="22" t="e">
        <f>VLOOKUP($D8&amp;Y$5,BASE!$P$2:$Q$2,2,0)</f>
        <v>#N/A</v>
      </c>
      <c r="Z8" s="22" t="e">
        <f>VLOOKUP($D8&amp;Z$5,BASE!$P$2:$Q$2,2,0)</f>
        <v>#N/A</v>
      </c>
      <c r="AA8" s="23" t="e">
        <f t="shared" si="1"/>
        <v>#N/A</v>
      </c>
      <c r="AB8" s="24" t="e">
        <f ca="1">OFFSET(BASE!$V$1,MATCH($D8,BASE!$F$2:$F$2,0),0)</f>
        <v>#N/A</v>
      </c>
      <c r="AC8" s="24" t="e">
        <f ca="1">OFFSET(BASE!$X$1,MATCH($D8,BASE!$F$2:$F$2,0),0)</f>
        <v>#N/A</v>
      </c>
      <c r="AD8" s="24" t="e">
        <f ca="1">OFFSET(BASE!$Z$1,MATCH($D8,BASE!$F$2:$F$2,0),0)</f>
        <v>#N/A</v>
      </c>
      <c r="AE8" s="24" t="e">
        <f ca="1">OFFSET(BASE!$AB$1,MATCH($D8,BASE!$F$2:$F$2,0),0)</f>
        <v>#N/A</v>
      </c>
      <c r="AF8" s="20"/>
    </row>
    <row r="9" spans="2:32" ht="15.75" x14ac:dyDescent="0.3">
      <c r="B9" s="20" t="e">
        <f ca="1">OFFSET(BASE!$B$1,MATCH(D9,BASE!F:F,0),0)</f>
        <v>#N/A</v>
      </c>
      <c r="C9" s="20" t="e">
        <f ca="1">OFFSET(BASE!$B$1,MATCH(D9,BASE!F:F,0),1)</f>
        <v>#N/A</v>
      </c>
      <c r="D9" s="20"/>
      <c r="E9" s="20" t="e">
        <f>VLOOKUP(D9,BASE!$F$2:$AC$2,7,0)</f>
        <v>#N/A</v>
      </c>
      <c r="F9" s="21" t="e">
        <f>VLOOKUP(D9,BASE!$F$2:$AC$2,15,0)</f>
        <v>#N/A</v>
      </c>
      <c r="G9" s="20" t="s">
        <v>205</v>
      </c>
      <c r="H9" s="22" t="e">
        <f>VLOOKUP($D9&amp;H$5,BASE!$P$2:$Q$2,2,0)</f>
        <v>#N/A</v>
      </c>
      <c r="I9" s="22" t="e">
        <f>VLOOKUP($D9&amp;I$5,BASE!$P$2:$Q$2,2,0)</f>
        <v>#N/A</v>
      </c>
      <c r="J9" s="22" t="e">
        <f>VLOOKUP($D9&amp;J$5,BASE!$P$2:$Q$2,2,0)</f>
        <v>#N/A</v>
      </c>
      <c r="K9" s="22" t="e">
        <f>VLOOKUP($D9&amp;K$5,BASE!$P$2:$Q$2,2,0)</f>
        <v>#N/A</v>
      </c>
      <c r="L9" s="22" t="e">
        <f>VLOOKUP($D9&amp;L$5,BASE!$P$2:$Q$2,2,0)</f>
        <v>#N/A</v>
      </c>
      <c r="M9" s="22" t="e">
        <f>VLOOKUP($D9&amp;M$5,BASE!$P$2:$Q$2,2,0)</f>
        <v>#N/A</v>
      </c>
      <c r="N9" s="22" t="e">
        <f>VLOOKUP($D9&amp;N$5,BASE!$P$2:$Q$2,2,0)</f>
        <v>#N/A</v>
      </c>
      <c r="O9" s="22" t="e">
        <f>VLOOKUP($D9&amp;O$5,BASE!$P$2:$Q$2,2,0)</f>
        <v>#N/A</v>
      </c>
      <c r="P9" s="22" t="e">
        <f>VLOOKUP($D9&amp;P$5,BASE!$P$2:$Q$2,2,0)</f>
        <v>#N/A</v>
      </c>
      <c r="Q9" s="22" t="e">
        <f>VLOOKUP($D9&amp;Q$5,BASE!$P$2:$Q$2,2,0)</f>
        <v>#N/A</v>
      </c>
      <c r="R9" s="22" t="e">
        <f>VLOOKUP($D9&amp;R$5,BASE!$P$2:$Q$2,2,0)</f>
        <v>#N/A</v>
      </c>
      <c r="S9" s="22" t="e">
        <f>VLOOKUP($D9&amp;S$5,BASE!$P$2:$Q$2,2,0)</f>
        <v>#N/A</v>
      </c>
      <c r="T9" s="22" t="e">
        <f>VLOOKUP($D9&amp;T$5,BASE!$P$2:$Q$2,2,0)</f>
        <v>#N/A</v>
      </c>
      <c r="U9" s="22" t="e">
        <f>VLOOKUP($D9&amp;U$5,BASE!$P$2:$Q$2,2,0)</f>
        <v>#N/A</v>
      </c>
      <c r="V9" s="22" t="e">
        <f>VLOOKUP($D9&amp;V$5,BASE!$P$2:$Q$2,2,0)</f>
        <v>#N/A</v>
      </c>
      <c r="W9" s="22" t="e">
        <f>VLOOKUP($D9&amp;W$5,BASE!$P$2:$Q$2,2,0)</f>
        <v>#N/A</v>
      </c>
      <c r="X9" s="22" t="e">
        <f>VLOOKUP($D9&amp;X$5,BASE!$P$2:$Q$2,2,0)</f>
        <v>#N/A</v>
      </c>
      <c r="Y9" s="22" t="e">
        <f>VLOOKUP($D9&amp;Y$5,BASE!$P$2:$Q$2,2,0)</f>
        <v>#N/A</v>
      </c>
      <c r="Z9" s="22" t="e">
        <f>VLOOKUP($D9&amp;Z$5,BASE!$P$2:$Q$2,2,0)</f>
        <v>#N/A</v>
      </c>
      <c r="AA9" s="23" t="e">
        <f t="shared" si="1"/>
        <v>#N/A</v>
      </c>
      <c r="AB9" s="24" t="e">
        <f ca="1">OFFSET(BASE!$V$1,MATCH($D9,BASE!$F$2:$F$2,0),0)</f>
        <v>#N/A</v>
      </c>
      <c r="AC9" s="24" t="e">
        <f ca="1">OFFSET(BASE!$X$1,MATCH($D9,BASE!$F$2:$F$2,0),0)</f>
        <v>#N/A</v>
      </c>
      <c r="AD9" s="24" t="e">
        <f ca="1">OFFSET(BASE!$Z$1,MATCH($D9,BASE!$F$2:$F$2,0),0)</f>
        <v>#N/A</v>
      </c>
      <c r="AE9" s="24" t="e">
        <f ca="1">OFFSET(BASE!$AB$1,MATCH($D9,BASE!$F$2:$F$2,0),0)</f>
        <v>#N/A</v>
      </c>
      <c r="AF9" s="20"/>
    </row>
    <row r="10" spans="2:32" ht="15.75" x14ac:dyDescent="0.3">
      <c r="B10" s="20" t="e">
        <f ca="1">OFFSET(BASE!$B$1,MATCH(D10,BASE!F:F,0),0)</f>
        <v>#N/A</v>
      </c>
      <c r="C10" s="20" t="e">
        <f ca="1">OFFSET(BASE!$B$1,MATCH(D10,BASE!F:F,0),1)</f>
        <v>#N/A</v>
      </c>
      <c r="D10" s="20"/>
      <c r="E10" s="20" t="e">
        <f>VLOOKUP(D10,BASE!$F$2:$AC$2,7,0)</f>
        <v>#N/A</v>
      </c>
      <c r="F10" s="21" t="e">
        <f>VLOOKUP(D10,BASE!$F$2:$AC$2,15,0)</f>
        <v>#N/A</v>
      </c>
      <c r="G10" s="20" t="s">
        <v>203</v>
      </c>
      <c r="H10" s="22" t="e">
        <f>VLOOKUP($D10&amp;H$5,BASE!$P$2:$Q$2,2,0)</f>
        <v>#N/A</v>
      </c>
      <c r="I10" s="22" t="e">
        <f>VLOOKUP($D10&amp;I$5,BASE!$P$2:$Q$2,2,0)</f>
        <v>#N/A</v>
      </c>
      <c r="J10" s="22" t="e">
        <f>VLOOKUP($D10&amp;J$5,BASE!$P$2:$Q$2,2,0)</f>
        <v>#N/A</v>
      </c>
      <c r="K10" s="22" t="e">
        <f>VLOOKUP($D10&amp;K$5,BASE!$P$2:$Q$2,2,0)</f>
        <v>#N/A</v>
      </c>
      <c r="L10" s="22" t="e">
        <f>VLOOKUP($D10&amp;L$5,BASE!$P$2:$Q$2,2,0)</f>
        <v>#N/A</v>
      </c>
      <c r="M10" s="22" t="e">
        <f>VLOOKUP($D10&amp;M$5,BASE!$P$2:$Q$2,2,0)</f>
        <v>#N/A</v>
      </c>
      <c r="N10" s="22" t="e">
        <f>VLOOKUP($D10&amp;N$5,BASE!$P$2:$Q$2,2,0)</f>
        <v>#N/A</v>
      </c>
      <c r="O10" s="22" t="e">
        <f>VLOOKUP($D10&amp;O$5,BASE!$P$2:$Q$2,2,0)</f>
        <v>#N/A</v>
      </c>
      <c r="P10" s="22" t="e">
        <f>VLOOKUP($D10&amp;P$5,BASE!$P$2:$Q$2,2,0)</f>
        <v>#N/A</v>
      </c>
      <c r="Q10" s="22" t="e">
        <f>VLOOKUP($D10&amp;Q$5,BASE!$P$2:$Q$2,2,0)</f>
        <v>#N/A</v>
      </c>
      <c r="R10" s="22" t="e">
        <f>VLOOKUP($D10&amp;R$5,BASE!$P$2:$Q$2,2,0)</f>
        <v>#N/A</v>
      </c>
      <c r="S10" s="22" t="e">
        <f>VLOOKUP($D10&amp;S$5,BASE!$P$2:$Q$2,2,0)</f>
        <v>#N/A</v>
      </c>
      <c r="T10" s="22" t="e">
        <f>VLOOKUP($D10&amp;T$5,BASE!$P$2:$Q$2,2,0)</f>
        <v>#N/A</v>
      </c>
      <c r="U10" s="22" t="e">
        <f>VLOOKUP($D10&amp;U$5,BASE!$P$2:$Q$2,2,0)</f>
        <v>#N/A</v>
      </c>
      <c r="V10" s="22" t="e">
        <f>VLOOKUP($D10&amp;V$5,BASE!$P$2:$Q$2,2,0)</f>
        <v>#N/A</v>
      </c>
      <c r="W10" s="22" t="e">
        <f>VLOOKUP($D10&amp;W$5,BASE!$P$2:$Q$2,2,0)</f>
        <v>#N/A</v>
      </c>
      <c r="X10" s="22" t="e">
        <f>VLOOKUP($D10&amp;X$5,BASE!$P$2:$Q$2,2,0)</f>
        <v>#N/A</v>
      </c>
      <c r="Y10" s="22" t="e">
        <f>VLOOKUP($D10&amp;Y$5,BASE!$P$2:$Q$2,2,0)</f>
        <v>#N/A</v>
      </c>
      <c r="Z10" s="22" t="e">
        <f>VLOOKUP($D10&amp;Z$5,BASE!$P$2:$Q$2,2,0)</f>
        <v>#N/A</v>
      </c>
      <c r="AA10" s="23" t="e">
        <f t="shared" si="1"/>
        <v>#N/A</v>
      </c>
      <c r="AB10" s="24" t="e">
        <f ca="1">OFFSET(BASE!$V$1,MATCH($D10,BASE!$F$2:$F$2,0),0)</f>
        <v>#N/A</v>
      </c>
      <c r="AC10" s="24" t="e">
        <f ca="1">OFFSET(BASE!$X$1,MATCH($D10,BASE!$F$2:$F$2,0),0)</f>
        <v>#N/A</v>
      </c>
      <c r="AD10" s="24" t="e">
        <f ca="1">OFFSET(BASE!$Z$1,MATCH($D10,BASE!$F$2:$F$2,0),0)</f>
        <v>#N/A</v>
      </c>
      <c r="AE10" s="24" t="e">
        <f ca="1">OFFSET(BASE!$AB$1,MATCH($D10,BASE!$F$2:$F$2,0),0)</f>
        <v>#N/A</v>
      </c>
      <c r="AF10" s="20"/>
    </row>
    <row r="11" spans="2:32" ht="15.75" x14ac:dyDescent="0.3">
      <c r="B11" s="20" t="e">
        <f ca="1">OFFSET(BASE!$B$1,MATCH(D11,BASE!F:F,0),0)</f>
        <v>#N/A</v>
      </c>
      <c r="C11" s="20" t="e">
        <f ca="1">OFFSET(BASE!$B$1,MATCH(D11,BASE!F:F,0),1)</f>
        <v>#N/A</v>
      </c>
      <c r="D11" s="20"/>
      <c r="E11" s="20" t="e">
        <f>VLOOKUP(D11,BASE!$F$2:$AC$2,7,0)</f>
        <v>#N/A</v>
      </c>
      <c r="F11" s="21" t="e">
        <f>VLOOKUP(D11,BASE!$F$2:$AC$2,15,0)</f>
        <v>#N/A</v>
      </c>
      <c r="G11" s="20" t="s">
        <v>205</v>
      </c>
      <c r="H11" s="22" t="e">
        <f>VLOOKUP($D11&amp;H$5,BASE!$P$2:$Q$2,2,0)</f>
        <v>#N/A</v>
      </c>
      <c r="I11" s="22" t="e">
        <f>VLOOKUP($D11&amp;I$5,BASE!$P$2:$Q$2,2,0)</f>
        <v>#N/A</v>
      </c>
      <c r="J11" s="22" t="e">
        <f>VLOOKUP($D11&amp;J$5,BASE!$P$2:$Q$2,2,0)</f>
        <v>#N/A</v>
      </c>
      <c r="K11" s="22" t="e">
        <f>VLOOKUP($D11&amp;K$5,BASE!$P$2:$Q$2,2,0)</f>
        <v>#N/A</v>
      </c>
      <c r="L11" s="22" t="e">
        <f>VLOOKUP($D11&amp;L$5,BASE!$P$2:$Q$2,2,0)</f>
        <v>#N/A</v>
      </c>
      <c r="M11" s="22" t="e">
        <f>VLOOKUP($D11&amp;M$5,BASE!$P$2:$Q$2,2,0)</f>
        <v>#N/A</v>
      </c>
      <c r="N11" s="22" t="e">
        <f>VLOOKUP($D11&amp;N$5,BASE!$P$2:$Q$2,2,0)</f>
        <v>#N/A</v>
      </c>
      <c r="O11" s="22" t="e">
        <f>VLOOKUP($D11&amp;O$5,BASE!$P$2:$Q$2,2,0)</f>
        <v>#N/A</v>
      </c>
      <c r="P11" s="22" t="e">
        <f>VLOOKUP($D11&amp;P$5,BASE!$P$2:$Q$2,2,0)</f>
        <v>#N/A</v>
      </c>
      <c r="Q11" s="22" t="e">
        <f>VLOOKUP($D11&amp;Q$5,BASE!$P$2:$Q$2,2,0)</f>
        <v>#N/A</v>
      </c>
      <c r="R11" s="22" t="e">
        <f>VLOOKUP($D11&amp;R$5,BASE!$P$2:$Q$2,2,0)</f>
        <v>#N/A</v>
      </c>
      <c r="S11" s="22" t="e">
        <f>VLOOKUP($D11&amp;S$5,BASE!$P$2:$Q$2,2,0)</f>
        <v>#N/A</v>
      </c>
      <c r="T11" s="22" t="e">
        <f>VLOOKUP($D11&amp;T$5,BASE!$P$2:$Q$2,2,0)</f>
        <v>#N/A</v>
      </c>
      <c r="U11" s="22" t="e">
        <f>VLOOKUP($D11&amp;U$5,BASE!$P$2:$Q$2,2,0)</f>
        <v>#N/A</v>
      </c>
      <c r="V11" s="22" t="e">
        <f>VLOOKUP($D11&amp;V$5,BASE!$P$2:$Q$2,2,0)</f>
        <v>#N/A</v>
      </c>
      <c r="W11" s="22" t="e">
        <f>VLOOKUP($D11&amp;W$5,BASE!$P$2:$Q$2,2,0)</f>
        <v>#N/A</v>
      </c>
      <c r="X11" s="22" t="e">
        <f>VLOOKUP($D11&amp;X$5,BASE!$P$2:$Q$2,2,0)</f>
        <v>#N/A</v>
      </c>
      <c r="Y11" s="22" t="e">
        <f>VLOOKUP($D11&amp;Y$5,BASE!$P$2:$Q$2,2,0)</f>
        <v>#N/A</v>
      </c>
      <c r="Z11" s="22" t="e">
        <f>VLOOKUP($D11&amp;Z$5,BASE!$P$2:$Q$2,2,0)</f>
        <v>#N/A</v>
      </c>
      <c r="AA11" s="23" t="e">
        <f t="shared" si="1"/>
        <v>#N/A</v>
      </c>
      <c r="AB11" s="24" t="e">
        <f ca="1">OFFSET(BASE!$V$1,MATCH($D11,BASE!$F$2:$F$2,0),0)</f>
        <v>#N/A</v>
      </c>
      <c r="AC11" s="24" t="e">
        <f ca="1">OFFSET(BASE!$X$1,MATCH($D11,BASE!$F$2:$F$2,0),0)</f>
        <v>#N/A</v>
      </c>
      <c r="AD11" s="24" t="e">
        <f ca="1">OFFSET(BASE!$Z$1,MATCH($D11,BASE!$F$2:$F$2,0),0)</f>
        <v>#N/A</v>
      </c>
      <c r="AE11" s="24" t="e">
        <f ca="1">OFFSET(BASE!$AB$1,MATCH($D11,BASE!$F$2:$F$2,0),0)</f>
        <v>#N/A</v>
      </c>
      <c r="AF11" s="20"/>
    </row>
    <row r="12" spans="2:32" ht="15.75" x14ac:dyDescent="0.3">
      <c r="B12" s="20" t="e">
        <f ca="1">OFFSET(BASE!$B$1,MATCH(D12,BASE!F:F,0),0)</f>
        <v>#N/A</v>
      </c>
      <c r="C12" s="20" t="e">
        <f ca="1">OFFSET(BASE!$B$1,MATCH(D12,BASE!F:F,0),1)</f>
        <v>#N/A</v>
      </c>
      <c r="D12" s="20"/>
      <c r="E12" s="20" t="e">
        <f>VLOOKUP(D12,BASE!$F$2:$AC$2,7,0)</f>
        <v>#N/A</v>
      </c>
      <c r="F12" s="21" t="e">
        <f>VLOOKUP(D12,BASE!$F$2:$AC$2,15,0)</f>
        <v>#N/A</v>
      </c>
      <c r="G12" s="20" t="s">
        <v>203</v>
      </c>
      <c r="H12" s="22" t="e">
        <f>VLOOKUP($D12&amp;H$5,BASE!$P$2:$Q$2,2,0)</f>
        <v>#N/A</v>
      </c>
      <c r="I12" s="22" t="e">
        <f>VLOOKUP($D12&amp;I$5,BASE!$P$2:$Q$2,2,0)</f>
        <v>#N/A</v>
      </c>
      <c r="J12" s="22" t="e">
        <f>VLOOKUP($D12&amp;J$5,BASE!$P$2:$Q$2,2,0)</f>
        <v>#N/A</v>
      </c>
      <c r="K12" s="22" t="e">
        <f>VLOOKUP($D12&amp;K$5,BASE!$P$2:$Q$2,2,0)</f>
        <v>#N/A</v>
      </c>
      <c r="L12" s="22" t="e">
        <f>VLOOKUP($D12&amp;L$5,BASE!$P$2:$Q$2,2,0)</f>
        <v>#N/A</v>
      </c>
      <c r="M12" s="22" t="e">
        <f>VLOOKUP($D12&amp;M$5,BASE!$P$2:$Q$2,2,0)</f>
        <v>#N/A</v>
      </c>
      <c r="N12" s="22" t="e">
        <f>VLOOKUP($D12&amp;N$5,BASE!$P$2:$Q$2,2,0)</f>
        <v>#N/A</v>
      </c>
      <c r="O12" s="22" t="e">
        <f>VLOOKUP($D12&amp;O$5,BASE!$P$2:$Q$2,2,0)</f>
        <v>#N/A</v>
      </c>
      <c r="P12" s="22" t="e">
        <f>VLOOKUP($D12&amp;P$5,BASE!$P$2:$Q$2,2,0)</f>
        <v>#N/A</v>
      </c>
      <c r="Q12" s="22" t="e">
        <f>VLOOKUP($D12&amp;Q$5,BASE!$P$2:$Q$2,2,0)</f>
        <v>#N/A</v>
      </c>
      <c r="R12" s="22" t="e">
        <f>VLOOKUP($D12&amp;R$5,BASE!$P$2:$Q$2,2,0)</f>
        <v>#N/A</v>
      </c>
      <c r="S12" s="22" t="e">
        <f>VLOOKUP($D12&amp;S$5,BASE!$P$2:$Q$2,2,0)</f>
        <v>#N/A</v>
      </c>
      <c r="T12" s="22" t="e">
        <f>VLOOKUP($D12&amp;T$5,BASE!$P$2:$Q$2,2,0)</f>
        <v>#N/A</v>
      </c>
      <c r="U12" s="22" t="e">
        <f>VLOOKUP($D12&amp;U$5,BASE!$P$2:$Q$2,2,0)</f>
        <v>#N/A</v>
      </c>
      <c r="V12" s="22" t="e">
        <f>VLOOKUP($D12&amp;V$5,BASE!$P$2:$Q$2,2,0)</f>
        <v>#N/A</v>
      </c>
      <c r="W12" s="22" t="e">
        <f>VLOOKUP($D12&amp;W$5,BASE!$P$2:$Q$2,2,0)</f>
        <v>#N/A</v>
      </c>
      <c r="X12" s="22" t="e">
        <f>VLOOKUP($D12&amp;X$5,BASE!$P$2:$Q$2,2,0)</f>
        <v>#N/A</v>
      </c>
      <c r="Y12" s="22" t="e">
        <f>VLOOKUP($D12&amp;Y$5,BASE!$P$2:$Q$2,2,0)</f>
        <v>#N/A</v>
      </c>
      <c r="Z12" s="22" t="e">
        <f>VLOOKUP($D12&amp;Z$5,BASE!$P$2:$Q$2,2,0)</f>
        <v>#N/A</v>
      </c>
      <c r="AA12" s="23" t="e">
        <f t="shared" si="1"/>
        <v>#N/A</v>
      </c>
      <c r="AB12" s="24" t="e">
        <f ca="1">OFFSET(BASE!$V$1,MATCH($D12,BASE!$F$2:$F$2,0),0)</f>
        <v>#N/A</v>
      </c>
      <c r="AC12" s="24" t="e">
        <f ca="1">OFFSET(BASE!$X$1,MATCH($D12,BASE!$F$2:$F$2,0),0)</f>
        <v>#N/A</v>
      </c>
      <c r="AD12" s="24" t="e">
        <f ca="1">OFFSET(BASE!$Z$1,MATCH($D12,BASE!$F$2:$F$2,0),0)</f>
        <v>#N/A</v>
      </c>
      <c r="AE12" s="24" t="e">
        <f ca="1">OFFSET(BASE!$AB$1,MATCH($D12,BASE!$F$2:$F$2,0),0)</f>
        <v>#N/A</v>
      </c>
      <c r="AF12" s="20"/>
    </row>
    <row r="13" spans="2:32" ht="15.75" x14ac:dyDescent="0.3">
      <c r="B13" s="20" t="e">
        <f ca="1">OFFSET(BASE!$B$1,MATCH(D13,BASE!F:F,0),0)</f>
        <v>#N/A</v>
      </c>
      <c r="C13" s="20" t="e">
        <f ca="1">OFFSET(BASE!$B$1,MATCH(D13,BASE!F:F,0),1)</f>
        <v>#N/A</v>
      </c>
      <c r="D13" s="20"/>
      <c r="E13" s="20" t="e">
        <f>VLOOKUP(D13,BASE!$F$2:$AC$2,7,0)</f>
        <v>#N/A</v>
      </c>
      <c r="F13" s="21" t="e">
        <f>VLOOKUP(D13,BASE!$F$2:$AC$2,15,0)</f>
        <v>#N/A</v>
      </c>
      <c r="G13" s="20" t="s">
        <v>205</v>
      </c>
      <c r="H13" s="22" t="e">
        <f>VLOOKUP($D13&amp;H$5,BASE!$P$2:$Q$2,2,0)</f>
        <v>#N/A</v>
      </c>
      <c r="I13" s="22" t="e">
        <f>VLOOKUP($D13&amp;I$5,BASE!$P$2:$Q$2,2,0)</f>
        <v>#N/A</v>
      </c>
      <c r="J13" s="22" t="e">
        <f>VLOOKUP($D13&amp;J$5,BASE!$P$2:$Q$2,2,0)</f>
        <v>#N/A</v>
      </c>
      <c r="K13" s="22" t="e">
        <f>VLOOKUP($D13&amp;K$5,BASE!$P$2:$Q$2,2,0)</f>
        <v>#N/A</v>
      </c>
      <c r="L13" s="22" t="e">
        <f>VLOOKUP($D13&amp;L$5,BASE!$P$2:$Q$2,2,0)</f>
        <v>#N/A</v>
      </c>
      <c r="M13" s="22" t="e">
        <f>VLOOKUP($D13&amp;M$5,BASE!$P$2:$Q$2,2,0)</f>
        <v>#N/A</v>
      </c>
      <c r="N13" s="22" t="e">
        <f>VLOOKUP($D13&amp;N$5,BASE!$P$2:$Q$2,2,0)</f>
        <v>#N/A</v>
      </c>
      <c r="O13" s="22" t="e">
        <f>VLOOKUP($D13&amp;O$5,BASE!$P$2:$Q$2,2,0)</f>
        <v>#N/A</v>
      </c>
      <c r="P13" s="22" t="e">
        <f>VLOOKUP($D13&amp;P$5,BASE!$P$2:$Q$2,2,0)</f>
        <v>#N/A</v>
      </c>
      <c r="Q13" s="22" t="e">
        <f>VLOOKUP($D13&amp;Q$5,BASE!$P$2:$Q$2,2,0)</f>
        <v>#N/A</v>
      </c>
      <c r="R13" s="22" t="e">
        <f>VLOOKUP($D13&amp;R$5,BASE!$P$2:$Q$2,2,0)</f>
        <v>#N/A</v>
      </c>
      <c r="S13" s="22" t="e">
        <f>VLOOKUP($D13&amp;S$5,BASE!$P$2:$Q$2,2,0)</f>
        <v>#N/A</v>
      </c>
      <c r="T13" s="22" t="e">
        <f>VLOOKUP($D13&amp;T$5,BASE!$P$2:$Q$2,2,0)</f>
        <v>#N/A</v>
      </c>
      <c r="U13" s="22" t="e">
        <f>VLOOKUP($D13&amp;U$5,BASE!$P$2:$Q$2,2,0)</f>
        <v>#N/A</v>
      </c>
      <c r="V13" s="22" t="e">
        <f>VLOOKUP($D13&amp;V$5,BASE!$P$2:$Q$2,2,0)</f>
        <v>#N/A</v>
      </c>
      <c r="W13" s="22" t="e">
        <f>VLOOKUP($D13&amp;W$5,BASE!$P$2:$Q$2,2,0)</f>
        <v>#N/A</v>
      </c>
      <c r="X13" s="22" t="e">
        <f>VLOOKUP($D13&amp;X$5,BASE!$P$2:$Q$2,2,0)</f>
        <v>#N/A</v>
      </c>
      <c r="Y13" s="22" t="e">
        <f>VLOOKUP($D13&amp;Y$5,BASE!$P$2:$Q$2,2,0)</f>
        <v>#N/A</v>
      </c>
      <c r="Z13" s="22" t="e">
        <f>VLOOKUP($D13&amp;Z$5,BASE!$P$2:$Q$2,2,0)</f>
        <v>#N/A</v>
      </c>
      <c r="AA13" s="23" t="e">
        <f t="shared" si="1"/>
        <v>#N/A</v>
      </c>
      <c r="AB13" s="24" t="e">
        <f ca="1">OFFSET(BASE!$V$1,MATCH($D13,BASE!$F$2:$F$2,0),0)</f>
        <v>#N/A</v>
      </c>
      <c r="AC13" s="24" t="e">
        <f ca="1">OFFSET(BASE!$X$1,MATCH($D13,BASE!$F$2:$F$2,0),0)</f>
        <v>#N/A</v>
      </c>
      <c r="AD13" s="24" t="e">
        <f ca="1">OFFSET(BASE!$Z$1,MATCH($D13,BASE!$F$2:$F$2,0),0)</f>
        <v>#N/A</v>
      </c>
      <c r="AE13" s="24" t="e">
        <f ca="1">OFFSET(BASE!$AB$1,MATCH($D13,BASE!$F$2:$F$2,0),0)</f>
        <v>#N/A</v>
      </c>
      <c r="AF13" s="20"/>
    </row>
    <row r="14" spans="2:32" ht="15.75" x14ac:dyDescent="0.3">
      <c r="B14" s="20" t="e">
        <f ca="1">OFFSET(BASE!$B$1,MATCH(D14,BASE!F:F,0),0)</f>
        <v>#N/A</v>
      </c>
      <c r="C14" s="20" t="e">
        <f ca="1">OFFSET(BASE!$B$1,MATCH(D14,BASE!F:F,0),1)</f>
        <v>#N/A</v>
      </c>
      <c r="D14" s="20"/>
      <c r="E14" s="20" t="e">
        <f>VLOOKUP(D14,BASE!$F$2:$AC$2,7,0)</f>
        <v>#N/A</v>
      </c>
      <c r="F14" s="21" t="e">
        <f>VLOOKUP(D14,BASE!$F$2:$AC$2,15,0)</f>
        <v>#N/A</v>
      </c>
      <c r="G14" s="20" t="s">
        <v>206</v>
      </c>
      <c r="H14" s="22" t="e">
        <f>VLOOKUP($D14&amp;H$5,BASE!$P$2:$Q$2,2,0)</f>
        <v>#N/A</v>
      </c>
      <c r="I14" s="22" t="e">
        <f>VLOOKUP($D14&amp;I$5,BASE!$P$2:$Q$2,2,0)</f>
        <v>#N/A</v>
      </c>
      <c r="J14" s="22" t="e">
        <f>VLOOKUP($D14&amp;J$5,BASE!$P$2:$Q$2,2,0)</f>
        <v>#N/A</v>
      </c>
      <c r="K14" s="22" t="e">
        <f>VLOOKUP($D14&amp;K$5,BASE!$P$2:$Q$2,2,0)</f>
        <v>#N/A</v>
      </c>
      <c r="L14" s="22" t="e">
        <f>VLOOKUP($D14&amp;L$5,BASE!$P$2:$Q$2,2,0)</f>
        <v>#N/A</v>
      </c>
      <c r="M14" s="22" t="e">
        <f>VLOOKUP($D14&amp;M$5,BASE!$P$2:$Q$2,2,0)</f>
        <v>#N/A</v>
      </c>
      <c r="N14" s="22" t="e">
        <f>VLOOKUP($D14&amp;N$5,BASE!$P$2:$Q$2,2,0)</f>
        <v>#N/A</v>
      </c>
      <c r="O14" s="22" t="e">
        <f>VLOOKUP($D14&amp;O$5,BASE!$P$2:$Q$2,2,0)</f>
        <v>#N/A</v>
      </c>
      <c r="P14" s="22" t="e">
        <f>VLOOKUP($D14&amp;P$5,BASE!$P$2:$Q$2,2,0)</f>
        <v>#N/A</v>
      </c>
      <c r="Q14" s="22" t="e">
        <f>VLOOKUP($D14&amp;Q$5,BASE!$P$2:$Q$2,2,0)</f>
        <v>#N/A</v>
      </c>
      <c r="R14" s="22" t="e">
        <f>VLOOKUP($D14&amp;R$5,BASE!$P$2:$Q$2,2,0)</f>
        <v>#N/A</v>
      </c>
      <c r="S14" s="22" t="e">
        <f>VLOOKUP($D14&amp;S$5,BASE!$P$2:$Q$2,2,0)</f>
        <v>#N/A</v>
      </c>
      <c r="T14" s="22" t="e">
        <f>VLOOKUP($D14&amp;T$5,BASE!$P$2:$Q$2,2,0)</f>
        <v>#N/A</v>
      </c>
      <c r="U14" s="22" t="e">
        <f>VLOOKUP($D14&amp;U$5,BASE!$P$2:$Q$2,2,0)</f>
        <v>#N/A</v>
      </c>
      <c r="V14" s="22" t="e">
        <f>VLOOKUP($D14&amp;V$5,BASE!$P$2:$Q$2,2,0)</f>
        <v>#N/A</v>
      </c>
      <c r="W14" s="22" t="e">
        <f>VLOOKUP($D14&amp;W$5,BASE!$P$2:$Q$2,2,0)</f>
        <v>#N/A</v>
      </c>
      <c r="X14" s="22" t="e">
        <f>VLOOKUP($D14&amp;X$5,BASE!$P$2:$Q$2,2,0)</f>
        <v>#N/A</v>
      </c>
      <c r="Y14" s="22" t="e">
        <f>VLOOKUP($D14&amp;Y$5,BASE!$P$2:$Q$2,2,0)</f>
        <v>#N/A</v>
      </c>
      <c r="Z14" s="22" t="e">
        <f>VLOOKUP($D14&amp;Z$5,BASE!$P$2:$Q$2,2,0)</f>
        <v>#N/A</v>
      </c>
      <c r="AA14" s="23" t="e">
        <f t="shared" si="1"/>
        <v>#N/A</v>
      </c>
      <c r="AB14" s="24" t="e">
        <f ca="1">OFFSET(BASE!$V$1,MATCH($D14,BASE!$F$2:$F$2,0),0)</f>
        <v>#N/A</v>
      </c>
      <c r="AC14" s="24" t="e">
        <f ca="1">OFFSET(BASE!$X$1,MATCH($D14,BASE!$F$2:$F$2,0),0)</f>
        <v>#N/A</v>
      </c>
      <c r="AD14" s="24" t="e">
        <f ca="1">OFFSET(BASE!$Z$1,MATCH($D14,BASE!$F$2:$F$2,0),0)</f>
        <v>#N/A</v>
      </c>
      <c r="AE14" s="24" t="e">
        <f ca="1">OFFSET(BASE!$AB$1,MATCH($D14,BASE!$F$2:$F$2,0),0)</f>
        <v>#N/A</v>
      </c>
      <c r="AF14" s="20"/>
    </row>
    <row r="15" spans="2:32" ht="15.75" x14ac:dyDescent="0.3">
      <c r="B15" s="20" t="e">
        <f ca="1">OFFSET(BASE!$B$1,MATCH(D15,BASE!F:F,0),0)</f>
        <v>#N/A</v>
      </c>
      <c r="C15" s="20" t="e">
        <f ca="1">OFFSET(BASE!$B$1,MATCH(D15,BASE!F:F,0),1)</f>
        <v>#N/A</v>
      </c>
      <c r="D15" s="20"/>
      <c r="E15" s="20" t="e">
        <f>VLOOKUP(D15,BASE!$F$2:$AC$2,7,0)</f>
        <v>#N/A</v>
      </c>
      <c r="F15" s="21" t="e">
        <f>VLOOKUP(D15,BASE!$F$2:$AC$2,15,0)</f>
        <v>#N/A</v>
      </c>
      <c r="G15" s="20" t="s">
        <v>205</v>
      </c>
      <c r="H15" s="22" t="e">
        <f>VLOOKUP($D15&amp;H$5,BASE!$P$2:$Q$2,2,0)</f>
        <v>#N/A</v>
      </c>
      <c r="I15" s="22" t="e">
        <f>VLOOKUP($D15&amp;I$5,BASE!$P$2:$Q$2,2,0)</f>
        <v>#N/A</v>
      </c>
      <c r="J15" s="22" t="e">
        <f>VLOOKUP($D15&amp;J$5,BASE!$P$2:$Q$2,2,0)</f>
        <v>#N/A</v>
      </c>
      <c r="K15" s="22" t="e">
        <f>VLOOKUP($D15&amp;K$5,BASE!$P$2:$Q$2,2,0)</f>
        <v>#N/A</v>
      </c>
      <c r="L15" s="22" t="e">
        <f>VLOOKUP($D15&amp;L$5,BASE!$P$2:$Q$2,2,0)</f>
        <v>#N/A</v>
      </c>
      <c r="M15" s="22" t="e">
        <f>VLOOKUP($D15&amp;M$5,BASE!$P$2:$Q$2,2,0)</f>
        <v>#N/A</v>
      </c>
      <c r="N15" s="22" t="e">
        <f>VLOOKUP($D15&amp;N$5,BASE!$P$2:$Q$2,2,0)</f>
        <v>#N/A</v>
      </c>
      <c r="O15" s="22" t="e">
        <f>VLOOKUP($D15&amp;O$5,BASE!$P$2:$Q$2,2,0)</f>
        <v>#N/A</v>
      </c>
      <c r="P15" s="22" t="e">
        <f>VLOOKUP($D15&amp;P$5,BASE!$P$2:$Q$2,2,0)</f>
        <v>#N/A</v>
      </c>
      <c r="Q15" s="22" t="e">
        <f>VLOOKUP($D15&amp;Q$5,BASE!$P$2:$Q$2,2,0)</f>
        <v>#N/A</v>
      </c>
      <c r="R15" s="22" t="e">
        <f>VLOOKUP($D15&amp;R$5,BASE!$P$2:$Q$2,2,0)</f>
        <v>#N/A</v>
      </c>
      <c r="S15" s="22" t="e">
        <f>VLOOKUP($D15&amp;S$5,BASE!$P$2:$Q$2,2,0)</f>
        <v>#N/A</v>
      </c>
      <c r="T15" s="22" t="e">
        <f>VLOOKUP($D15&amp;T$5,BASE!$P$2:$Q$2,2,0)</f>
        <v>#N/A</v>
      </c>
      <c r="U15" s="22" t="e">
        <f>VLOOKUP($D15&amp;U$5,BASE!$P$2:$Q$2,2,0)</f>
        <v>#N/A</v>
      </c>
      <c r="V15" s="22" t="e">
        <f>VLOOKUP($D15&amp;V$5,BASE!$P$2:$Q$2,2,0)</f>
        <v>#N/A</v>
      </c>
      <c r="W15" s="22" t="e">
        <f>VLOOKUP($D15&amp;W$5,BASE!$P$2:$Q$2,2,0)</f>
        <v>#N/A</v>
      </c>
      <c r="X15" s="22" t="e">
        <f>VLOOKUP($D15&amp;X$5,BASE!$P$2:$Q$2,2,0)</f>
        <v>#N/A</v>
      </c>
      <c r="Y15" s="22" t="e">
        <f>VLOOKUP($D15&amp;Y$5,BASE!$P$2:$Q$2,2,0)</f>
        <v>#N/A</v>
      </c>
      <c r="Z15" s="22" t="e">
        <f>VLOOKUP($D15&amp;Z$5,BASE!$P$2:$Q$2,2,0)</f>
        <v>#N/A</v>
      </c>
      <c r="AA15" s="23" t="e">
        <f t="shared" si="1"/>
        <v>#N/A</v>
      </c>
      <c r="AB15" s="24" t="e">
        <f ca="1">OFFSET(BASE!$V$1,MATCH($D15,BASE!$F$2:$F$2,0),0)</f>
        <v>#N/A</v>
      </c>
      <c r="AC15" s="24" t="e">
        <f ca="1">OFFSET(BASE!$X$1,MATCH($D15,BASE!$F$2:$F$2,0),0)</f>
        <v>#N/A</v>
      </c>
      <c r="AD15" s="24" t="e">
        <f ca="1">OFFSET(BASE!$Z$1,MATCH($D15,BASE!$F$2:$F$2,0),0)</f>
        <v>#N/A</v>
      </c>
      <c r="AE15" s="24" t="e">
        <f ca="1">OFFSET(BASE!$AB$1,MATCH($D15,BASE!$F$2:$F$2,0),0)</f>
        <v>#N/A</v>
      </c>
      <c r="AF15" s="20"/>
    </row>
    <row r="16" spans="2:32" ht="15.75" x14ac:dyDescent="0.3">
      <c r="B16" s="20" t="e">
        <f ca="1">OFFSET(BASE!$B$1,MATCH(D16,BASE!F:F,0),0)</f>
        <v>#N/A</v>
      </c>
      <c r="C16" s="20" t="e">
        <f ca="1">OFFSET(BASE!$B$1,MATCH(D16,BASE!F:F,0),1)</f>
        <v>#N/A</v>
      </c>
      <c r="D16" s="20"/>
      <c r="E16" s="20" t="e">
        <f>VLOOKUP(D16,BASE!$F$2:$AC$2,7,0)</f>
        <v>#N/A</v>
      </c>
      <c r="F16" s="21" t="e">
        <f>VLOOKUP(D16,BASE!$F$2:$AC$2,15,0)</f>
        <v>#N/A</v>
      </c>
      <c r="G16" s="20" t="s">
        <v>206</v>
      </c>
      <c r="H16" s="22" t="e">
        <f>VLOOKUP($D16&amp;H$5,BASE!$P$2:$Q$2,2,0)</f>
        <v>#N/A</v>
      </c>
      <c r="I16" s="22" t="e">
        <f>VLOOKUP($D16&amp;I$5,BASE!$P$2:$Q$2,2,0)</f>
        <v>#N/A</v>
      </c>
      <c r="J16" s="22" t="e">
        <f>VLOOKUP($D16&amp;J$5,BASE!$P$2:$Q$2,2,0)</f>
        <v>#N/A</v>
      </c>
      <c r="K16" s="22" t="e">
        <f>VLOOKUP($D16&amp;K$5,BASE!$P$2:$Q$2,2,0)</f>
        <v>#N/A</v>
      </c>
      <c r="L16" s="22" t="e">
        <f>VLOOKUP($D16&amp;L$5,BASE!$P$2:$Q$2,2,0)</f>
        <v>#N/A</v>
      </c>
      <c r="M16" s="22" t="e">
        <f>VLOOKUP($D16&amp;M$5,BASE!$P$2:$Q$2,2,0)</f>
        <v>#N/A</v>
      </c>
      <c r="N16" s="22" t="e">
        <f>VLOOKUP($D16&amp;N$5,BASE!$P$2:$Q$2,2,0)</f>
        <v>#N/A</v>
      </c>
      <c r="O16" s="22" t="e">
        <f>VLOOKUP($D16&amp;O$5,BASE!$P$2:$Q$2,2,0)</f>
        <v>#N/A</v>
      </c>
      <c r="P16" s="22" t="e">
        <f>VLOOKUP($D16&amp;P$5,BASE!$P$2:$Q$2,2,0)</f>
        <v>#N/A</v>
      </c>
      <c r="Q16" s="22" t="e">
        <f>VLOOKUP($D16&amp;Q$5,BASE!$P$2:$Q$2,2,0)</f>
        <v>#N/A</v>
      </c>
      <c r="R16" s="22" t="e">
        <f>VLOOKUP($D16&amp;R$5,BASE!$P$2:$Q$2,2,0)</f>
        <v>#N/A</v>
      </c>
      <c r="S16" s="22" t="e">
        <f>VLOOKUP($D16&amp;S$5,BASE!$P$2:$Q$2,2,0)</f>
        <v>#N/A</v>
      </c>
      <c r="T16" s="22" t="e">
        <f>VLOOKUP($D16&amp;T$5,BASE!$P$2:$Q$2,2,0)</f>
        <v>#N/A</v>
      </c>
      <c r="U16" s="22" t="e">
        <f>VLOOKUP($D16&amp;U$5,BASE!$P$2:$Q$2,2,0)</f>
        <v>#N/A</v>
      </c>
      <c r="V16" s="22" t="e">
        <f>VLOOKUP($D16&amp;V$5,BASE!$P$2:$Q$2,2,0)</f>
        <v>#N/A</v>
      </c>
      <c r="W16" s="22" t="e">
        <f>VLOOKUP($D16&amp;W$5,BASE!$P$2:$Q$2,2,0)</f>
        <v>#N/A</v>
      </c>
      <c r="X16" s="22" t="e">
        <f>VLOOKUP($D16&amp;X$5,BASE!$P$2:$Q$2,2,0)</f>
        <v>#N/A</v>
      </c>
      <c r="Y16" s="22" t="e">
        <f>VLOOKUP($D16&amp;Y$5,BASE!$P$2:$Q$2,2,0)</f>
        <v>#N/A</v>
      </c>
      <c r="Z16" s="22" t="e">
        <f>VLOOKUP($D16&amp;Z$5,BASE!$P$2:$Q$2,2,0)</f>
        <v>#N/A</v>
      </c>
      <c r="AA16" s="23" t="e">
        <f t="shared" si="1"/>
        <v>#N/A</v>
      </c>
      <c r="AB16" s="24" t="e">
        <f ca="1">OFFSET(BASE!$V$1,MATCH($D16,BASE!$F$2:$F$2,0),0)</f>
        <v>#N/A</v>
      </c>
      <c r="AC16" s="24" t="e">
        <f ca="1">OFFSET(BASE!$X$1,MATCH($D16,BASE!$F$2:$F$2,0),0)</f>
        <v>#N/A</v>
      </c>
      <c r="AD16" s="24" t="e">
        <f ca="1">OFFSET(BASE!$Z$1,MATCH($D16,BASE!$F$2:$F$2,0),0)</f>
        <v>#N/A</v>
      </c>
      <c r="AE16" s="24" t="e">
        <f ca="1">OFFSET(BASE!$AB$1,MATCH($D16,BASE!$F$2:$F$2,0),0)</f>
        <v>#N/A</v>
      </c>
      <c r="AF16" s="20"/>
    </row>
    <row r="17" spans="2:32" ht="15.75" x14ac:dyDescent="0.3">
      <c r="B17" s="20" t="e">
        <f ca="1">OFFSET(BASE!$B$1,MATCH(D17,BASE!F:F,0),0)</f>
        <v>#N/A</v>
      </c>
      <c r="C17" s="20" t="e">
        <f ca="1">OFFSET(BASE!$B$1,MATCH(D17,BASE!F:F,0),1)</f>
        <v>#N/A</v>
      </c>
      <c r="D17" s="20"/>
      <c r="E17" s="20" t="e">
        <f>VLOOKUP(D17,BASE!$F$2:$AC$2,7,0)</f>
        <v>#N/A</v>
      </c>
      <c r="F17" s="21" t="e">
        <f>VLOOKUP(D17,BASE!$F$2:$AC$2,15,0)</f>
        <v>#N/A</v>
      </c>
      <c r="G17" s="20" t="s">
        <v>206</v>
      </c>
      <c r="H17" s="22" t="e">
        <f>VLOOKUP($D17&amp;H$5,BASE!$P$2:$Q$2,2,0)</f>
        <v>#N/A</v>
      </c>
      <c r="I17" s="22" t="e">
        <f>VLOOKUP($D17&amp;I$5,BASE!$P$2:$Q$2,2,0)</f>
        <v>#N/A</v>
      </c>
      <c r="J17" s="22" t="e">
        <f>VLOOKUP($D17&amp;J$5,BASE!$P$2:$Q$2,2,0)</f>
        <v>#N/A</v>
      </c>
      <c r="K17" s="22" t="e">
        <f>VLOOKUP($D17&amp;K$5,BASE!$P$2:$Q$2,2,0)</f>
        <v>#N/A</v>
      </c>
      <c r="L17" s="22" t="e">
        <f>VLOOKUP($D17&amp;L$5,BASE!$P$2:$Q$2,2,0)</f>
        <v>#N/A</v>
      </c>
      <c r="M17" s="22" t="e">
        <f>VLOOKUP($D17&amp;M$5,BASE!$P$2:$Q$2,2,0)</f>
        <v>#N/A</v>
      </c>
      <c r="N17" s="22" t="e">
        <f>VLOOKUP($D17&amp;N$5,BASE!$P$2:$Q$2,2,0)</f>
        <v>#N/A</v>
      </c>
      <c r="O17" s="22" t="e">
        <f>VLOOKUP($D17&amp;O$5,BASE!$P$2:$Q$2,2,0)</f>
        <v>#N/A</v>
      </c>
      <c r="P17" s="22" t="e">
        <f>VLOOKUP($D17&amp;P$5,BASE!$P$2:$Q$2,2,0)</f>
        <v>#N/A</v>
      </c>
      <c r="Q17" s="22" t="e">
        <f>VLOOKUP($D17&amp;Q$5,BASE!$P$2:$Q$2,2,0)</f>
        <v>#N/A</v>
      </c>
      <c r="R17" s="22" t="e">
        <f>VLOOKUP($D17&amp;R$5,BASE!$P$2:$Q$2,2,0)</f>
        <v>#N/A</v>
      </c>
      <c r="S17" s="22" t="e">
        <f>VLOOKUP($D17&amp;S$5,BASE!$P$2:$Q$2,2,0)</f>
        <v>#N/A</v>
      </c>
      <c r="T17" s="22" t="e">
        <f>VLOOKUP($D17&amp;T$5,BASE!$P$2:$Q$2,2,0)</f>
        <v>#N/A</v>
      </c>
      <c r="U17" s="22" t="e">
        <f>VLOOKUP($D17&amp;U$5,BASE!$P$2:$Q$2,2,0)</f>
        <v>#N/A</v>
      </c>
      <c r="V17" s="22" t="e">
        <f>VLOOKUP($D17&amp;V$5,BASE!$P$2:$Q$2,2,0)</f>
        <v>#N/A</v>
      </c>
      <c r="W17" s="22" t="e">
        <f>VLOOKUP($D17&amp;W$5,BASE!$P$2:$Q$2,2,0)</f>
        <v>#N/A</v>
      </c>
      <c r="X17" s="22" t="e">
        <f>VLOOKUP($D17&amp;X$5,BASE!$P$2:$Q$2,2,0)</f>
        <v>#N/A</v>
      </c>
      <c r="Y17" s="22" t="e">
        <f>VLOOKUP($D17&amp;Y$5,BASE!$P$2:$Q$2,2,0)</f>
        <v>#N/A</v>
      </c>
      <c r="Z17" s="22" t="e">
        <f>VLOOKUP($D17&amp;Z$5,BASE!$P$2:$Q$2,2,0)</f>
        <v>#N/A</v>
      </c>
      <c r="AA17" s="23" t="e">
        <f t="shared" si="1"/>
        <v>#N/A</v>
      </c>
      <c r="AB17" s="24" t="e">
        <f ca="1">OFFSET(BASE!$V$1,MATCH($D17,BASE!$F$2:$F$2,0),0)</f>
        <v>#N/A</v>
      </c>
      <c r="AC17" s="24" t="e">
        <f ca="1">OFFSET(BASE!$X$1,MATCH($D17,BASE!$F$2:$F$2,0),0)</f>
        <v>#N/A</v>
      </c>
      <c r="AD17" s="24" t="e">
        <f ca="1">OFFSET(BASE!$Z$1,MATCH($D17,BASE!$F$2:$F$2,0),0)</f>
        <v>#N/A</v>
      </c>
      <c r="AE17" s="24" t="e">
        <f ca="1">OFFSET(BASE!$AB$1,MATCH($D17,BASE!$F$2:$F$2,0),0)</f>
        <v>#N/A</v>
      </c>
      <c r="AF17" s="20"/>
    </row>
    <row r="18" spans="2:32" ht="15.75" x14ac:dyDescent="0.3">
      <c r="B18" s="20" t="e">
        <f ca="1">OFFSET(BASE!$B$1,MATCH(D18,BASE!F:F,0),0)</f>
        <v>#N/A</v>
      </c>
      <c r="C18" s="20" t="e">
        <f ca="1">OFFSET(BASE!$B$1,MATCH(D18,BASE!F:F,0),1)</f>
        <v>#N/A</v>
      </c>
      <c r="D18" s="20"/>
      <c r="E18" s="20" t="e">
        <f>VLOOKUP(D18,BASE!$F$2:$AC$2,7,0)</f>
        <v>#N/A</v>
      </c>
      <c r="F18" s="21" t="e">
        <f>VLOOKUP(D18,BASE!$F$2:$AC$2,15,0)</f>
        <v>#N/A</v>
      </c>
      <c r="G18" s="20" t="s">
        <v>206</v>
      </c>
      <c r="H18" s="22" t="e">
        <f>VLOOKUP($D18&amp;H$5,BASE!$P$2:$Q$2,2,0)</f>
        <v>#N/A</v>
      </c>
      <c r="I18" s="22" t="e">
        <f>VLOOKUP($D18&amp;I$5,BASE!$P$2:$Q$2,2,0)</f>
        <v>#N/A</v>
      </c>
      <c r="J18" s="22" t="e">
        <f>VLOOKUP($D18&amp;J$5,BASE!$P$2:$Q$2,2,0)</f>
        <v>#N/A</v>
      </c>
      <c r="K18" s="22" t="e">
        <f>VLOOKUP($D18&amp;K$5,BASE!$P$2:$Q$2,2,0)</f>
        <v>#N/A</v>
      </c>
      <c r="L18" s="22" t="e">
        <f>VLOOKUP($D18&amp;L$5,BASE!$P$2:$Q$2,2,0)</f>
        <v>#N/A</v>
      </c>
      <c r="M18" s="22" t="e">
        <f>VLOOKUP($D18&amp;M$5,BASE!$P$2:$Q$2,2,0)</f>
        <v>#N/A</v>
      </c>
      <c r="N18" s="22" t="e">
        <f>VLOOKUP($D18&amp;N$5,BASE!$P$2:$Q$2,2,0)</f>
        <v>#N/A</v>
      </c>
      <c r="O18" s="22" t="e">
        <f>VLOOKUP($D18&amp;O$5,BASE!$P$2:$Q$2,2,0)</f>
        <v>#N/A</v>
      </c>
      <c r="P18" s="22" t="e">
        <f>VLOOKUP($D18&amp;P$5,BASE!$P$2:$Q$2,2,0)</f>
        <v>#N/A</v>
      </c>
      <c r="Q18" s="22" t="e">
        <f>VLOOKUP($D18&amp;Q$5,BASE!$P$2:$Q$2,2,0)</f>
        <v>#N/A</v>
      </c>
      <c r="R18" s="22" t="e">
        <f>VLOOKUP($D18&amp;R$5,BASE!$P$2:$Q$2,2,0)</f>
        <v>#N/A</v>
      </c>
      <c r="S18" s="22" t="e">
        <f>VLOOKUP($D18&amp;S$5,BASE!$P$2:$Q$2,2,0)</f>
        <v>#N/A</v>
      </c>
      <c r="T18" s="22" t="e">
        <f>VLOOKUP($D18&amp;T$5,BASE!$P$2:$Q$2,2,0)</f>
        <v>#N/A</v>
      </c>
      <c r="U18" s="22" t="e">
        <f>VLOOKUP($D18&amp;U$5,BASE!$P$2:$Q$2,2,0)</f>
        <v>#N/A</v>
      </c>
      <c r="V18" s="22" t="e">
        <f>VLOOKUP($D18&amp;V$5,BASE!$P$2:$Q$2,2,0)</f>
        <v>#N/A</v>
      </c>
      <c r="W18" s="22" t="e">
        <f>VLOOKUP($D18&amp;W$5,BASE!$P$2:$Q$2,2,0)</f>
        <v>#N/A</v>
      </c>
      <c r="X18" s="22" t="e">
        <f>VLOOKUP($D18&amp;X$5,BASE!$P$2:$Q$2,2,0)</f>
        <v>#N/A</v>
      </c>
      <c r="Y18" s="22" t="e">
        <f>VLOOKUP($D18&amp;Y$5,BASE!$P$2:$Q$2,2,0)</f>
        <v>#N/A</v>
      </c>
      <c r="Z18" s="22" t="e">
        <f>VLOOKUP($D18&amp;Z$5,BASE!$P$2:$Q$2,2,0)</f>
        <v>#N/A</v>
      </c>
      <c r="AA18" s="23" t="e">
        <f t="shared" si="1"/>
        <v>#N/A</v>
      </c>
      <c r="AB18" s="24" t="e">
        <f ca="1">OFFSET(BASE!$V$1,MATCH($D18,BASE!$F$2:$F$2,0),0)</f>
        <v>#N/A</v>
      </c>
      <c r="AC18" s="24" t="e">
        <f ca="1">OFFSET(BASE!$X$1,MATCH($D18,BASE!$F$2:$F$2,0),0)</f>
        <v>#N/A</v>
      </c>
      <c r="AD18" s="24" t="e">
        <f ca="1">OFFSET(BASE!$Z$1,MATCH($D18,BASE!$F$2:$F$2,0),0)</f>
        <v>#N/A</v>
      </c>
      <c r="AE18" s="24" t="e">
        <f ca="1">OFFSET(BASE!$AB$1,MATCH($D18,BASE!$F$2:$F$2,0),0)</f>
        <v>#N/A</v>
      </c>
      <c r="AF18" s="20"/>
    </row>
    <row r="19" spans="2:32" ht="15.75" x14ac:dyDescent="0.3">
      <c r="B19" s="20" t="e">
        <f ca="1">OFFSET(BASE!$B$1,MATCH(D19,BASE!F:F,0),0)</f>
        <v>#N/A</v>
      </c>
      <c r="C19" s="20" t="e">
        <f ca="1">OFFSET(BASE!$B$1,MATCH(D19,BASE!F:F,0),1)</f>
        <v>#N/A</v>
      </c>
      <c r="D19" s="20"/>
      <c r="E19" s="20" t="e">
        <f>VLOOKUP(D19,BASE!$F$2:$AC$2,7,0)</f>
        <v>#N/A</v>
      </c>
      <c r="F19" s="21" t="e">
        <f>VLOOKUP(D19,BASE!$F$2:$AC$2,15,0)</f>
        <v>#N/A</v>
      </c>
      <c r="G19" s="20" t="s">
        <v>205</v>
      </c>
      <c r="H19" s="22" t="e">
        <f>VLOOKUP($D19&amp;H$5,BASE!$P$2:$Q$2,2,0)</f>
        <v>#N/A</v>
      </c>
      <c r="I19" s="22" t="e">
        <f>VLOOKUP($D19&amp;I$5,BASE!$P$2:$Q$2,2,0)</f>
        <v>#N/A</v>
      </c>
      <c r="J19" s="22" t="e">
        <f>VLOOKUP($D19&amp;J$5,BASE!$P$2:$Q$2,2,0)</f>
        <v>#N/A</v>
      </c>
      <c r="K19" s="22" t="e">
        <f>VLOOKUP($D19&amp;K$5,BASE!$P$2:$Q$2,2,0)</f>
        <v>#N/A</v>
      </c>
      <c r="L19" s="22" t="e">
        <f>VLOOKUP($D19&amp;L$5,BASE!$P$2:$Q$2,2,0)</f>
        <v>#N/A</v>
      </c>
      <c r="M19" s="22" t="e">
        <f>VLOOKUP($D19&amp;M$5,BASE!$P$2:$Q$2,2,0)</f>
        <v>#N/A</v>
      </c>
      <c r="N19" s="22" t="e">
        <f>VLOOKUP($D19&amp;N$5,BASE!$P$2:$Q$2,2,0)</f>
        <v>#N/A</v>
      </c>
      <c r="O19" s="22" t="e">
        <f>VLOOKUP($D19&amp;O$5,BASE!$P$2:$Q$2,2,0)</f>
        <v>#N/A</v>
      </c>
      <c r="P19" s="22" t="e">
        <f>VLOOKUP($D19&amp;P$5,BASE!$P$2:$Q$2,2,0)</f>
        <v>#N/A</v>
      </c>
      <c r="Q19" s="22" t="e">
        <f>VLOOKUP($D19&amp;Q$5,BASE!$P$2:$Q$2,2,0)</f>
        <v>#N/A</v>
      </c>
      <c r="R19" s="22" t="e">
        <f>VLOOKUP($D19&amp;R$5,BASE!$P$2:$Q$2,2,0)</f>
        <v>#N/A</v>
      </c>
      <c r="S19" s="22" t="e">
        <f>VLOOKUP($D19&amp;S$5,BASE!$P$2:$Q$2,2,0)</f>
        <v>#N/A</v>
      </c>
      <c r="T19" s="22" t="e">
        <f>VLOOKUP($D19&amp;T$5,BASE!$P$2:$Q$2,2,0)</f>
        <v>#N/A</v>
      </c>
      <c r="U19" s="22" t="e">
        <f>VLOOKUP($D19&amp;U$5,BASE!$P$2:$Q$2,2,0)</f>
        <v>#N/A</v>
      </c>
      <c r="V19" s="22" t="e">
        <f>VLOOKUP($D19&amp;V$5,BASE!$P$2:$Q$2,2,0)</f>
        <v>#N/A</v>
      </c>
      <c r="W19" s="22" t="e">
        <f>VLOOKUP($D19&amp;W$5,BASE!$P$2:$Q$2,2,0)</f>
        <v>#N/A</v>
      </c>
      <c r="X19" s="22" t="e">
        <f>VLOOKUP($D19&amp;X$5,BASE!$P$2:$Q$2,2,0)</f>
        <v>#N/A</v>
      </c>
      <c r="Y19" s="22" t="e">
        <f>VLOOKUP($D19&amp;Y$5,BASE!$P$2:$Q$2,2,0)</f>
        <v>#N/A</v>
      </c>
      <c r="Z19" s="22" t="e">
        <f>VLOOKUP($D19&amp;Z$5,BASE!$P$2:$Q$2,2,0)</f>
        <v>#N/A</v>
      </c>
      <c r="AA19" s="23" t="e">
        <f t="shared" si="1"/>
        <v>#N/A</v>
      </c>
      <c r="AB19" s="24" t="e">
        <f ca="1">OFFSET(BASE!$V$1,MATCH($D19,BASE!$F$2:$F$2,0),0)</f>
        <v>#N/A</v>
      </c>
      <c r="AC19" s="24" t="e">
        <f ca="1">OFFSET(BASE!$X$1,MATCH($D19,BASE!$F$2:$F$2,0),0)</f>
        <v>#N/A</v>
      </c>
      <c r="AD19" s="24" t="e">
        <f ca="1">OFFSET(BASE!$Z$1,MATCH($D19,BASE!$F$2:$F$2,0),0)</f>
        <v>#N/A</v>
      </c>
      <c r="AE19" s="24" t="e">
        <f ca="1">OFFSET(BASE!$AB$1,MATCH($D19,BASE!$F$2:$F$2,0),0)</f>
        <v>#N/A</v>
      </c>
      <c r="AF19" s="20"/>
    </row>
    <row r="20" spans="2:32" ht="15.75" x14ac:dyDescent="0.3">
      <c r="B20" s="20" t="e">
        <f ca="1">OFFSET(BASE!$B$1,MATCH(D20,BASE!F:F,0),0)</f>
        <v>#N/A</v>
      </c>
      <c r="C20" s="20" t="e">
        <f ca="1">OFFSET(BASE!$B$1,MATCH(D20,BASE!F:F,0),1)</f>
        <v>#N/A</v>
      </c>
      <c r="D20" s="20"/>
      <c r="E20" s="20" t="e">
        <f>VLOOKUP(D20,BASE!$F$2:$AC$2,7,0)</f>
        <v>#N/A</v>
      </c>
      <c r="F20" s="21" t="e">
        <f>VLOOKUP(D20,BASE!$F$2:$AC$2,15,0)</f>
        <v>#N/A</v>
      </c>
      <c r="G20" s="20" t="s">
        <v>206</v>
      </c>
      <c r="H20" s="22" t="e">
        <f>VLOOKUP($D20&amp;H$5,BASE!$P$2:$Q$2,2,0)</f>
        <v>#N/A</v>
      </c>
      <c r="I20" s="22" t="e">
        <f>VLOOKUP($D20&amp;I$5,BASE!$P$2:$Q$2,2,0)</f>
        <v>#N/A</v>
      </c>
      <c r="J20" s="22" t="e">
        <f>VLOOKUP($D20&amp;J$5,BASE!$P$2:$Q$2,2,0)</f>
        <v>#N/A</v>
      </c>
      <c r="K20" s="22" t="e">
        <f>VLOOKUP($D20&amp;K$5,BASE!$P$2:$Q$2,2,0)</f>
        <v>#N/A</v>
      </c>
      <c r="L20" s="22" t="e">
        <f>VLOOKUP($D20&amp;L$5,BASE!$P$2:$Q$2,2,0)</f>
        <v>#N/A</v>
      </c>
      <c r="M20" s="22" t="e">
        <f>VLOOKUP($D20&amp;M$5,BASE!$P$2:$Q$2,2,0)</f>
        <v>#N/A</v>
      </c>
      <c r="N20" s="22" t="e">
        <f>VLOOKUP($D20&amp;N$5,BASE!$P$2:$Q$2,2,0)</f>
        <v>#N/A</v>
      </c>
      <c r="O20" s="22" t="e">
        <f>VLOOKUP($D20&amp;O$5,BASE!$P$2:$Q$2,2,0)</f>
        <v>#N/A</v>
      </c>
      <c r="P20" s="22" t="e">
        <f>VLOOKUP($D20&amp;P$5,BASE!$P$2:$Q$2,2,0)</f>
        <v>#N/A</v>
      </c>
      <c r="Q20" s="22" t="e">
        <f>VLOOKUP($D20&amp;Q$5,BASE!$P$2:$Q$2,2,0)</f>
        <v>#N/A</v>
      </c>
      <c r="R20" s="22" t="e">
        <f>VLOOKUP($D20&amp;R$5,BASE!$P$2:$Q$2,2,0)</f>
        <v>#N/A</v>
      </c>
      <c r="S20" s="22" t="e">
        <f>VLOOKUP($D20&amp;S$5,BASE!$P$2:$Q$2,2,0)</f>
        <v>#N/A</v>
      </c>
      <c r="T20" s="22" t="e">
        <f>VLOOKUP($D20&amp;T$5,BASE!$P$2:$Q$2,2,0)</f>
        <v>#N/A</v>
      </c>
      <c r="U20" s="22" t="e">
        <f>VLOOKUP($D20&amp;U$5,BASE!$P$2:$Q$2,2,0)</f>
        <v>#N/A</v>
      </c>
      <c r="V20" s="22" t="e">
        <f>VLOOKUP($D20&amp;V$5,BASE!$P$2:$Q$2,2,0)</f>
        <v>#N/A</v>
      </c>
      <c r="W20" s="22" t="e">
        <f>VLOOKUP($D20&amp;W$5,BASE!$P$2:$Q$2,2,0)</f>
        <v>#N/A</v>
      </c>
      <c r="X20" s="22" t="e">
        <f>VLOOKUP($D20&amp;X$5,BASE!$P$2:$Q$2,2,0)</f>
        <v>#N/A</v>
      </c>
      <c r="Y20" s="22" t="e">
        <f>VLOOKUP($D20&amp;Y$5,BASE!$P$2:$Q$2,2,0)</f>
        <v>#N/A</v>
      </c>
      <c r="Z20" s="22" t="e">
        <f>VLOOKUP($D20&amp;Z$5,BASE!$P$2:$Q$2,2,0)</f>
        <v>#N/A</v>
      </c>
      <c r="AA20" s="23" t="e">
        <f t="shared" si="1"/>
        <v>#N/A</v>
      </c>
      <c r="AB20" s="24" t="e">
        <f ca="1">OFFSET(BASE!$V$1,MATCH($D20,BASE!$F$2:$F$2,0),0)</f>
        <v>#N/A</v>
      </c>
      <c r="AC20" s="24" t="e">
        <f ca="1">OFFSET(BASE!$X$1,MATCH($D20,BASE!$F$2:$F$2,0),0)</f>
        <v>#N/A</v>
      </c>
      <c r="AD20" s="24" t="e">
        <f ca="1">OFFSET(BASE!$Z$1,MATCH($D20,BASE!$F$2:$F$2,0),0)</f>
        <v>#N/A</v>
      </c>
      <c r="AE20" s="24" t="e">
        <f ca="1">OFFSET(BASE!$AB$1,MATCH($D20,BASE!$F$2:$F$2,0),0)</f>
        <v>#N/A</v>
      </c>
      <c r="AF20" s="20"/>
    </row>
    <row r="21" spans="2:32" ht="15.75" x14ac:dyDescent="0.3">
      <c r="B21" s="20" t="e">
        <f ca="1">OFFSET(BASE!$B$1,MATCH(D21,BASE!F:F,0),0)</f>
        <v>#N/A</v>
      </c>
      <c r="C21" s="20" t="e">
        <f ca="1">OFFSET(BASE!$B$1,MATCH(D21,BASE!F:F,0),1)</f>
        <v>#N/A</v>
      </c>
      <c r="D21" s="20"/>
      <c r="E21" s="20" t="e">
        <f>VLOOKUP(D21,BASE!$F$2:$AC$2,7,0)</f>
        <v>#N/A</v>
      </c>
      <c r="F21" s="21" t="e">
        <f>VLOOKUP(D21,BASE!$F$2:$AC$2,15,0)</f>
        <v>#N/A</v>
      </c>
      <c r="G21" s="20" t="s">
        <v>205</v>
      </c>
      <c r="H21" s="22" t="e">
        <f>VLOOKUP($D21&amp;H$5,BASE!$P$2:$Q$2,2,0)</f>
        <v>#N/A</v>
      </c>
      <c r="I21" s="22" t="e">
        <f>VLOOKUP($D21&amp;I$5,BASE!$P$2:$Q$2,2,0)</f>
        <v>#N/A</v>
      </c>
      <c r="J21" s="22" t="e">
        <f>VLOOKUP($D21&amp;J$5,BASE!$P$2:$Q$2,2,0)</f>
        <v>#N/A</v>
      </c>
      <c r="K21" s="22" t="e">
        <f>VLOOKUP($D21&amp;K$5,BASE!$P$2:$Q$2,2,0)</f>
        <v>#N/A</v>
      </c>
      <c r="L21" s="22" t="e">
        <f>VLOOKUP($D21&amp;L$5,BASE!$P$2:$Q$2,2,0)</f>
        <v>#N/A</v>
      </c>
      <c r="M21" s="22" t="e">
        <f>VLOOKUP($D21&amp;M$5,BASE!$P$2:$Q$2,2,0)</f>
        <v>#N/A</v>
      </c>
      <c r="N21" s="22" t="e">
        <f>VLOOKUP($D21&amp;N$5,BASE!$P$2:$Q$2,2,0)</f>
        <v>#N/A</v>
      </c>
      <c r="O21" s="22" t="e">
        <f>VLOOKUP($D21&amp;O$5,BASE!$P$2:$Q$2,2,0)</f>
        <v>#N/A</v>
      </c>
      <c r="P21" s="22" t="e">
        <f>VLOOKUP($D21&amp;P$5,BASE!$P$2:$Q$2,2,0)</f>
        <v>#N/A</v>
      </c>
      <c r="Q21" s="22" t="e">
        <f>VLOOKUP($D21&amp;Q$5,BASE!$P$2:$Q$2,2,0)</f>
        <v>#N/A</v>
      </c>
      <c r="R21" s="22" t="e">
        <f>VLOOKUP($D21&amp;R$5,BASE!$P$2:$Q$2,2,0)</f>
        <v>#N/A</v>
      </c>
      <c r="S21" s="22" t="e">
        <f>VLOOKUP($D21&amp;S$5,BASE!$P$2:$Q$2,2,0)</f>
        <v>#N/A</v>
      </c>
      <c r="T21" s="22" t="e">
        <f>VLOOKUP($D21&amp;T$5,BASE!$P$2:$Q$2,2,0)</f>
        <v>#N/A</v>
      </c>
      <c r="U21" s="22" t="e">
        <f>VLOOKUP($D21&amp;U$5,BASE!$P$2:$Q$2,2,0)</f>
        <v>#N/A</v>
      </c>
      <c r="V21" s="22" t="e">
        <f>VLOOKUP($D21&amp;V$5,BASE!$P$2:$Q$2,2,0)</f>
        <v>#N/A</v>
      </c>
      <c r="W21" s="22" t="e">
        <f>VLOOKUP($D21&amp;W$5,BASE!$P$2:$Q$2,2,0)</f>
        <v>#N/A</v>
      </c>
      <c r="X21" s="22" t="e">
        <f>VLOOKUP($D21&amp;X$5,BASE!$P$2:$Q$2,2,0)</f>
        <v>#N/A</v>
      </c>
      <c r="Y21" s="22" t="e">
        <f>VLOOKUP($D21&amp;Y$5,BASE!$P$2:$Q$2,2,0)</f>
        <v>#N/A</v>
      </c>
      <c r="Z21" s="22" t="e">
        <f>VLOOKUP($D21&amp;Z$5,BASE!$P$2:$Q$2,2,0)</f>
        <v>#N/A</v>
      </c>
      <c r="AA21" s="23" t="e">
        <f t="shared" si="1"/>
        <v>#N/A</v>
      </c>
      <c r="AB21" s="24" t="e">
        <f ca="1">OFFSET(BASE!$V$1,MATCH($D21,BASE!$F$2:$F$2,0),0)</f>
        <v>#N/A</v>
      </c>
      <c r="AC21" s="24" t="e">
        <f ca="1">OFFSET(BASE!$X$1,MATCH($D21,BASE!$F$2:$F$2,0),0)</f>
        <v>#N/A</v>
      </c>
      <c r="AD21" s="24" t="e">
        <f ca="1">OFFSET(BASE!$Z$1,MATCH($D21,BASE!$F$2:$F$2,0),0)</f>
        <v>#N/A</v>
      </c>
      <c r="AE21" s="24" t="e">
        <f ca="1">OFFSET(BASE!$AB$1,MATCH($D21,BASE!$F$2:$F$2,0),0)</f>
        <v>#N/A</v>
      </c>
      <c r="AF21" s="20"/>
    </row>
    <row r="22" spans="2:32" ht="15.75" x14ac:dyDescent="0.3">
      <c r="B22" s="20" t="e">
        <f ca="1">OFFSET(BASE!$B$1,MATCH(D22,BASE!F:F,0),0)</f>
        <v>#N/A</v>
      </c>
      <c r="C22" s="20" t="e">
        <f ca="1">OFFSET(BASE!$B$1,MATCH(D22,BASE!F:F,0),1)</f>
        <v>#N/A</v>
      </c>
      <c r="D22" s="20"/>
      <c r="E22" s="20" t="e">
        <f>VLOOKUP(D22,BASE!$F$2:$AC$2,7,0)</f>
        <v>#N/A</v>
      </c>
      <c r="F22" s="21" t="e">
        <f>VLOOKUP(D22,BASE!$F$2:$AC$2,15,0)</f>
        <v>#N/A</v>
      </c>
      <c r="G22" s="20" t="s">
        <v>206</v>
      </c>
      <c r="H22" s="22" t="e">
        <f>VLOOKUP($D22&amp;H$5,BASE!$P$2:$Q$2,2,0)</f>
        <v>#N/A</v>
      </c>
      <c r="I22" s="22" t="e">
        <f>VLOOKUP($D22&amp;I$5,BASE!$P$2:$Q$2,2,0)</f>
        <v>#N/A</v>
      </c>
      <c r="J22" s="22" t="e">
        <f>VLOOKUP($D22&amp;J$5,BASE!$P$2:$Q$2,2,0)</f>
        <v>#N/A</v>
      </c>
      <c r="K22" s="22" t="e">
        <f>VLOOKUP($D22&amp;K$5,BASE!$P$2:$Q$2,2,0)</f>
        <v>#N/A</v>
      </c>
      <c r="L22" s="22" t="e">
        <f>VLOOKUP($D22&amp;L$5,BASE!$P$2:$Q$2,2,0)</f>
        <v>#N/A</v>
      </c>
      <c r="M22" s="22" t="e">
        <f>VLOOKUP($D22&amp;M$5,BASE!$P$2:$Q$2,2,0)</f>
        <v>#N/A</v>
      </c>
      <c r="N22" s="22" t="e">
        <f>VLOOKUP($D22&amp;N$5,BASE!$P$2:$Q$2,2,0)</f>
        <v>#N/A</v>
      </c>
      <c r="O22" s="22" t="e">
        <f>VLOOKUP($D22&amp;O$5,BASE!$P$2:$Q$2,2,0)</f>
        <v>#N/A</v>
      </c>
      <c r="P22" s="22" t="e">
        <f>VLOOKUP($D22&amp;P$5,BASE!$P$2:$Q$2,2,0)</f>
        <v>#N/A</v>
      </c>
      <c r="Q22" s="22" t="e">
        <f>VLOOKUP($D22&amp;Q$5,BASE!$P$2:$Q$2,2,0)</f>
        <v>#N/A</v>
      </c>
      <c r="R22" s="22" t="e">
        <f>VLOOKUP($D22&amp;R$5,BASE!$P$2:$Q$2,2,0)</f>
        <v>#N/A</v>
      </c>
      <c r="S22" s="22" t="e">
        <f>VLOOKUP($D22&amp;S$5,BASE!$P$2:$Q$2,2,0)</f>
        <v>#N/A</v>
      </c>
      <c r="T22" s="22" t="e">
        <f>VLOOKUP($D22&amp;T$5,BASE!$P$2:$Q$2,2,0)</f>
        <v>#N/A</v>
      </c>
      <c r="U22" s="22" t="e">
        <f>VLOOKUP($D22&amp;U$5,BASE!$P$2:$Q$2,2,0)</f>
        <v>#N/A</v>
      </c>
      <c r="V22" s="22" t="e">
        <f>VLOOKUP($D22&amp;V$5,BASE!$P$2:$Q$2,2,0)</f>
        <v>#N/A</v>
      </c>
      <c r="W22" s="22" t="e">
        <f>VLOOKUP($D22&amp;W$5,BASE!$P$2:$Q$2,2,0)</f>
        <v>#N/A</v>
      </c>
      <c r="X22" s="22" t="e">
        <f>VLOOKUP($D22&amp;X$5,BASE!$P$2:$Q$2,2,0)</f>
        <v>#N/A</v>
      </c>
      <c r="Y22" s="22" t="e">
        <f>VLOOKUP($D22&amp;Y$5,BASE!$P$2:$Q$2,2,0)</f>
        <v>#N/A</v>
      </c>
      <c r="Z22" s="22" t="e">
        <f>VLOOKUP($D22&amp;Z$5,BASE!$P$2:$Q$2,2,0)</f>
        <v>#N/A</v>
      </c>
      <c r="AA22" s="23" t="e">
        <f t="shared" si="1"/>
        <v>#N/A</v>
      </c>
      <c r="AB22" s="24" t="e">
        <f ca="1">OFFSET(BASE!$V$1,MATCH($D22,BASE!$F$2:$F$2,0),0)</f>
        <v>#N/A</v>
      </c>
      <c r="AC22" s="24" t="e">
        <f ca="1">OFFSET(BASE!$X$1,MATCH($D22,BASE!$F$2:$F$2,0),0)</f>
        <v>#N/A</v>
      </c>
      <c r="AD22" s="24" t="e">
        <f ca="1">OFFSET(BASE!$Z$1,MATCH($D22,BASE!$F$2:$F$2,0),0)</f>
        <v>#N/A</v>
      </c>
      <c r="AE22" s="24" t="e">
        <f ca="1">OFFSET(BASE!$AB$1,MATCH($D22,BASE!$F$2:$F$2,0),0)</f>
        <v>#N/A</v>
      </c>
      <c r="AF22" s="20"/>
    </row>
    <row r="23" spans="2:32" ht="15.75" x14ac:dyDescent="0.3">
      <c r="B23" s="20" t="e">
        <f ca="1">OFFSET(BASE!$B$1,MATCH(D23,BASE!F:F,0),0)</f>
        <v>#N/A</v>
      </c>
      <c r="C23" s="20" t="e">
        <f ca="1">OFFSET(BASE!$B$1,MATCH(D23,BASE!F:F,0),1)</f>
        <v>#N/A</v>
      </c>
      <c r="D23" s="20"/>
      <c r="E23" s="20" t="e">
        <f>VLOOKUP(D23,BASE!$F$2:$AC$2,7,0)</f>
        <v>#N/A</v>
      </c>
      <c r="F23" s="21" t="e">
        <f>VLOOKUP(D23,BASE!$F$2:$AC$2,15,0)</f>
        <v>#N/A</v>
      </c>
      <c r="G23" s="20" t="s">
        <v>206</v>
      </c>
      <c r="H23" s="22" t="e">
        <f>VLOOKUP($D23&amp;H$5,BASE!$P$2:$Q$2,2,0)</f>
        <v>#N/A</v>
      </c>
      <c r="I23" s="22" t="e">
        <f>VLOOKUP($D23&amp;I$5,BASE!$P$2:$Q$2,2,0)</f>
        <v>#N/A</v>
      </c>
      <c r="J23" s="22" t="e">
        <f>VLOOKUP($D23&amp;J$5,BASE!$P$2:$Q$2,2,0)</f>
        <v>#N/A</v>
      </c>
      <c r="K23" s="22" t="e">
        <f>VLOOKUP($D23&amp;K$5,BASE!$P$2:$Q$2,2,0)</f>
        <v>#N/A</v>
      </c>
      <c r="L23" s="22" t="e">
        <f>VLOOKUP($D23&amp;L$5,BASE!$P$2:$Q$2,2,0)</f>
        <v>#N/A</v>
      </c>
      <c r="M23" s="22" t="e">
        <f>VLOOKUP($D23&amp;M$5,BASE!$P$2:$Q$2,2,0)</f>
        <v>#N/A</v>
      </c>
      <c r="N23" s="22" t="e">
        <f>VLOOKUP($D23&amp;N$5,BASE!$P$2:$Q$2,2,0)</f>
        <v>#N/A</v>
      </c>
      <c r="O23" s="22" t="e">
        <f>VLOOKUP($D23&amp;O$5,BASE!$P$2:$Q$2,2,0)</f>
        <v>#N/A</v>
      </c>
      <c r="P23" s="22" t="e">
        <f>VLOOKUP($D23&amp;P$5,BASE!$P$2:$Q$2,2,0)</f>
        <v>#N/A</v>
      </c>
      <c r="Q23" s="22" t="e">
        <f>VLOOKUP($D23&amp;Q$5,BASE!$P$2:$Q$2,2,0)</f>
        <v>#N/A</v>
      </c>
      <c r="R23" s="22" t="e">
        <f>VLOOKUP($D23&amp;R$5,BASE!$P$2:$Q$2,2,0)</f>
        <v>#N/A</v>
      </c>
      <c r="S23" s="22" t="e">
        <f>VLOOKUP($D23&amp;S$5,BASE!$P$2:$Q$2,2,0)</f>
        <v>#N/A</v>
      </c>
      <c r="T23" s="22" t="e">
        <f>VLOOKUP($D23&amp;T$5,BASE!$P$2:$Q$2,2,0)</f>
        <v>#N/A</v>
      </c>
      <c r="U23" s="22" t="e">
        <f>VLOOKUP($D23&amp;U$5,BASE!$P$2:$Q$2,2,0)</f>
        <v>#N/A</v>
      </c>
      <c r="V23" s="22" t="e">
        <f>VLOOKUP($D23&amp;V$5,BASE!$P$2:$Q$2,2,0)</f>
        <v>#N/A</v>
      </c>
      <c r="W23" s="22" t="e">
        <f>VLOOKUP($D23&amp;W$5,BASE!$P$2:$Q$2,2,0)</f>
        <v>#N/A</v>
      </c>
      <c r="X23" s="22" t="e">
        <f>VLOOKUP($D23&amp;X$5,BASE!$P$2:$Q$2,2,0)</f>
        <v>#N/A</v>
      </c>
      <c r="Y23" s="22" t="e">
        <f>VLOOKUP($D23&amp;Y$5,BASE!$P$2:$Q$2,2,0)</f>
        <v>#N/A</v>
      </c>
      <c r="Z23" s="22" t="e">
        <f>VLOOKUP($D23&amp;Z$5,BASE!$P$2:$Q$2,2,0)</f>
        <v>#N/A</v>
      </c>
      <c r="AA23" s="23" t="e">
        <f t="shared" si="1"/>
        <v>#N/A</v>
      </c>
      <c r="AB23" s="24" t="e">
        <f ca="1">OFFSET(BASE!$V$1,MATCH($D23,BASE!$F$2:$F$2,0),0)</f>
        <v>#N/A</v>
      </c>
      <c r="AC23" s="24" t="e">
        <f ca="1">OFFSET(BASE!$X$1,MATCH($D23,BASE!$F$2:$F$2,0),0)</f>
        <v>#N/A</v>
      </c>
      <c r="AD23" s="24" t="e">
        <f ca="1">OFFSET(BASE!$Z$1,MATCH($D23,BASE!$F$2:$F$2,0),0)</f>
        <v>#N/A</v>
      </c>
      <c r="AE23" s="24" t="e">
        <f ca="1">OFFSET(BASE!$AB$1,MATCH($D23,BASE!$F$2:$F$2,0),0)</f>
        <v>#N/A</v>
      </c>
      <c r="AF23" s="20"/>
    </row>
    <row r="24" spans="2:32" ht="15.75" x14ac:dyDescent="0.3">
      <c r="B24" s="20" t="e">
        <f ca="1">OFFSET(BASE!$B$1,MATCH(D24,BASE!F:F,0),0)</f>
        <v>#N/A</v>
      </c>
      <c r="C24" s="20" t="e">
        <f ca="1">OFFSET(BASE!$B$1,MATCH(D24,BASE!F:F,0),1)</f>
        <v>#N/A</v>
      </c>
      <c r="D24" s="20"/>
      <c r="E24" s="20" t="e">
        <f>VLOOKUP(D24,BASE!$F$2:$AC$2,7,0)</f>
        <v>#N/A</v>
      </c>
      <c r="F24" s="21" t="e">
        <f>VLOOKUP(D24,BASE!$F$2:$AC$2,15,0)</f>
        <v>#N/A</v>
      </c>
      <c r="G24" s="20" t="s">
        <v>205</v>
      </c>
      <c r="H24" s="22" t="e">
        <f>VLOOKUP($D24&amp;H$5,BASE!$P$2:$Q$2,2,0)</f>
        <v>#N/A</v>
      </c>
      <c r="I24" s="22" t="e">
        <f>VLOOKUP($D24&amp;I$5,BASE!$P$2:$Q$2,2,0)</f>
        <v>#N/A</v>
      </c>
      <c r="J24" s="22" t="e">
        <f>VLOOKUP($D24&amp;J$5,BASE!$P$2:$Q$2,2,0)</f>
        <v>#N/A</v>
      </c>
      <c r="K24" s="22" t="e">
        <f>VLOOKUP($D24&amp;K$5,BASE!$P$2:$Q$2,2,0)</f>
        <v>#N/A</v>
      </c>
      <c r="L24" s="22" t="e">
        <f>VLOOKUP($D24&amp;L$5,BASE!$P$2:$Q$2,2,0)</f>
        <v>#N/A</v>
      </c>
      <c r="M24" s="22" t="e">
        <f>VLOOKUP($D24&amp;M$5,BASE!$P$2:$Q$2,2,0)</f>
        <v>#N/A</v>
      </c>
      <c r="N24" s="22" t="e">
        <f>VLOOKUP($D24&amp;N$5,BASE!$P$2:$Q$2,2,0)</f>
        <v>#N/A</v>
      </c>
      <c r="O24" s="22" t="e">
        <f>VLOOKUP($D24&amp;O$5,BASE!$P$2:$Q$2,2,0)</f>
        <v>#N/A</v>
      </c>
      <c r="P24" s="22" t="e">
        <f>VLOOKUP($D24&amp;P$5,BASE!$P$2:$Q$2,2,0)</f>
        <v>#N/A</v>
      </c>
      <c r="Q24" s="22" t="e">
        <f>VLOOKUP($D24&amp;Q$5,BASE!$P$2:$Q$2,2,0)</f>
        <v>#N/A</v>
      </c>
      <c r="R24" s="22" t="e">
        <f>VLOOKUP($D24&amp;R$5,BASE!$P$2:$Q$2,2,0)</f>
        <v>#N/A</v>
      </c>
      <c r="S24" s="22" t="e">
        <f>VLOOKUP($D24&amp;S$5,BASE!$P$2:$Q$2,2,0)</f>
        <v>#N/A</v>
      </c>
      <c r="T24" s="22" t="e">
        <f>VLOOKUP($D24&amp;T$5,BASE!$P$2:$Q$2,2,0)</f>
        <v>#N/A</v>
      </c>
      <c r="U24" s="22" t="e">
        <f>VLOOKUP($D24&amp;U$5,BASE!$P$2:$Q$2,2,0)</f>
        <v>#N/A</v>
      </c>
      <c r="V24" s="22" t="e">
        <f>VLOOKUP($D24&amp;V$5,BASE!$P$2:$Q$2,2,0)</f>
        <v>#N/A</v>
      </c>
      <c r="W24" s="22" t="e">
        <f>VLOOKUP($D24&amp;W$5,BASE!$P$2:$Q$2,2,0)</f>
        <v>#N/A</v>
      </c>
      <c r="X24" s="22" t="e">
        <f>VLOOKUP($D24&amp;X$5,BASE!$P$2:$Q$2,2,0)</f>
        <v>#N/A</v>
      </c>
      <c r="Y24" s="22" t="e">
        <f>VLOOKUP($D24&amp;Y$5,BASE!$P$2:$Q$2,2,0)</f>
        <v>#N/A</v>
      </c>
      <c r="Z24" s="22" t="e">
        <f>VLOOKUP($D24&amp;Z$5,BASE!$P$2:$Q$2,2,0)</f>
        <v>#N/A</v>
      </c>
      <c r="AA24" s="23" t="e">
        <f t="shared" si="1"/>
        <v>#N/A</v>
      </c>
      <c r="AB24" s="24" t="e">
        <f ca="1">OFFSET(BASE!$V$1,MATCH($D24,BASE!$F$2:$F$2,0),0)</f>
        <v>#N/A</v>
      </c>
      <c r="AC24" s="24" t="e">
        <f ca="1">OFFSET(BASE!$X$1,MATCH($D24,BASE!$F$2:$F$2,0),0)</f>
        <v>#N/A</v>
      </c>
      <c r="AD24" s="24" t="e">
        <f ca="1">OFFSET(BASE!$Z$1,MATCH($D24,BASE!$F$2:$F$2,0),0)</f>
        <v>#N/A</v>
      </c>
      <c r="AE24" s="24" t="e">
        <f ca="1">OFFSET(BASE!$AB$1,MATCH($D24,BASE!$F$2:$F$2,0),0)</f>
        <v>#N/A</v>
      </c>
      <c r="AF24" s="20"/>
    </row>
    <row r="25" spans="2:32" ht="15.75" x14ac:dyDescent="0.3">
      <c r="B25" s="20" t="e">
        <f ca="1">OFFSET(BASE!$B$1,MATCH(D25,BASE!F:F,0),0)</f>
        <v>#N/A</v>
      </c>
      <c r="C25" s="20" t="e">
        <f ca="1">OFFSET(BASE!$B$1,MATCH(D25,BASE!F:F,0),1)</f>
        <v>#N/A</v>
      </c>
      <c r="D25" s="20"/>
      <c r="E25" s="20" t="e">
        <f>VLOOKUP(D25,BASE!$F$2:$AC$2,7,0)</f>
        <v>#N/A</v>
      </c>
      <c r="F25" s="21" t="e">
        <f>VLOOKUP(D25,BASE!$F$2:$AC$2,15,0)</f>
        <v>#N/A</v>
      </c>
      <c r="G25" s="20" t="s">
        <v>206</v>
      </c>
      <c r="H25" s="22" t="e">
        <f>VLOOKUP($D25&amp;H$5,BASE!$P$2:$Q$2,2,0)</f>
        <v>#N/A</v>
      </c>
      <c r="I25" s="22" t="e">
        <f>VLOOKUP($D25&amp;I$5,BASE!$P$2:$Q$2,2,0)</f>
        <v>#N/A</v>
      </c>
      <c r="J25" s="22" t="e">
        <f>VLOOKUP($D25&amp;J$5,BASE!$P$2:$Q$2,2,0)</f>
        <v>#N/A</v>
      </c>
      <c r="K25" s="22" t="e">
        <f>VLOOKUP($D25&amp;K$5,BASE!$P$2:$Q$2,2,0)</f>
        <v>#N/A</v>
      </c>
      <c r="L25" s="22" t="e">
        <f>VLOOKUP($D25&amp;L$5,BASE!$P$2:$Q$2,2,0)</f>
        <v>#N/A</v>
      </c>
      <c r="M25" s="22" t="e">
        <f>VLOOKUP($D25&amp;M$5,BASE!$P$2:$Q$2,2,0)</f>
        <v>#N/A</v>
      </c>
      <c r="N25" s="22" t="e">
        <f>VLOOKUP($D25&amp;N$5,BASE!$P$2:$Q$2,2,0)</f>
        <v>#N/A</v>
      </c>
      <c r="O25" s="22" t="e">
        <f>VLOOKUP($D25&amp;O$5,BASE!$P$2:$Q$2,2,0)</f>
        <v>#N/A</v>
      </c>
      <c r="P25" s="22" t="e">
        <f>VLOOKUP($D25&amp;P$5,BASE!$P$2:$Q$2,2,0)</f>
        <v>#N/A</v>
      </c>
      <c r="Q25" s="22" t="e">
        <f>VLOOKUP($D25&amp;Q$5,BASE!$P$2:$Q$2,2,0)</f>
        <v>#N/A</v>
      </c>
      <c r="R25" s="22" t="e">
        <f>VLOOKUP($D25&amp;R$5,BASE!$P$2:$Q$2,2,0)</f>
        <v>#N/A</v>
      </c>
      <c r="S25" s="22" t="e">
        <f>VLOOKUP($D25&amp;S$5,BASE!$P$2:$Q$2,2,0)</f>
        <v>#N/A</v>
      </c>
      <c r="T25" s="22" t="e">
        <f>VLOOKUP($D25&amp;T$5,BASE!$P$2:$Q$2,2,0)</f>
        <v>#N/A</v>
      </c>
      <c r="U25" s="22" t="e">
        <f>VLOOKUP($D25&amp;U$5,BASE!$P$2:$Q$2,2,0)</f>
        <v>#N/A</v>
      </c>
      <c r="V25" s="22" t="e">
        <f>VLOOKUP($D25&amp;V$5,BASE!$P$2:$Q$2,2,0)</f>
        <v>#N/A</v>
      </c>
      <c r="W25" s="22" t="e">
        <f>VLOOKUP($D25&amp;W$5,BASE!$P$2:$Q$2,2,0)</f>
        <v>#N/A</v>
      </c>
      <c r="X25" s="22" t="e">
        <f>VLOOKUP($D25&amp;X$5,BASE!$P$2:$Q$2,2,0)</f>
        <v>#N/A</v>
      </c>
      <c r="Y25" s="22" t="e">
        <f>VLOOKUP($D25&amp;Y$5,BASE!$P$2:$Q$2,2,0)</f>
        <v>#N/A</v>
      </c>
      <c r="Z25" s="22" t="e">
        <f>VLOOKUP($D25&amp;Z$5,BASE!$P$2:$Q$2,2,0)</f>
        <v>#N/A</v>
      </c>
      <c r="AA25" s="23" t="e">
        <f t="shared" si="1"/>
        <v>#N/A</v>
      </c>
      <c r="AB25" s="24" t="e">
        <f ca="1">OFFSET(BASE!$V$1,MATCH($D25,BASE!$F$2:$F$2,0),0)</f>
        <v>#N/A</v>
      </c>
      <c r="AC25" s="24" t="e">
        <f ca="1">OFFSET(BASE!$X$1,MATCH($D25,BASE!$F$2:$F$2,0),0)</f>
        <v>#N/A</v>
      </c>
      <c r="AD25" s="24" t="e">
        <f ca="1">OFFSET(BASE!$Z$1,MATCH($D25,BASE!$F$2:$F$2,0),0)</f>
        <v>#N/A</v>
      </c>
      <c r="AE25" s="24" t="e">
        <f ca="1">OFFSET(BASE!$AB$1,MATCH($D25,BASE!$F$2:$F$2,0),0)</f>
        <v>#N/A</v>
      </c>
      <c r="AF25" s="20"/>
    </row>
    <row r="26" spans="2:32" ht="15.75" x14ac:dyDescent="0.3">
      <c r="B26" s="20" t="e">
        <f ca="1">OFFSET(BASE!$B$1,MATCH(D26,BASE!F:F,0),0)</f>
        <v>#N/A</v>
      </c>
      <c r="C26" s="20" t="e">
        <f ca="1">OFFSET(BASE!$B$1,MATCH(D26,BASE!F:F,0),1)</f>
        <v>#N/A</v>
      </c>
      <c r="D26" s="20"/>
      <c r="E26" s="20" t="e">
        <f>VLOOKUP(D26,BASE!$F$2:$AC$2,7,0)</f>
        <v>#N/A</v>
      </c>
      <c r="F26" s="21" t="e">
        <f>VLOOKUP(D26,BASE!$F$2:$AC$2,15,0)</f>
        <v>#N/A</v>
      </c>
      <c r="G26" s="20" t="s">
        <v>205</v>
      </c>
      <c r="H26" s="22" t="e">
        <f>VLOOKUP($D26&amp;H$5,BASE!$P$2:$Q$2,2,0)</f>
        <v>#N/A</v>
      </c>
      <c r="I26" s="22" t="e">
        <f>VLOOKUP($D26&amp;I$5,BASE!$P$2:$Q$2,2,0)</f>
        <v>#N/A</v>
      </c>
      <c r="J26" s="22" t="e">
        <f>VLOOKUP($D26&amp;J$5,BASE!$P$2:$Q$2,2,0)</f>
        <v>#N/A</v>
      </c>
      <c r="K26" s="22" t="e">
        <f>VLOOKUP($D26&amp;K$5,BASE!$P$2:$Q$2,2,0)</f>
        <v>#N/A</v>
      </c>
      <c r="L26" s="22" t="e">
        <f>VLOOKUP($D26&amp;L$5,BASE!$P$2:$Q$2,2,0)</f>
        <v>#N/A</v>
      </c>
      <c r="M26" s="22" t="e">
        <f>VLOOKUP($D26&amp;M$5,BASE!$P$2:$Q$2,2,0)</f>
        <v>#N/A</v>
      </c>
      <c r="N26" s="22" t="e">
        <f>VLOOKUP($D26&amp;N$5,BASE!$P$2:$Q$2,2,0)</f>
        <v>#N/A</v>
      </c>
      <c r="O26" s="22" t="e">
        <f>VLOOKUP($D26&amp;O$5,BASE!$P$2:$Q$2,2,0)</f>
        <v>#N/A</v>
      </c>
      <c r="P26" s="22" t="e">
        <f>VLOOKUP($D26&amp;P$5,BASE!$P$2:$Q$2,2,0)</f>
        <v>#N/A</v>
      </c>
      <c r="Q26" s="22" t="e">
        <f>VLOOKUP($D26&amp;Q$5,BASE!$P$2:$Q$2,2,0)</f>
        <v>#N/A</v>
      </c>
      <c r="R26" s="22" t="e">
        <f>VLOOKUP($D26&amp;R$5,BASE!$P$2:$Q$2,2,0)</f>
        <v>#N/A</v>
      </c>
      <c r="S26" s="22" t="e">
        <f>VLOOKUP($D26&amp;S$5,BASE!$P$2:$Q$2,2,0)</f>
        <v>#N/A</v>
      </c>
      <c r="T26" s="22" t="e">
        <f>VLOOKUP($D26&amp;T$5,BASE!$P$2:$Q$2,2,0)</f>
        <v>#N/A</v>
      </c>
      <c r="U26" s="22" t="e">
        <f>VLOOKUP($D26&amp;U$5,BASE!$P$2:$Q$2,2,0)</f>
        <v>#N/A</v>
      </c>
      <c r="V26" s="22" t="e">
        <f>VLOOKUP($D26&amp;V$5,BASE!$P$2:$Q$2,2,0)</f>
        <v>#N/A</v>
      </c>
      <c r="W26" s="22" t="e">
        <f>VLOOKUP($D26&amp;W$5,BASE!$P$2:$Q$2,2,0)</f>
        <v>#N/A</v>
      </c>
      <c r="X26" s="22" t="e">
        <f>VLOOKUP($D26&amp;X$5,BASE!$P$2:$Q$2,2,0)</f>
        <v>#N/A</v>
      </c>
      <c r="Y26" s="22" t="e">
        <f>VLOOKUP($D26&amp;Y$5,BASE!$P$2:$Q$2,2,0)</f>
        <v>#N/A</v>
      </c>
      <c r="Z26" s="22" t="e">
        <f>VLOOKUP($D26&amp;Z$5,BASE!$P$2:$Q$2,2,0)</f>
        <v>#N/A</v>
      </c>
      <c r="AA26" s="23" t="e">
        <f t="shared" si="1"/>
        <v>#N/A</v>
      </c>
      <c r="AB26" s="24" t="e">
        <f ca="1">OFFSET(BASE!$V$1,MATCH($D26,BASE!$F$2:$F$2,0),0)</f>
        <v>#N/A</v>
      </c>
      <c r="AC26" s="24" t="e">
        <f ca="1">OFFSET(BASE!$X$1,MATCH($D26,BASE!$F$2:$F$2,0),0)</f>
        <v>#N/A</v>
      </c>
      <c r="AD26" s="24" t="e">
        <f ca="1">OFFSET(BASE!$Z$1,MATCH($D26,BASE!$F$2:$F$2,0),0)</f>
        <v>#N/A</v>
      </c>
      <c r="AE26" s="24" t="e">
        <f ca="1">OFFSET(BASE!$AB$1,MATCH($D26,BASE!$F$2:$F$2,0),0)</f>
        <v>#N/A</v>
      </c>
      <c r="AF26" s="20"/>
    </row>
    <row r="27" spans="2:32" ht="15.75" x14ac:dyDescent="0.3">
      <c r="B27" s="20" t="e">
        <f ca="1">OFFSET(BASE!$B$1,MATCH(D27,BASE!F:F,0),0)</f>
        <v>#N/A</v>
      </c>
      <c r="C27" s="20" t="e">
        <f ca="1">OFFSET(BASE!$B$1,MATCH(D27,BASE!F:F,0),1)</f>
        <v>#N/A</v>
      </c>
      <c r="D27" s="20"/>
      <c r="E27" s="20" t="e">
        <f>VLOOKUP(D27,BASE!$F$2:$AC$2,7,0)</f>
        <v>#N/A</v>
      </c>
      <c r="F27" s="21" t="e">
        <f>VLOOKUP(D27,BASE!$F$2:$AC$2,15,0)</f>
        <v>#N/A</v>
      </c>
      <c r="G27" s="20" t="s">
        <v>206</v>
      </c>
      <c r="H27" s="22" t="e">
        <f>VLOOKUP($D27&amp;H$5,BASE!$P$2:$Q$2,2,0)</f>
        <v>#N/A</v>
      </c>
      <c r="I27" s="22" t="e">
        <f>VLOOKUP($D27&amp;I$5,BASE!$P$2:$Q$2,2,0)</f>
        <v>#N/A</v>
      </c>
      <c r="J27" s="22" t="e">
        <f>VLOOKUP($D27&amp;J$5,BASE!$P$2:$Q$2,2,0)</f>
        <v>#N/A</v>
      </c>
      <c r="K27" s="22" t="e">
        <f>VLOOKUP($D27&amp;K$5,BASE!$P$2:$Q$2,2,0)</f>
        <v>#N/A</v>
      </c>
      <c r="L27" s="22" t="e">
        <f>VLOOKUP($D27&amp;L$5,BASE!$P$2:$Q$2,2,0)</f>
        <v>#N/A</v>
      </c>
      <c r="M27" s="22" t="e">
        <f>VLOOKUP($D27&amp;M$5,BASE!$P$2:$Q$2,2,0)</f>
        <v>#N/A</v>
      </c>
      <c r="N27" s="22" t="e">
        <f>VLOOKUP($D27&amp;N$5,BASE!$P$2:$Q$2,2,0)</f>
        <v>#N/A</v>
      </c>
      <c r="O27" s="22" t="e">
        <f>VLOOKUP($D27&amp;O$5,BASE!$P$2:$Q$2,2,0)</f>
        <v>#N/A</v>
      </c>
      <c r="P27" s="22" t="e">
        <f>VLOOKUP($D27&amp;P$5,BASE!$P$2:$Q$2,2,0)</f>
        <v>#N/A</v>
      </c>
      <c r="Q27" s="22" t="e">
        <f>VLOOKUP($D27&amp;Q$5,BASE!$P$2:$Q$2,2,0)</f>
        <v>#N/A</v>
      </c>
      <c r="R27" s="22" t="e">
        <f>VLOOKUP($D27&amp;R$5,BASE!$P$2:$Q$2,2,0)</f>
        <v>#N/A</v>
      </c>
      <c r="S27" s="22" t="e">
        <f>VLOOKUP($D27&amp;S$5,BASE!$P$2:$Q$2,2,0)</f>
        <v>#N/A</v>
      </c>
      <c r="T27" s="22" t="e">
        <f>VLOOKUP($D27&amp;T$5,BASE!$P$2:$Q$2,2,0)</f>
        <v>#N/A</v>
      </c>
      <c r="U27" s="22" t="e">
        <f>VLOOKUP($D27&amp;U$5,BASE!$P$2:$Q$2,2,0)</f>
        <v>#N/A</v>
      </c>
      <c r="V27" s="22" t="e">
        <f>VLOOKUP($D27&amp;V$5,BASE!$P$2:$Q$2,2,0)</f>
        <v>#N/A</v>
      </c>
      <c r="W27" s="22" t="e">
        <f>VLOOKUP($D27&amp;W$5,BASE!$P$2:$Q$2,2,0)</f>
        <v>#N/A</v>
      </c>
      <c r="X27" s="22" t="e">
        <f>VLOOKUP($D27&amp;X$5,BASE!$P$2:$Q$2,2,0)</f>
        <v>#N/A</v>
      </c>
      <c r="Y27" s="22" t="e">
        <f>VLOOKUP($D27&amp;Y$5,BASE!$P$2:$Q$2,2,0)</f>
        <v>#N/A</v>
      </c>
      <c r="Z27" s="22" t="e">
        <f>VLOOKUP($D27&amp;Z$5,BASE!$P$2:$Q$2,2,0)</f>
        <v>#N/A</v>
      </c>
      <c r="AA27" s="23" t="e">
        <f t="shared" si="1"/>
        <v>#N/A</v>
      </c>
      <c r="AB27" s="24" t="e">
        <f ca="1">OFFSET(BASE!$V$1,MATCH($D27,BASE!$F$2:$F$2,0),0)</f>
        <v>#N/A</v>
      </c>
      <c r="AC27" s="24" t="e">
        <f ca="1">OFFSET(BASE!$X$1,MATCH($D27,BASE!$F$2:$F$2,0),0)</f>
        <v>#N/A</v>
      </c>
      <c r="AD27" s="24" t="e">
        <f ca="1">OFFSET(BASE!$Z$1,MATCH($D27,BASE!$F$2:$F$2,0),0)</f>
        <v>#N/A</v>
      </c>
      <c r="AE27" s="24" t="e">
        <f ca="1">OFFSET(BASE!$AB$1,MATCH($D27,BASE!$F$2:$F$2,0),0)</f>
        <v>#N/A</v>
      </c>
      <c r="AF27" s="20"/>
    </row>
    <row r="28" spans="2:32" ht="15.75" x14ac:dyDescent="0.3">
      <c r="B28" s="20" t="e">
        <f ca="1">OFFSET(BASE!$B$1,MATCH(D28,BASE!F:F,0),0)</f>
        <v>#N/A</v>
      </c>
      <c r="C28" s="20" t="e">
        <f ca="1">OFFSET(BASE!$B$1,MATCH(D28,BASE!F:F,0),1)</f>
        <v>#N/A</v>
      </c>
      <c r="D28" s="20"/>
      <c r="E28" s="20" t="e">
        <f>VLOOKUP(D28,BASE!$F$2:$AC$2,7,0)</f>
        <v>#N/A</v>
      </c>
      <c r="F28" s="21" t="e">
        <f>VLOOKUP(D28,BASE!$F$2:$AC$2,15,0)</f>
        <v>#N/A</v>
      </c>
      <c r="G28" s="20" t="s">
        <v>203</v>
      </c>
      <c r="H28" s="22" t="e">
        <f>VLOOKUP($D28&amp;H$5,BASE!$P$2:$Q$2,2,0)</f>
        <v>#N/A</v>
      </c>
      <c r="I28" s="22" t="e">
        <f>VLOOKUP($D28&amp;I$5,BASE!$P$2:$Q$2,2,0)</f>
        <v>#N/A</v>
      </c>
      <c r="J28" s="22" t="e">
        <f>VLOOKUP($D28&amp;J$5,BASE!$P$2:$Q$2,2,0)</f>
        <v>#N/A</v>
      </c>
      <c r="K28" s="22" t="e">
        <f>VLOOKUP($D28&amp;K$5,BASE!$P$2:$Q$2,2,0)</f>
        <v>#N/A</v>
      </c>
      <c r="L28" s="22" t="e">
        <f>VLOOKUP($D28&amp;L$5,BASE!$P$2:$Q$2,2,0)</f>
        <v>#N/A</v>
      </c>
      <c r="M28" s="22" t="e">
        <f>VLOOKUP($D28&amp;M$5,BASE!$P$2:$Q$2,2,0)</f>
        <v>#N/A</v>
      </c>
      <c r="N28" s="22" t="e">
        <f>VLOOKUP($D28&amp;N$5,BASE!$P$2:$Q$2,2,0)</f>
        <v>#N/A</v>
      </c>
      <c r="O28" s="22" t="e">
        <f>VLOOKUP($D28&amp;O$5,BASE!$P$2:$Q$2,2,0)</f>
        <v>#N/A</v>
      </c>
      <c r="P28" s="22" t="e">
        <f>VLOOKUP($D28&amp;P$5,BASE!$P$2:$Q$2,2,0)</f>
        <v>#N/A</v>
      </c>
      <c r="Q28" s="22" t="e">
        <f>VLOOKUP($D28&amp;Q$5,BASE!$P$2:$Q$2,2,0)</f>
        <v>#N/A</v>
      </c>
      <c r="R28" s="22" t="e">
        <f>VLOOKUP($D28&amp;R$5,BASE!$P$2:$Q$2,2,0)</f>
        <v>#N/A</v>
      </c>
      <c r="S28" s="22" t="e">
        <f>VLOOKUP($D28&amp;S$5,BASE!$P$2:$Q$2,2,0)</f>
        <v>#N/A</v>
      </c>
      <c r="T28" s="22" t="e">
        <f>VLOOKUP($D28&amp;T$5,BASE!$P$2:$Q$2,2,0)</f>
        <v>#N/A</v>
      </c>
      <c r="U28" s="22" t="e">
        <f>VLOOKUP($D28&amp;U$5,BASE!$P$2:$Q$2,2,0)</f>
        <v>#N/A</v>
      </c>
      <c r="V28" s="22" t="e">
        <f>VLOOKUP($D28&amp;V$5,BASE!$P$2:$Q$2,2,0)</f>
        <v>#N/A</v>
      </c>
      <c r="W28" s="22" t="e">
        <f>VLOOKUP($D28&amp;W$5,BASE!$P$2:$Q$2,2,0)</f>
        <v>#N/A</v>
      </c>
      <c r="X28" s="22" t="e">
        <f>VLOOKUP($D28&amp;X$5,BASE!$P$2:$Q$2,2,0)</f>
        <v>#N/A</v>
      </c>
      <c r="Y28" s="22" t="e">
        <f>VLOOKUP($D28&amp;Y$5,BASE!$P$2:$Q$2,2,0)</f>
        <v>#N/A</v>
      </c>
      <c r="Z28" s="22" t="e">
        <f>VLOOKUP($D28&amp;Z$5,BASE!$P$2:$Q$2,2,0)</f>
        <v>#N/A</v>
      </c>
      <c r="AA28" s="23" t="e">
        <f t="shared" si="1"/>
        <v>#N/A</v>
      </c>
      <c r="AB28" s="24" t="e">
        <f ca="1">OFFSET(BASE!$V$1,MATCH($D28,BASE!$F$2:$F$2,0),0)</f>
        <v>#N/A</v>
      </c>
      <c r="AC28" s="24" t="e">
        <f ca="1">OFFSET(BASE!$X$1,MATCH($D28,BASE!$F$2:$F$2,0),0)</f>
        <v>#N/A</v>
      </c>
      <c r="AD28" s="24" t="e">
        <f ca="1">OFFSET(BASE!$Z$1,MATCH($D28,BASE!$F$2:$F$2,0),0)</f>
        <v>#N/A</v>
      </c>
      <c r="AE28" s="24" t="e">
        <f ca="1">OFFSET(BASE!$AB$1,MATCH($D28,BASE!$F$2:$F$2,0),0)</f>
        <v>#N/A</v>
      </c>
      <c r="AF28" s="20"/>
    </row>
    <row r="29" spans="2:32" ht="15.75" x14ac:dyDescent="0.3">
      <c r="B29" s="20" t="e">
        <f ca="1">OFFSET(BASE!$B$1,MATCH(D29,BASE!F:F,0),0)</f>
        <v>#N/A</v>
      </c>
      <c r="C29" s="20" t="e">
        <f ca="1">OFFSET(BASE!$B$1,MATCH(D29,BASE!F:F,0),1)</f>
        <v>#N/A</v>
      </c>
      <c r="D29" s="20"/>
      <c r="E29" s="20" t="e">
        <f>VLOOKUP(D29,BASE!$F$2:$AC$2,7,0)</f>
        <v>#N/A</v>
      </c>
      <c r="F29" s="21" t="e">
        <f>VLOOKUP(D29,BASE!$F$2:$AC$2,15,0)</f>
        <v>#N/A</v>
      </c>
      <c r="G29" s="20" t="s">
        <v>203</v>
      </c>
      <c r="H29" s="22" t="e">
        <f>VLOOKUP($D29&amp;H$5,BASE!$P$2:$Q$2,2,0)</f>
        <v>#N/A</v>
      </c>
      <c r="I29" s="22" t="e">
        <f>VLOOKUP($D29&amp;I$5,BASE!$P$2:$Q$2,2,0)</f>
        <v>#N/A</v>
      </c>
      <c r="J29" s="22" t="e">
        <f>VLOOKUP($D29&amp;J$5,BASE!$P$2:$Q$2,2,0)</f>
        <v>#N/A</v>
      </c>
      <c r="K29" s="22" t="e">
        <f>VLOOKUP($D29&amp;K$5,BASE!$P$2:$Q$2,2,0)</f>
        <v>#N/A</v>
      </c>
      <c r="L29" s="22" t="e">
        <f>VLOOKUP($D29&amp;L$5,BASE!$P$2:$Q$2,2,0)</f>
        <v>#N/A</v>
      </c>
      <c r="M29" s="22" t="e">
        <f>VLOOKUP($D29&amp;M$5,BASE!$P$2:$Q$2,2,0)</f>
        <v>#N/A</v>
      </c>
      <c r="N29" s="22" t="e">
        <f>VLOOKUP($D29&amp;N$5,BASE!$P$2:$Q$2,2,0)</f>
        <v>#N/A</v>
      </c>
      <c r="O29" s="22" t="e">
        <f>VLOOKUP($D29&amp;O$5,BASE!$P$2:$Q$2,2,0)</f>
        <v>#N/A</v>
      </c>
      <c r="P29" s="22" t="e">
        <f>VLOOKUP($D29&amp;P$5,BASE!$P$2:$Q$2,2,0)</f>
        <v>#N/A</v>
      </c>
      <c r="Q29" s="22" t="e">
        <f>VLOOKUP($D29&amp;Q$5,BASE!$P$2:$Q$2,2,0)</f>
        <v>#N/A</v>
      </c>
      <c r="R29" s="22" t="e">
        <f>VLOOKUP($D29&amp;R$5,BASE!$P$2:$Q$2,2,0)</f>
        <v>#N/A</v>
      </c>
      <c r="S29" s="22" t="e">
        <f>VLOOKUP($D29&amp;S$5,BASE!$P$2:$Q$2,2,0)</f>
        <v>#N/A</v>
      </c>
      <c r="T29" s="22" t="e">
        <f>VLOOKUP($D29&amp;T$5,BASE!$P$2:$Q$2,2,0)</f>
        <v>#N/A</v>
      </c>
      <c r="U29" s="22" t="e">
        <f>VLOOKUP($D29&amp;U$5,BASE!$P$2:$Q$2,2,0)</f>
        <v>#N/A</v>
      </c>
      <c r="V29" s="22" t="e">
        <f>VLOOKUP($D29&amp;V$5,BASE!$P$2:$Q$2,2,0)</f>
        <v>#N/A</v>
      </c>
      <c r="W29" s="22" t="e">
        <f>VLOOKUP($D29&amp;W$5,BASE!$P$2:$Q$2,2,0)</f>
        <v>#N/A</v>
      </c>
      <c r="X29" s="22" t="e">
        <f>VLOOKUP($D29&amp;X$5,BASE!$P$2:$Q$2,2,0)</f>
        <v>#N/A</v>
      </c>
      <c r="Y29" s="22" t="e">
        <f>VLOOKUP($D29&amp;Y$5,BASE!$P$2:$Q$2,2,0)</f>
        <v>#N/A</v>
      </c>
      <c r="Z29" s="22" t="e">
        <f>VLOOKUP($D29&amp;Z$5,BASE!$P$2:$Q$2,2,0)</f>
        <v>#N/A</v>
      </c>
      <c r="AA29" s="23" t="e">
        <f t="shared" si="1"/>
        <v>#N/A</v>
      </c>
      <c r="AB29" s="24" t="e">
        <f ca="1">OFFSET(BASE!$V$1,MATCH($D29,BASE!$F$2:$F$2,0),0)</f>
        <v>#N/A</v>
      </c>
      <c r="AC29" s="24" t="e">
        <f ca="1">OFFSET(BASE!$X$1,MATCH($D29,BASE!$F$2:$F$2,0),0)</f>
        <v>#N/A</v>
      </c>
      <c r="AD29" s="24" t="e">
        <f ca="1">OFFSET(BASE!$Z$1,MATCH($D29,BASE!$F$2:$F$2,0),0)</f>
        <v>#N/A</v>
      </c>
      <c r="AE29" s="24" t="e">
        <f ca="1">OFFSET(BASE!$AB$1,MATCH($D29,BASE!$F$2:$F$2,0),0)</f>
        <v>#N/A</v>
      </c>
      <c r="AF29" s="20"/>
    </row>
    <row r="30" spans="2:32" ht="15.75" x14ac:dyDescent="0.3">
      <c r="B30" s="20" t="e">
        <f ca="1">OFFSET(BASE!$B$1,MATCH(D30,BASE!F:F,0),0)</f>
        <v>#N/A</v>
      </c>
      <c r="C30" s="20" t="e">
        <f ca="1">OFFSET(BASE!$B$1,MATCH(D30,BASE!F:F,0),1)</f>
        <v>#N/A</v>
      </c>
      <c r="D30" s="20"/>
      <c r="E30" s="20" t="e">
        <f>VLOOKUP(D30,BASE!$F$2:$AC$2,7,0)</f>
        <v>#N/A</v>
      </c>
      <c r="F30" s="21" t="e">
        <f>VLOOKUP(D30,BASE!$F$2:$AC$2,15,0)</f>
        <v>#N/A</v>
      </c>
      <c r="G30" s="20" t="s">
        <v>206</v>
      </c>
      <c r="H30" s="22" t="e">
        <f>VLOOKUP($D30&amp;H$5,BASE!$P$2:$Q$2,2,0)</f>
        <v>#N/A</v>
      </c>
      <c r="I30" s="22" t="e">
        <f>VLOOKUP($D30&amp;I$5,BASE!$P$2:$Q$2,2,0)</f>
        <v>#N/A</v>
      </c>
      <c r="J30" s="22" t="e">
        <f>VLOOKUP($D30&amp;J$5,BASE!$P$2:$Q$2,2,0)</f>
        <v>#N/A</v>
      </c>
      <c r="K30" s="22" t="e">
        <f>VLOOKUP($D30&amp;K$5,BASE!$P$2:$Q$2,2,0)</f>
        <v>#N/A</v>
      </c>
      <c r="L30" s="22" t="e">
        <f>VLOOKUP($D30&amp;L$5,BASE!$P$2:$Q$2,2,0)</f>
        <v>#N/A</v>
      </c>
      <c r="M30" s="22" t="e">
        <f>VLOOKUP($D30&amp;M$5,BASE!$P$2:$Q$2,2,0)</f>
        <v>#N/A</v>
      </c>
      <c r="N30" s="22" t="e">
        <f>VLOOKUP($D30&amp;N$5,BASE!$P$2:$Q$2,2,0)</f>
        <v>#N/A</v>
      </c>
      <c r="O30" s="22" t="e">
        <f>VLOOKUP($D30&amp;O$5,BASE!$P$2:$Q$2,2,0)</f>
        <v>#N/A</v>
      </c>
      <c r="P30" s="22" t="e">
        <f>VLOOKUP($D30&amp;P$5,BASE!$P$2:$Q$2,2,0)</f>
        <v>#N/A</v>
      </c>
      <c r="Q30" s="22" t="e">
        <f>VLOOKUP($D30&amp;Q$5,BASE!$P$2:$Q$2,2,0)</f>
        <v>#N/A</v>
      </c>
      <c r="R30" s="22" t="e">
        <f>VLOOKUP($D30&amp;R$5,BASE!$P$2:$Q$2,2,0)</f>
        <v>#N/A</v>
      </c>
      <c r="S30" s="22" t="e">
        <f>VLOOKUP($D30&amp;S$5,BASE!$P$2:$Q$2,2,0)</f>
        <v>#N/A</v>
      </c>
      <c r="T30" s="22" t="e">
        <f>VLOOKUP($D30&amp;T$5,BASE!$P$2:$Q$2,2,0)</f>
        <v>#N/A</v>
      </c>
      <c r="U30" s="22" t="e">
        <f>VLOOKUP($D30&amp;U$5,BASE!$P$2:$Q$2,2,0)</f>
        <v>#N/A</v>
      </c>
      <c r="V30" s="22" t="e">
        <f>VLOOKUP($D30&amp;V$5,BASE!$P$2:$Q$2,2,0)</f>
        <v>#N/A</v>
      </c>
      <c r="W30" s="22" t="e">
        <f>VLOOKUP($D30&amp;W$5,BASE!$P$2:$Q$2,2,0)</f>
        <v>#N/A</v>
      </c>
      <c r="X30" s="22" t="e">
        <f>VLOOKUP($D30&amp;X$5,BASE!$P$2:$Q$2,2,0)</f>
        <v>#N/A</v>
      </c>
      <c r="Y30" s="22" t="e">
        <f>VLOOKUP($D30&amp;Y$5,BASE!$P$2:$Q$2,2,0)</f>
        <v>#N/A</v>
      </c>
      <c r="Z30" s="22" t="e">
        <f>VLOOKUP($D30&amp;Z$5,BASE!$P$2:$Q$2,2,0)</f>
        <v>#N/A</v>
      </c>
      <c r="AA30" s="23" t="e">
        <f t="shared" si="1"/>
        <v>#N/A</v>
      </c>
      <c r="AB30" s="24" t="e">
        <f ca="1">OFFSET(BASE!$V$1,MATCH($D30,BASE!$F$2:$F$2,0),0)</f>
        <v>#N/A</v>
      </c>
      <c r="AC30" s="24" t="e">
        <f ca="1">OFFSET(BASE!$X$1,MATCH($D30,BASE!$F$2:$F$2,0),0)</f>
        <v>#N/A</v>
      </c>
      <c r="AD30" s="24" t="e">
        <f ca="1">OFFSET(BASE!$Z$1,MATCH($D30,BASE!$F$2:$F$2,0),0)</f>
        <v>#N/A</v>
      </c>
      <c r="AE30" s="24" t="e">
        <f ca="1">OFFSET(BASE!$AB$1,MATCH($D30,BASE!$F$2:$F$2,0),0)</f>
        <v>#N/A</v>
      </c>
      <c r="AF30" s="20"/>
    </row>
    <row r="31" spans="2:32" ht="15.75" x14ac:dyDescent="0.3">
      <c r="B31" s="20" t="e">
        <f ca="1">OFFSET(BASE!$B$1,MATCH(D31,BASE!F:F,0),0)</f>
        <v>#N/A</v>
      </c>
      <c r="C31" s="20" t="e">
        <f ca="1">OFFSET(BASE!$B$1,MATCH(D31,BASE!F:F,0),1)</f>
        <v>#N/A</v>
      </c>
      <c r="D31" s="20"/>
      <c r="E31" s="20" t="e">
        <f>VLOOKUP(D31,BASE!$F$2:$AC$2,7,0)</f>
        <v>#N/A</v>
      </c>
      <c r="F31" s="21" t="e">
        <f>VLOOKUP(D31,BASE!$F$2:$AC$2,15,0)</f>
        <v>#N/A</v>
      </c>
      <c r="G31" s="20" t="s">
        <v>203</v>
      </c>
      <c r="H31" s="22" t="e">
        <f>VLOOKUP($D31&amp;H$5,BASE!$P$2:$Q$2,2,0)</f>
        <v>#N/A</v>
      </c>
      <c r="I31" s="22" t="e">
        <f>VLOOKUP($D31&amp;I$5,BASE!$P$2:$Q$2,2,0)</f>
        <v>#N/A</v>
      </c>
      <c r="J31" s="22" t="e">
        <f>VLOOKUP($D31&amp;J$5,BASE!$P$2:$Q$2,2,0)</f>
        <v>#N/A</v>
      </c>
      <c r="K31" s="22" t="e">
        <f>VLOOKUP($D31&amp;K$5,BASE!$P$2:$Q$2,2,0)</f>
        <v>#N/A</v>
      </c>
      <c r="L31" s="22" t="e">
        <f>VLOOKUP($D31&amp;L$5,BASE!$P$2:$Q$2,2,0)</f>
        <v>#N/A</v>
      </c>
      <c r="M31" s="22" t="e">
        <f>VLOOKUP($D31&amp;M$5,BASE!$P$2:$Q$2,2,0)</f>
        <v>#N/A</v>
      </c>
      <c r="N31" s="22" t="e">
        <f>VLOOKUP($D31&amp;N$5,BASE!$P$2:$Q$2,2,0)</f>
        <v>#N/A</v>
      </c>
      <c r="O31" s="22" t="e">
        <f>VLOOKUP($D31&amp;O$5,BASE!$P$2:$Q$2,2,0)</f>
        <v>#N/A</v>
      </c>
      <c r="P31" s="22" t="e">
        <f>VLOOKUP($D31&amp;P$5,BASE!$P$2:$Q$2,2,0)</f>
        <v>#N/A</v>
      </c>
      <c r="Q31" s="22" t="e">
        <f>VLOOKUP($D31&amp;Q$5,BASE!$P$2:$Q$2,2,0)</f>
        <v>#N/A</v>
      </c>
      <c r="R31" s="22" t="e">
        <f>VLOOKUP($D31&amp;R$5,BASE!$P$2:$Q$2,2,0)</f>
        <v>#N/A</v>
      </c>
      <c r="S31" s="22" t="e">
        <f>VLOOKUP($D31&amp;S$5,BASE!$P$2:$Q$2,2,0)</f>
        <v>#N/A</v>
      </c>
      <c r="T31" s="22" t="e">
        <f>VLOOKUP($D31&amp;T$5,BASE!$P$2:$Q$2,2,0)</f>
        <v>#N/A</v>
      </c>
      <c r="U31" s="22" t="e">
        <f>VLOOKUP($D31&amp;U$5,BASE!$P$2:$Q$2,2,0)</f>
        <v>#N/A</v>
      </c>
      <c r="V31" s="22" t="e">
        <f>VLOOKUP($D31&amp;V$5,BASE!$P$2:$Q$2,2,0)</f>
        <v>#N/A</v>
      </c>
      <c r="W31" s="22" t="e">
        <f>VLOOKUP($D31&amp;W$5,BASE!$P$2:$Q$2,2,0)</f>
        <v>#N/A</v>
      </c>
      <c r="X31" s="22" t="e">
        <f>VLOOKUP($D31&amp;X$5,BASE!$P$2:$Q$2,2,0)</f>
        <v>#N/A</v>
      </c>
      <c r="Y31" s="22" t="e">
        <f>VLOOKUP($D31&amp;Y$5,BASE!$P$2:$Q$2,2,0)</f>
        <v>#N/A</v>
      </c>
      <c r="Z31" s="22" t="e">
        <f>VLOOKUP($D31&amp;Z$5,BASE!$P$2:$Q$2,2,0)</f>
        <v>#N/A</v>
      </c>
      <c r="AA31" s="23" t="e">
        <f t="shared" si="1"/>
        <v>#N/A</v>
      </c>
      <c r="AB31" s="24" t="e">
        <f ca="1">OFFSET(BASE!$V$1,MATCH($D31,BASE!$F$2:$F$2,0),0)</f>
        <v>#N/A</v>
      </c>
      <c r="AC31" s="24" t="e">
        <f ca="1">OFFSET(BASE!$X$1,MATCH($D31,BASE!$F$2:$F$2,0),0)</f>
        <v>#N/A</v>
      </c>
      <c r="AD31" s="24" t="e">
        <f ca="1">OFFSET(BASE!$Z$1,MATCH($D31,BASE!$F$2:$F$2,0),0)</f>
        <v>#N/A</v>
      </c>
      <c r="AE31" s="24" t="e">
        <f ca="1">OFFSET(BASE!$AB$1,MATCH($D31,BASE!$F$2:$F$2,0),0)</f>
        <v>#N/A</v>
      </c>
      <c r="AF31" s="20"/>
    </row>
    <row r="32" spans="2:32" ht="15.75" x14ac:dyDescent="0.3">
      <c r="B32" s="20" t="e">
        <f ca="1">OFFSET(BASE!$B$1,MATCH(D32,BASE!F:F,0),0)</f>
        <v>#N/A</v>
      </c>
      <c r="C32" s="20" t="e">
        <f ca="1">OFFSET(BASE!$B$1,MATCH(D32,BASE!F:F,0),1)</f>
        <v>#N/A</v>
      </c>
      <c r="D32" s="20"/>
      <c r="E32" s="20" t="e">
        <f>VLOOKUP(D32,BASE!$F$2:$AC$2,7,0)</f>
        <v>#N/A</v>
      </c>
      <c r="F32" s="21" t="e">
        <f>VLOOKUP(D32,BASE!$F$2:$AC$2,15,0)</f>
        <v>#N/A</v>
      </c>
      <c r="G32" s="20" t="s">
        <v>204</v>
      </c>
      <c r="H32" s="22" t="e">
        <f>VLOOKUP($D32&amp;H$5,BASE!$P$2:$Q$2,2,0)</f>
        <v>#N/A</v>
      </c>
      <c r="I32" s="22" t="e">
        <f>VLOOKUP($D32&amp;I$5,BASE!$P$2:$Q$2,2,0)</f>
        <v>#N/A</v>
      </c>
      <c r="J32" s="22" t="e">
        <f>VLOOKUP($D32&amp;J$5,BASE!$P$2:$Q$2,2,0)</f>
        <v>#N/A</v>
      </c>
      <c r="K32" s="22" t="e">
        <f>VLOOKUP($D32&amp;K$5,BASE!$P$2:$Q$2,2,0)</f>
        <v>#N/A</v>
      </c>
      <c r="L32" s="22" t="e">
        <f>VLOOKUP($D32&amp;L$5,BASE!$P$2:$Q$2,2,0)</f>
        <v>#N/A</v>
      </c>
      <c r="M32" s="22" t="e">
        <f>VLOOKUP($D32&amp;M$5,BASE!$P$2:$Q$2,2,0)</f>
        <v>#N/A</v>
      </c>
      <c r="N32" s="22" t="e">
        <f>VLOOKUP($D32&amp;N$5,BASE!$P$2:$Q$2,2,0)</f>
        <v>#N/A</v>
      </c>
      <c r="O32" s="22" t="e">
        <f>VLOOKUP($D32&amp;O$5,BASE!$P$2:$Q$2,2,0)</f>
        <v>#N/A</v>
      </c>
      <c r="P32" s="22" t="e">
        <f>VLOOKUP($D32&amp;P$5,BASE!$P$2:$Q$2,2,0)</f>
        <v>#N/A</v>
      </c>
      <c r="Q32" s="22" t="e">
        <f>VLOOKUP($D32&amp;Q$5,BASE!$P$2:$Q$2,2,0)</f>
        <v>#N/A</v>
      </c>
      <c r="R32" s="22" t="e">
        <f>VLOOKUP($D32&amp;R$5,BASE!$P$2:$Q$2,2,0)</f>
        <v>#N/A</v>
      </c>
      <c r="S32" s="22" t="e">
        <f>VLOOKUP($D32&amp;S$5,BASE!$P$2:$Q$2,2,0)</f>
        <v>#N/A</v>
      </c>
      <c r="T32" s="22" t="e">
        <f>VLOOKUP($D32&amp;T$5,BASE!$P$2:$Q$2,2,0)</f>
        <v>#N/A</v>
      </c>
      <c r="U32" s="22" t="e">
        <f>VLOOKUP($D32&amp;U$5,BASE!$P$2:$Q$2,2,0)</f>
        <v>#N/A</v>
      </c>
      <c r="V32" s="22" t="e">
        <f>VLOOKUP($D32&amp;V$5,BASE!$P$2:$Q$2,2,0)</f>
        <v>#N/A</v>
      </c>
      <c r="W32" s="22" t="e">
        <f>VLOOKUP($D32&amp;W$5,BASE!$P$2:$Q$2,2,0)</f>
        <v>#N/A</v>
      </c>
      <c r="X32" s="22" t="e">
        <f>VLOOKUP($D32&amp;X$5,BASE!$P$2:$Q$2,2,0)</f>
        <v>#N/A</v>
      </c>
      <c r="Y32" s="22" t="e">
        <f>VLOOKUP($D32&amp;Y$5,BASE!$P$2:$Q$2,2,0)</f>
        <v>#N/A</v>
      </c>
      <c r="Z32" s="22" t="e">
        <f>VLOOKUP($D32&amp;Z$5,BASE!$P$2:$Q$2,2,0)</f>
        <v>#N/A</v>
      </c>
      <c r="AA32" s="23" t="e">
        <f t="shared" si="1"/>
        <v>#N/A</v>
      </c>
      <c r="AB32" s="24" t="e">
        <f ca="1">OFFSET(BASE!$V$1,MATCH($D32,BASE!$F$2:$F$2,0),0)</f>
        <v>#N/A</v>
      </c>
      <c r="AC32" s="24" t="e">
        <f ca="1">OFFSET(BASE!$X$1,MATCH($D32,BASE!$F$2:$F$2,0),0)</f>
        <v>#N/A</v>
      </c>
      <c r="AD32" s="24" t="e">
        <f ca="1">OFFSET(BASE!$Z$1,MATCH($D32,BASE!$F$2:$F$2,0),0)</f>
        <v>#N/A</v>
      </c>
      <c r="AE32" s="24" t="e">
        <f ca="1">OFFSET(BASE!$AB$1,MATCH($D32,BASE!$F$2:$F$2,0),0)</f>
        <v>#N/A</v>
      </c>
      <c r="AF32" s="20"/>
    </row>
    <row r="33" spans="2:32" ht="15.75" x14ac:dyDescent="0.3">
      <c r="B33" s="20" t="e">
        <f ca="1">OFFSET(BASE!$B$1,MATCH(D33,BASE!F:F,0),0)</f>
        <v>#N/A</v>
      </c>
      <c r="C33" s="20" t="e">
        <f ca="1">OFFSET(BASE!$B$1,MATCH(D33,BASE!F:F,0),1)</f>
        <v>#N/A</v>
      </c>
      <c r="D33" s="20"/>
      <c r="E33" s="20" t="e">
        <f>VLOOKUP(D33,BASE!$F$2:$AC$2,7,0)</f>
        <v>#N/A</v>
      </c>
      <c r="F33" s="21" t="e">
        <f>VLOOKUP(D33,BASE!$F$2:$AC$2,15,0)</f>
        <v>#N/A</v>
      </c>
      <c r="G33" s="20" t="s">
        <v>206</v>
      </c>
      <c r="H33" s="22" t="e">
        <f>VLOOKUP($D33&amp;H$5,BASE!$P$2:$Q$2,2,0)</f>
        <v>#N/A</v>
      </c>
      <c r="I33" s="22" t="e">
        <f>VLOOKUP($D33&amp;I$5,BASE!$P$2:$Q$2,2,0)</f>
        <v>#N/A</v>
      </c>
      <c r="J33" s="22" t="e">
        <f>VLOOKUP($D33&amp;J$5,BASE!$P$2:$Q$2,2,0)</f>
        <v>#N/A</v>
      </c>
      <c r="K33" s="22" t="e">
        <f>VLOOKUP($D33&amp;K$5,BASE!$P$2:$Q$2,2,0)</f>
        <v>#N/A</v>
      </c>
      <c r="L33" s="22" t="e">
        <f>VLOOKUP($D33&amp;L$5,BASE!$P$2:$Q$2,2,0)</f>
        <v>#N/A</v>
      </c>
      <c r="M33" s="22" t="e">
        <f>VLOOKUP($D33&amp;M$5,BASE!$P$2:$Q$2,2,0)</f>
        <v>#N/A</v>
      </c>
      <c r="N33" s="22" t="e">
        <f>VLOOKUP($D33&amp;N$5,BASE!$P$2:$Q$2,2,0)</f>
        <v>#N/A</v>
      </c>
      <c r="O33" s="22" t="e">
        <f>VLOOKUP($D33&amp;O$5,BASE!$P$2:$Q$2,2,0)</f>
        <v>#N/A</v>
      </c>
      <c r="P33" s="22" t="e">
        <f>VLOOKUP($D33&amp;P$5,BASE!$P$2:$Q$2,2,0)</f>
        <v>#N/A</v>
      </c>
      <c r="Q33" s="22" t="e">
        <f>VLOOKUP($D33&amp;Q$5,BASE!$P$2:$Q$2,2,0)</f>
        <v>#N/A</v>
      </c>
      <c r="R33" s="22" t="e">
        <f>VLOOKUP($D33&amp;R$5,BASE!$P$2:$Q$2,2,0)</f>
        <v>#N/A</v>
      </c>
      <c r="S33" s="22" t="e">
        <f>VLOOKUP($D33&amp;S$5,BASE!$P$2:$Q$2,2,0)</f>
        <v>#N/A</v>
      </c>
      <c r="T33" s="22" t="e">
        <f>VLOOKUP($D33&amp;T$5,BASE!$P$2:$Q$2,2,0)</f>
        <v>#N/A</v>
      </c>
      <c r="U33" s="22" t="e">
        <f>VLOOKUP($D33&amp;U$5,BASE!$P$2:$Q$2,2,0)</f>
        <v>#N/A</v>
      </c>
      <c r="V33" s="22" t="e">
        <f>VLOOKUP($D33&amp;V$5,BASE!$P$2:$Q$2,2,0)</f>
        <v>#N/A</v>
      </c>
      <c r="W33" s="22" t="e">
        <f>VLOOKUP($D33&amp;W$5,BASE!$P$2:$Q$2,2,0)</f>
        <v>#N/A</v>
      </c>
      <c r="X33" s="22" t="e">
        <f>VLOOKUP($D33&amp;X$5,BASE!$P$2:$Q$2,2,0)</f>
        <v>#N/A</v>
      </c>
      <c r="Y33" s="22" t="e">
        <f>VLOOKUP($D33&amp;Y$5,BASE!$P$2:$Q$2,2,0)</f>
        <v>#N/A</v>
      </c>
      <c r="Z33" s="22" t="e">
        <f>VLOOKUP($D33&amp;Z$5,BASE!$P$2:$Q$2,2,0)</f>
        <v>#N/A</v>
      </c>
      <c r="AA33" s="23" t="e">
        <f t="shared" si="1"/>
        <v>#N/A</v>
      </c>
      <c r="AB33" s="24" t="e">
        <f ca="1">OFFSET(BASE!$V$1,MATCH($D33,BASE!$F$2:$F$2,0),0)</f>
        <v>#N/A</v>
      </c>
      <c r="AC33" s="24" t="e">
        <f ca="1">OFFSET(BASE!$X$1,MATCH($D33,BASE!$F$2:$F$2,0),0)</f>
        <v>#N/A</v>
      </c>
      <c r="AD33" s="24" t="e">
        <f ca="1">OFFSET(BASE!$Z$1,MATCH($D33,BASE!$F$2:$F$2,0),0)</f>
        <v>#N/A</v>
      </c>
      <c r="AE33" s="24" t="e">
        <f ca="1">OFFSET(BASE!$AB$1,MATCH($D33,BASE!$F$2:$F$2,0),0)</f>
        <v>#N/A</v>
      </c>
      <c r="AF33" s="20"/>
    </row>
    <row r="34" spans="2:32" ht="15.75" x14ac:dyDescent="0.3">
      <c r="B34" s="20" t="e">
        <f ca="1">OFFSET(BASE!$B$1,MATCH(D34,BASE!F:F,0),0)</f>
        <v>#N/A</v>
      </c>
      <c r="C34" s="20" t="e">
        <f ca="1">OFFSET(BASE!$B$1,MATCH(D34,BASE!F:F,0),1)</f>
        <v>#N/A</v>
      </c>
      <c r="D34" s="20"/>
      <c r="E34" s="20" t="e">
        <f>VLOOKUP(D34,BASE!$F$2:$AC$2,7,0)</f>
        <v>#N/A</v>
      </c>
      <c r="F34" s="21" t="e">
        <f>VLOOKUP(D34,BASE!$F$2:$AC$2,15,0)</f>
        <v>#N/A</v>
      </c>
      <c r="G34" s="20" t="s">
        <v>205</v>
      </c>
      <c r="H34" s="22" t="e">
        <f>VLOOKUP($D34&amp;H$5,BASE!$P$2:$Q$2,2,0)</f>
        <v>#N/A</v>
      </c>
      <c r="I34" s="22" t="e">
        <f>VLOOKUP($D34&amp;I$5,BASE!$P$2:$Q$2,2,0)</f>
        <v>#N/A</v>
      </c>
      <c r="J34" s="22" t="e">
        <f>VLOOKUP($D34&amp;J$5,BASE!$P$2:$Q$2,2,0)</f>
        <v>#N/A</v>
      </c>
      <c r="K34" s="22" t="e">
        <f>VLOOKUP($D34&amp;K$5,BASE!$P$2:$Q$2,2,0)</f>
        <v>#N/A</v>
      </c>
      <c r="L34" s="22" t="e">
        <f>VLOOKUP($D34&amp;L$5,BASE!$P$2:$Q$2,2,0)</f>
        <v>#N/A</v>
      </c>
      <c r="M34" s="22" t="e">
        <f>VLOOKUP($D34&amp;M$5,BASE!$P$2:$Q$2,2,0)</f>
        <v>#N/A</v>
      </c>
      <c r="N34" s="22" t="e">
        <f>VLOOKUP($D34&amp;N$5,BASE!$P$2:$Q$2,2,0)</f>
        <v>#N/A</v>
      </c>
      <c r="O34" s="22" t="e">
        <f>VLOOKUP($D34&amp;O$5,BASE!$P$2:$Q$2,2,0)</f>
        <v>#N/A</v>
      </c>
      <c r="P34" s="22" t="e">
        <f>VLOOKUP($D34&amp;P$5,BASE!$P$2:$Q$2,2,0)</f>
        <v>#N/A</v>
      </c>
      <c r="Q34" s="22" t="e">
        <f>VLOOKUP($D34&amp;Q$5,BASE!$P$2:$Q$2,2,0)</f>
        <v>#N/A</v>
      </c>
      <c r="R34" s="22" t="e">
        <f>VLOOKUP($D34&amp;R$5,BASE!$P$2:$Q$2,2,0)</f>
        <v>#N/A</v>
      </c>
      <c r="S34" s="22" t="e">
        <f>VLOOKUP($D34&amp;S$5,BASE!$P$2:$Q$2,2,0)</f>
        <v>#N/A</v>
      </c>
      <c r="T34" s="22" t="e">
        <f>VLOOKUP($D34&amp;T$5,BASE!$P$2:$Q$2,2,0)</f>
        <v>#N/A</v>
      </c>
      <c r="U34" s="22" t="e">
        <f>VLOOKUP($D34&amp;U$5,BASE!$P$2:$Q$2,2,0)</f>
        <v>#N/A</v>
      </c>
      <c r="V34" s="22" t="e">
        <f>VLOOKUP($D34&amp;V$5,BASE!$P$2:$Q$2,2,0)</f>
        <v>#N/A</v>
      </c>
      <c r="W34" s="22" t="e">
        <f>VLOOKUP($D34&amp;W$5,BASE!$P$2:$Q$2,2,0)</f>
        <v>#N/A</v>
      </c>
      <c r="X34" s="22" t="e">
        <f>VLOOKUP($D34&amp;X$5,BASE!$P$2:$Q$2,2,0)</f>
        <v>#N/A</v>
      </c>
      <c r="Y34" s="22" t="e">
        <f>VLOOKUP($D34&amp;Y$5,BASE!$P$2:$Q$2,2,0)</f>
        <v>#N/A</v>
      </c>
      <c r="Z34" s="22" t="e">
        <f>VLOOKUP($D34&amp;Z$5,BASE!$P$2:$Q$2,2,0)</f>
        <v>#N/A</v>
      </c>
      <c r="AA34" s="23" t="e">
        <f t="shared" si="1"/>
        <v>#N/A</v>
      </c>
      <c r="AB34" s="24" t="e">
        <f ca="1">OFFSET(BASE!$V$1,MATCH($D34,BASE!$F$2:$F$2,0),0)</f>
        <v>#N/A</v>
      </c>
      <c r="AC34" s="24" t="e">
        <f ca="1">OFFSET(BASE!$X$1,MATCH($D34,BASE!$F$2:$F$2,0),0)</f>
        <v>#N/A</v>
      </c>
      <c r="AD34" s="24" t="e">
        <f ca="1">OFFSET(BASE!$Z$1,MATCH($D34,BASE!$F$2:$F$2,0),0)</f>
        <v>#N/A</v>
      </c>
      <c r="AE34" s="24" t="e">
        <f ca="1">OFFSET(BASE!$AB$1,MATCH($D34,BASE!$F$2:$F$2,0),0)</f>
        <v>#N/A</v>
      </c>
      <c r="AF34" s="20"/>
    </row>
    <row r="35" spans="2:32" ht="15.75" x14ac:dyDescent="0.3">
      <c r="B35" s="20" t="e">
        <f ca="1">OFFSET(BASE!$B$1,MATCH(D35,BASE!F:F,0),0)</f>
        <v>#N/A</v>
      </c>
      <c r="C35" s="20" t="e">
        <f ca="1">OFFSET(BASE!$B$1,MATCH(D35,BASE!F:F,0),1)</f>
        <v>#N/A</v>
      </c>
      <c r="D35" s="20"/>
      <c r="E35" s="20" t="e">
        <f>VLOOKUP(D35,BASE!$F$2:$AC$2,7,0)</f>
        <v>#N/A</v>
      </c>
      <c r="F35" s="21" t="e">
        <f>VLOOKUP(D35,BASE!$F$2:$AC$2,15,0)</f>
        <v>#N/A</v>
      </c>
      <c r="G35" s="20" t="s">
        <v>204</v>
      </c>
      <c r="H35" s="22" t="e">
        <f>VLOOKUP($D35&amp;H$5,BASE!$P$2:$Q$2,2,0)</f>
        <v>#N/A</v>
      </c>
      <c r="I35" s="22" t="e">
        <f>VLOOKUP($D35&amp;I$5,BASE!$P$2:$Q$2,2,0)</f>
        <v>#N/A</v>
      </c>
      <c r="J35" s="22" t="e">
        <f>VLOOKUP($D35&amp;J$5,BASE!$P$2:$Q$2,2,0)</f>
        <v>#N/A</v>
      </c>
      <c r="K35" s="22" t="e">
        <f>VLOOKUP($D35&amp;K$5,BASE!$P$2:$Q$2,2,0)</f>
        <v>#N/A</v>
      </c>
      <c r="L35" s="22" t="e">
        <f>VLOOKUP($D35&amp;L$5,BASE!$P$2:$Q$2,2,0)</f>
        <v>#N/A</v>
      </c>
      <c r="M35" s="22" t="e">
        <f>VLOOKUP($D35&amp;M$5,BASE!$P$2:$Q$2,2,0)</f>
        <v>#N/A</v>
      </c>
      <c r="N35" s="22" t="e">
        <f>VLOOKUP($D35&amp;N$5,BASE!$P$2:$Q$2,2,0)</f>
        <v>#N/A</v>
      </c>
      <c r="O35" s="22" t="e">
        <f>VLOOKUP($D35&amp;O$5,BASE!$P$2:$Q$2,2,0)</f>
        <v>#N/A</v>
      </c>
      <c r="P35" s="22" t="e">
        <f>VLOOKUP($D35&amp;P$5,BASE!$P$2:$Q$2,2,0)</f>
        <v>#N/A</v>
      </c>
      <c r="Q35" s="22" t="e">
        <f>VLOOKUP($D35&amp;Q$5,BASE!$P$2:$Q$2,2,0)</f>
        <v>#N/A</v>
      </c>
      <c r="R35" s="22" t="e">
        <f>VLOOKUP($D35&amp;R$5,BASE!$P$2:$Q$2,2,0)</f>
        <v>#N/A</v>
      </c>
      <c r="S35" s="22" t="e">
        <f>VLOOKUP($D35&amp;S$5,BASE!$P$2:$Q$2,2,0)</f>
        <v>#N/A</v>
      </c>
      <c r="T35" s="22" t="e">
        <f>VLOOKUP($D35&amp;T$5,BASE!$P$2:$Q$2,2,0)</f>
        <v>#N/A</v>
      </c>
      <c r="U35" s="22" t="e">
        <f>VLOOKUP($D35&amp;U$5,BASE!$P$2:$Q$2,2,0)</f>
        <v>#N/A</v>
      </c>
      <c r="V35" s="22" t="e">
        <f>VLOOKUP($D35&amp;V$5,BASE!$P$2:$Q$2,2,0)</f>
        <v>#N/A</v>
      </c>
      <c r="W35" s="22" t="e">
        <f>VLOOKUP($D35&amp;W$5,BASE!$P$2:$Q$2,2,0)</f>
        <v>#N/A</v>
      </c>
      <c r="X35" s="22" t="e">
        <f>VLOOKUP($D35&amp;X$5,BASE!$P$2:$Q$2,2,0)</f>
        <v>#N/A</v>
      </c>
      <c r="Y35" s="22" t="e">
        <f>VLOOKUP($D35&amp;Y$5,BASE!$P$2:$Q$2,2,0)</f>
        <v>#N/A</v>
      </c>
      <c r="Z35" s="22" t="e">
        <f>VLOOKUP($D35&amp;Z$5,BASE!$P$2:$Q$2,2,0)</f>
        <v>#N/A</v>
      </c>
      <c r="AA35" s="23" t="e">
        <f t="shared" si="1"/>
        <v>#N/A</v>
      </c>
      <c r="AB35" s="24" t="e">
        <f ca="1">OFFSET(BASE!$V$1,MATCH($D35,BASE!$F$2:$F$2,0),0)</f>
        <v>#N/A</v>
      </c>
      <c r="AC35" s="24" t="e">
        <f ca="1">OFFSET(BASE!$X$1,MATCH($D35,BASE!$F$2:$F$2,0),0)</f>
        <v>#N/A</v>
      </c>
      <c r="AD35" s="24" t="e">
        <f ca="1">OFFSET(BASE!$Z$1,MATCH($D35,BASE!$F$2:$F$2,0),0)</f>
        <v>#N/A</v>
      </c>
      <c r="AE35" s="24" t="e">
        <f ca="1">OFFSET(BASE!$AB$1,MATCH($D35,BASE!$F$2:$F$2,0),0)</f>
        <v>#N/A</v>
      </c>
      <c r="AF35" s="20"/>
    </row>
    <row r="36" spans="2:32" ht="15.75" x14ac:dyDescent="0.3">
      <c r="B36" s="20" t="e">
        <f ca="1">OFFSET(BASE!$B$1,MATCH(D36,BASE!F:F,0),0)</f>
        <v>#N/A</v>
      </c>
      <c r="C36" s="20" t="e">
        <f ca="1">OFFSET(BASE!$B$1,MATCH(D36,BASE!F:F,0),1)</f>
        <v>#N/A</v>
      </c>
      <c r="D36" s="20"/>
      <c r="E36" s="20" t="e">
        <f>VLOOKUP(D36,BASE!$F$2:$AC$2,7,0)</f>
        <v>#N/A</v>
      </c>
      <c r="F36" s="21" t="e">
        <f>VLOOKUP(D36,BASE!$F$2:$AC$2,15,0)</f>
        <v>#N/A</v>
      </c>
      <c r="G36" s="20" t="s">
        <v>204</v>
      </c>
      <c r="H36" s="22" t="e">
        <f>VLOOKUP($D36&amp;H$5,BASE!$P$2:$Q$2,2,0)</f>
        <v>#N/A</v>
      </c>
      <c r="I36" s="22" t="e">
        <f>VLOOKUP($D36&amp;I$5,BASE!$P$2:$Q$2,2,0)</f>
        <v>#N/A</v>
      </c>
      <c r="J36" s="22" t="e">
        <f>VLOOKUP($D36&amp;J$5,BASE!$P$2:$Q$2,2,0)</f>
        <v>#N/A</v>
      </c>
      <c r="K36" s="22" t="e">
        <f>VLOOKUP($D36&amp;K$5,BASE!$P$2:$Q$2,2,0)</f>
        <v>#N/A</v>
      </c>
      <c r="L36" s="22" t="e">
        <f>VLOOKUP($D36&amp;L$5,BASE!$P$2:$Q$2,2,0)</f>
        <v>#N/A</v>
      </c>
      <c r="M36" s="22" t="e">
        <f>VLOOKUP($D36&amp;M$5,BASE!$P$2:$Q$2,2,0)</f>
        <v>#N/A</v>
      </c>
      <c r="N36" s="22" t="e">
        <f>VLOOKUP($D36&amp;N$5,BASE!$P$2:$Q$2,2,0)</f>
        <v>#N/A</v>
      </c>
      <c r="O36" s="22" t="e">
        <f>VLOOKUP($D36&amp;O$5,BASE!$P$2:$Q$2,2,0)</f>
        <v>#N/A</v>
      </c>
      <c r="P36" s="22" t="e">
        <f>VLOOKUP($D36&amp;P$5,BASE!$P$2:$Q$2,2,0)</f>
        <v>#N/A</v>
      </c>
      <c r="Q36" s="22" t="e">
        <f>VLOOKUP($D36&amp;Q$5,BASE!$P$2:$Q$2,2,0)</f>
        <v>#N/A</v>
      </c>
      <c r="R36" s="22" t="e">
        <f>VLOOKUP($D36&amp;R$5,BASE!$P$2:$Q$2,2,0)</f>
        <v>#N/A</v>
      </c>
      <c r="S36" s="22" t="e">
        <f>VLOOKUP($D36&amp;S$5,BASE!$P$2:$Q$2,2,0)</f>
        <v>#N/A</v>
      </c>
      <c r="T36" s="22" t="e">
        <f>VLOOKUP($D36&amp;T$5,BASE!$P$2:$Q$2,2,0)</f>
        <v>#N/A</v>
      </c>
      <c r="U36" s="22" t="e">
        <f>VLOOKUP($D36&amp;U$5,BASE!$P$2:$Q$2,2,0)</f>
        <v>#N/A</v>
      </c>
      <c r="V36" s="22" t="e">
        <f>VLOOKUP($D36&amp;V$5,BASE!$P$2:$Q$2,2,0)</f>
        <v>#N/A</v>
      </c>
      <c r="W36" s="22" t="e">
        <f>VLOOKUP($D36&amp;W$5,BASE!$P$2:$Q$2,2,0)</f>
        <v>#N/A</v>
      </c>
      <c r="X36" s="22" t="e">
        <f>VLOOKUP($D36&amp;X$5,BASE!$P$2:$Q$2,2,0)</f>
        <v>#N/A</v>
      </c>
      <c r="Y36" s="22" t="e">
        <f>VLOOKUP($D36&amp;Y$5,BASE!$P$2:$Q$2,2,0)</f>
        <v>#N/A</v>
      </c>
      <c r="Z36" s="22" t="e">
        <f>VLOOKUP($D36&amp;Z$5,BASE!$P$2:$Q$2,2,0)</f>
        <v>#N/A</v>
      </c>
      <c r="AA36" s="23" t="e">
        <f t="shared" si="1"/>
        <v>#N/A</v>
      </c>
      <c r="AB36" s="24" t="e">
        <f ca="1">OFFSET(BASE!$V$1,MATCH($D36,BASE!$F$2:$F$2,0),0)</f>
        <v>#N/A</v>
      </c>
      <c r="AC36" s="24" t="e">
        <f ca="1">OFFSET(BASE!$X$1,MATCH($D36,BASE!$F$2:$F$2,0),0)</f>
        <v>#N/A</v>
      </c>
      <c r="AD36" s="24" t="e">
        <f ca="1">OFFSET(BASE!$Z$1,MATCH($D36,BASE!$F$2:$F$2,0),0)</f>
        <v>#N/A</v>
      </c>
      <c r="AE36" s="24" t="e">
        <f ca="1">OFFSET(BASE!$AB$1,MATCH($D36,BASE!$F$2:$F$2,0),0)</f>
        <v>#N/A</v>
      </c>
      <c r="AF36" s="20"/>
    </row>
    <row r="37" spans="2:32" ht="15.75" x14ac:dyDescent="0.3">
      <c r="B37" s="20" t="e">
        <f ca="1">OFFSET(BASE!$B$1,MATCH(D37,BASE!F:F,0),0)</f>
        <v>#N/A</v>
      </c>
      <c r="C37" s="20" t="e">
        <f ca="1">OFFSET(BASE!$B$1,MATCH(D37,BASE!F:F,0),1)</f>
        <v>#N/A</v>
      </c>
      <c r="D37" s="20"/>
      <c r="E37" s="20" t="e">
        <f>VLOOKUP(D37,BASE!$F$2:$AC$2,7,0)</f>
        <v>#N/A</v>
      </c>
      <c r="F37" s="21" t="e">
        <f>VLOOKUP(D37,BASE!$F$2:$AC$2,15,0)</f>
        <v>#N/A</v>
      </c>
      <c r="G37" s="20" t="s">
        <v>205</v>
      </c>
      <c r="H37" s="22" t="e">
        <f>VLOOKUP($D37&amp;H$5,BASE!$P$2:$Q$2,2,0)</f>
        <v>#N/A</v>
      </c>
      <c r="I37" s="22" t="e">
        <f>VLOOKUP($D37&amp;I$5,BASE!$P$2:$Q$2,2,0)</f>
        <v>#N/A</v>
      </c>
      <c r="J37" s="22" t="e">
        <f>VLOOKUP($D37&amp;J$5,BASE!$P$2:$Q$2,2,0)</f>
        <v>#N/A</v>
      </c>
      <c r="K37" s="22" t="e">
        <f>VLOOKUP($D37&amp;K$5,BASE!$P$2:$Q$2,2,0)</f>
        <v>#N/A</v>
      </c>
      <c r="L37" s="22" t="e">
        <f>VLOOKUP($D37&amp;L$5,BASE!$P$2:$Q$2,2,0)</f>
        <v>#N/A</v>
      </c>
      <c r="M37" s="22" t="e">
        <f>VLOOKUP($D37&amp;M$5,BASE!$P$2:$Q$2,2,0)</f>
        <v>#N/A</v>
      </c>
      <c r="N37" s="22" t="e">
        <f>VLOOKUP($D37&amp;N$5,BASE!$P$2:$Q$2,2,0)</f>
        <v>#N/A</v>
      </c>
      <c r="O37" s="22" t="e">
        <f>VLOOKUP($D37&amp;O$5,BASE!$P$2:$Q$2,2,0)</f>
        <v>#N/A</v>
      </c>
      <c r="P37" s="22" t="e">
        <f>VLOOKUP($D37&amp;P$5,BASE!$P$2:$Q$2,2,0)</f>
        <v>#N/A</v>
      </c>
      <c r="Q37" s="22" t="e">
        <f>VLOOKUP($D37&amp;Q$5,BASE!$P$2:$Q$2,2,0)</f>
        <v>#N/A</v>
      </c>
      <c r="R37" s="22" t="e">
        <f>VLOOKUP($D37&amp;R$5,BASE!$P$2:$Q$2,2,0)</f>
        <v>#N/A</v>
      </c>
      <c r="S37" s="22" t="e">
        <f>VLOOKUP($D37&amp;S$5,BASE!$P$2:$Q$2,2,0)</f>
        <v>#N/A</v>
      </c>
      <c r="T37" s="22" t="e">
        <f>VLOOKUP($D37&amp;T$5,BASE!$P$2:$Q$2,2,0)</f>
        <v>#N/A</v>
      </c>
      <c r="U37" s="22" t="e">
        <f>VLOOKUP($D37&amp;U$5,BASE!$P$2:$Q$2,2,0)</f>
        <v>#N/A</v>
      </c>
      <c r="V37" s="22" t="e">
        <f>VLOOKUP($D37&amp;V$5,BASE!$P$2:$Q$2,2,0)</f>
        <v>#N/A</v>
      </c>
      <c r="W37" s="22" t="e">
        <f>VLOOKUP($D37&amp;W$5,BASE!$P$2:$Q$2,2,0)</f>
        <v>#N/A</v>
      </c>
      <c r="X37" s="22" t="e">
        <f>VLOOKUP($D37&amp;X$5,BASE!$P$2:$Q$2,2,0)</f>
        <v>#N/A</v>
      </c>
      <c r="Y37" s="22" t="e">
        <f>VLOOKUP($D37&amp;Y$5,BASE!$P$2:$Q$2,2,0)</f>
        <v>#N/A</v>
      </c>
      <c r="Z37" s="22" t="e">
        <f>VLOOKUP($D37&amp;Z$5,BASE!$P$2:$Q$2,2,0)</f>
        <v>#N/A</v>
      </c>
      <c r="AA37" s="23" t="e">
        <f t="shared" si="1"/>
        <v>#N/A</v>
      </c>
      <c r="AB37" s="24" t="e">
        <f ca="1">OFFSET(BASE!$V$1,MATCH($D37,BASE!$F$2:$F$2,0),0)</f>
        <v>#N/A</v>
      </c>
      <c r="AC37" s="24" t="e">
        <f ca="1">OFFSET(BASE!$X$1,MATCH($D37,BASE!$F$2:$F$2,0),0)</f>
        <v>#N/A</v>
      </c>
      <c r="AD37" s="24" t="e">
        <f ca="1">OFFSET(BASE!$Z$1,MATCH($D37,BASE!$F$2:$F$2,0),0)</f>
        <v>#N/A</v>
      </c>
      <c r="AE37" s="24" t="e">
        <f ca="1">OFFSET(BASE!$AB$1,MATCH($D37,BASE!$F$2:$F$2,0),0)</f>
        <v>#N/A</v>
      </c>
      <c r="AF37" s="20"/>
    </row>
    <row r="38" spans="2:32" ht="15.75" x14ac:dyDescent="0.3">
      <c r="B38" s="20" t="e">
        <f ca="1">OFFSET(BASE!$B$1,MATCH(D38,BASE!F:F,0),0)</f>
        <v>#N/A</v>
      </c>
      <c r="C38" s="20" t="e">
        <f ca="1">OFFSET(BASE!$B$1,MATCH(D38,BASE!F:F,0),1)</f>
        <v>#N/A</v>
      </c>
      <c r="D38" s="20"/>
      <c r="E38" s="20" t="e">
        <f>VLOOKUP(D38,BASE!$F$2:$AC$2,7,0)</f>
        <v>#N/A</v>
      </c>
      <c r="F38" s="21" t="e">
        <f>VLOOKUP(D38,BASE!$F$2:$AC$2,15,0)</f>
        <v>#N/A</v>
      </c>
      <c r="G38" s="20" t="s">
        <v>206</v>
      </c>
      <c r="H38" s="22" t="e">
        <f>VLOOKUP($D38&amp;H$5,BASE!$P$2:$Q$2,2,0)</f>
        <v>#N/A</v>
      </c>
      <c r="I38" s="22" t="e">
        <f>VLOOKUP($D38&amp;I$5,BASE!$P$2:$Q$2,2,0)</f>
        <v>#N/A</v>
      </c>
      <c r="J38" s="22" t="e">
        <f>VLOOKUP($D38&amp;J$5,BASE!$P$2:$Q$2,2,0)</f>
        <v>#N/A</v>
      </c>
      <c r="K38" s="22" t="e">
        <f>VLOOKUP($D38&amp;K$5,BASE!$P$2:$Q$2,2,0)</f>
        <v>#N/A</v>
      </c>
      <c r="L38" s="22" t="e">
        <f>VLOOKUP($D38&amp;L$5,BASE!$P$2:$Q$2,2,0)</f>
        <v>#N/A</v>
      </c>
      <c r="M38" s="22" t="e">
        <f>VLOOKUP($D38&amp;M$5,BASE!$P$2:$Q$2,2,0)</f>
        <v>#N/A</v>
      </c>
      <c r="N38" s="22" t="e">
        <f>VLOOKUP($D38&amp;N$5,BASE!$P$2:$Q$2,2,0)</f>
        <v>#N/A</v>
      </c>
      <c r="O38" s="22" t="e">
        <f>VLOOKUP($D38&amp;O$5,BASE!$P$2:$Q$2,2,0)</f>
        <v>#N/A</v>
      </c>
      <c r="P38" s="22" t="e">
        <f>VLOOKUP($D38&amp;P$5,BASE!$P$2:$Q$2,2,0)</f>
        <v>#N/A</v>
      </c>
      <c r="Q38" s="22" t="e">
        <f>VLOOKUP($D38&amp;Q$5,BASE!$P$2:$Q$2,2,0)</f>
        <v>#N/A</v>
      </c>
      <c r="R38" s="22" t="e">
        <f>VLOOKUP($D38&amp;R$5,BASE!$P$2:$Q$2,2,0)</f>
        <v>#N/A</v>
      </c>
      <c r="S38" s="22" t="e">
        <f>VLOOKUP($D38&amp;S$5,BASE!$P$2:$Q$2,2,0)</f>
        <v>#N/A</v>
      </c>
      <c r="T38" s="22" t="e">
        <f>VLOOKUP($D38&amp;T$5,BASE!$P$2:$Q$2,2,0)</f>
        <v>#N/A</v>
      </c>
      <c r="U38" s="22" t="e">
        <f>VLOOKUP($D38&amp;U$5,BASE!$P$2:$Q$2,2,0)</f>
        <v>#N/A</v>
      </c>
      <c r="V38" s="22" t="e">
        <f>VLOOKUP($D38&amp;V$5,BASE!$P$2:$Q$2,2,0)</f>
        <v>#N/A</v>
      </c>
      <c r="W38" s="22" t="e">
        <f>VLOOKUP($D38&amp;W$5,BASE!$P$2:$Q$2,2,0)</f>
        <v>#N/A</v>
      </c>
      <c r="X38" s="22" t="e">
        <f>VLOOKUP($D38&amp;X$5,BASE!$P$2:$Q$2,2,0)</f>
        <v>#N/A</v>
      </c>
      <c r="Y38" s="22" t="e">
        <f>VLOOKUP($D38&amp;Y$5,BASE!$P$2:$Q$2,2,0)</f>
        <v>#N/A</v>
      </c>
      <c r="Z38" s="22" t="e">
        <f>VLOOKUP($D38&amp;Z$5,BASE!$P$2:$Q$2,2,0)</f>
        <v>#N/A</v>
      </c>
      <c r="AA38" s="23" t="e">
        <f t="shared" si="1"/>
        <v>#N/A</v>
      </c>
      <c r="AB38" s="24" t="e">
        <f ca="1">OFFSET(BASE!$V$1,MATCH($D38,BASE!$F$2:$F$2,0),0)</f>
        <v>#N/A</v>
      </c>
      <c r="AC38" s="24" t="e">
        <f ca="1">OFFSET(BASE!$X$1,MATCH($D38,BASE!$F$2:$F$2,0),0)</f>
        <v>#N/A</v>
      </c>
      <c r="AD38" s="24" t="e">
        <f ca="1">OFFSET(BASE!$Z$1,MATCH($D38,BASE!$F$2:$F$2,0),0)</f>
        <v>#N/A</v>
      </c>
      <c r="AE38" s="24" t="e">
        <f ca="1">OFFSET(BASE!$AB$1,MATCH($D38,BASE!$F$2:$F$2,0),0)</f>
        <v>#N/A</v>
      </c>
      <c r="AF38" s="20"/>
    </row>
    <row r="39" spans="2:32" ht="15.75" x14ac:dyDescent="0.3">
      <c r="B39" s="20" t="e">
        <f ca="1">OFFSET(BASE!$B$1,MATCH(D39,BASE!F:F,0),0)</f>
        <v>#N/A</v>
      </c>
      <c r="C39" s="20" t="e">
        <f ca="1">OFFSET(BASE!$B$1,MATCH(D39,BASE!F:F,0),1)</f>
        <v>#N/A</v>
      </c>
      <c r="D39" s="20"/>
      <c r="E39" s="20" t="e">
        <f>VLOOKUP(D39,BASE!$F$2:$AC$2,7,0)</f>
        <v>#N/A</v>
      </c>
      <c r="F39" s="21" t="e">
        <f>VLOOKUP(D39,BASE!$F$2:$AC$2,15,0)</f>
        <v>#N/A</v>
      </c>
      <c r="G39" s="20" t="s">
        <v>205</v>
      </c>
      <c r="H39" s="22" t="e">
        <f>VLOOKUP($D39&amp;H$5,BASE!$P$2:$Q$2,2,0)</f>
        <v>#N/A</v>
      </c>
      <c r="I39" s="22" t="e">
        <f>VLOOKUP($D39&amp;I$5,BASE!$P$2:$Q$2,2,0)</f>
        <v>#N/A</v>
      </c>
      <c r="J39" s="22" t="e">
        <f>VLOOKUP($D39&amp;J$5,BASE!$P$2:$Q$2,2,0)</f>
        <v>#N/A</v>
      </c>
      <c r="K39" s="22" t="e">
        <f>VLOOKUP($D39&amp;K$5,BASE!$P$2:$Q$2,2,0)</f>
        <v>#N/A</v>
      </c>
      <c r="L39" s="22" t="e">
        <f>VLOOKUP($D39&amp;L$5,BASE!$P$2:$Q$2,2,0)</f>
        <v>#N/A</v>
      </c>
      <c r="M39" s="22" t="e">
        <f>VLOOKUP($D39&amp;M$5,BASE!$P$2:$Q$2,2,0)</f>
        <v>#N/A</v>
      </c>
      <c r="N39" s="22" t="e">
        <f>VLOOKUP($D39&amp;N$5,BASE!$P$2:$Q$2,2,0)</f>
        <v>#N/A</v>
      </c>
      <c r="O39" s="22" t="e">
        <f>VLOOKUP($D39&amp;O$5,BASE!$P$2:$Q$2,2,0)</f>
        <v>#N/A</v>
      </c>
      <c r="P39" s="22" t="e">
        <f>VLOOKUP($D39&amp;P$5,BASE!$P$2:$Q$2,2,0)</f>
        <v>#N/A</v>
      </c>
      <c r="Q39" s="22" t="e">
        <f>VLOOKUP($D39&amp;Q$5,BASE!$P$2:$Q$2,2,0)</f>
        <v>#N/A</v>
      </c>
      <c r="R39" s="22" t="e">
        <f>VLOOKUP($D39&amp;R$5,BASE!$P$2:$Q$2,2,0)</f>
        <v>#N/A</v>
      </c>
      <c r="S39" s="22" t="e">
        <f>VLOOKUP($D39&amp;S$5,BASE!$P$2:$Q$2,2,0)</f>
        <v>#N/A</v>
      </c>
      <c r="T39" s="22" t="e">
        <f>VLOOKUP($D39&amp;T$5,BASE!$P$2:$Q$2,2,0)</f>
        <v>#N/A</v>
      </c>
      <c r="U39" s="22" t="e">
        <f>VLOOKUP($D39&amp;U$5,BASE!$P$2:$Q$2,2,0)</f>
        <v>#N/A</v>
      </c>
      <c r="V39" s="22" t="e">
        <f>VLOOKUP($D39&amp;V$5,BASE!$P$2:$Q$2,2,0)</f>
        <v>#N/A</v>
      </c>
      <c r="W39" s="22" t="e">
        <f>VLOOKUP($D39&amp;W$5,BASE!$P$2:$Q$2,2,0)</f>
        <v>#N/A</v>
      </c>
      <c r="X39" s="22" t="e">
        <f>VLOOKUP($D39&amp;X$5,BASE!$P$2:$Q$2,2,0)</f>
        <v>#N/A</v>
      </c>
      <c r="Y39" s="22" t="e">
        <f>VLOOKUP($D39&amp;Y$5,BASE!$P$2:$Q$2,2,0)</f>
        <v>#N/A</v>
      </c>
      <c r="Z39" s="22" t="e">
        <f>VLOOKUP($D39&amp;Z$5,BASE!$P$2:$Q$2,2,0)</f>
        <v>#N/A</v>
      </c>
      <c r="AA39" s="23" t="e">
        <f t="shared" si="1"/>
        <v>#N/A</v>
      </c>
      <c r="AB39" s="24" t="e">
        <f ca="1">OFFSET(BASE!$V$1,MATCH($D39,BASE!$F$2:$F$2,0),0)</f>
        <v>#N/A</v>
      </c>
      <c r="AC39" s="24" t="e">
        <f ca="1">OFFSET(BASE!$X$1,MATCH($D39,BASE!$F$2:$F$2,0),0)</f>
        <v>#N/A</v>
      </c>
      <c r="AD39" s="24" t="e">
        <f ca="1">OFFSET(BASE!$Z$1,MATCH($D39,BASE!$F$2:$F$2,0),0)</f>
        <v>#N/A</v>
      </c>
      <c r="AE39" s="24" t="e">
        <f ca="1">OFFSET(BASE!$AB$1,MATCH($D39,BASE!$F$2:$F$2,0),0)</f>
        <v>#N/A</v>
      </c>
      <c r="AF39" s="20"/>
    </row>
    <row r="40" spans="2:32" ht="15.75" x14ac:dyDescent="0.3">
      <c r="B40" s="20" t="e">
        <f ca="1">OFFSET(BASE!$B$1,MATCH(D40,BASE!F:F,0),0)</f>
        <v>#N/A</v>
      </c>
      <c r="C40" s="20" t="e">
        <f ca="1">OFFSET(BASE!$B$1,MATCH(D40,BASE!F:F,0),1)</f>
        <v>#N/A</v>
      </c>
      <c r="D40" s="20"/>
      <c r="E40" s="20" t="e">
        <f>VLOOKUP(D40,BASE!$F$2:$AC$2,7,0)</f>
        <v>#N/A</v>
      </c>
      <c r="F40" s="21" t="e">
        <f>VLOOKUP(D40,BASE!$F$2:$AC$2,15,0)</f>
        <v>#N/A</v>
      </c>
      <c r="G40" s="20" t="s">
        <v>204</v>
      </c>
      <c r="H40" s="22" t="e">
        <f>VLOOKUP($D40&amp;H$5,BASE!$P$2:$Q$2,2,0)</f>
        <v>#N/A</v>
      </c>
      <c r="I40" s="22" t="e">
        <f>VLOOKUP($D40&amp;I$5,BASE!$P$2:$Q$2,2,0)</f>
        <v>#N/A</v>
      </c>
      <c r="J40" s="22" t="e">
        <f>VLOOKUP($D40&amp;J$5,BASE!$P$2:$Q$2,2,0)</f>
        <v>#N/A</v>
      </c>
      <c r="K40" s="22" t="e">
        <f>VLOOKUP($D40&amp;K$5,BASE!$P$2:$Q$2,2,0)</f>
        <v>#N/A</v>
      </c>
      <c r="L40" s="22" t="e">
        <f>VLOOKUP($D40&amp;L$5,BASE!$P$2:$Q$2,2,0)</f>
        <v>#N/A</v>
      </c>
      <c r="M40" s="22" t="e">
        <f>VLOOKUP($D40&amp;M$5,BASE!$P$2:$Q$2,2,0)</f>
        <v>#N/A</v>
      </c>
      <c r="N40" s="22" t="e">
        <f>VLOOKUP($D40&amp;N$5,BASE!$P$2:$Q$2,2,0)</f>
        <v>#N/A</v>
      </c>
      <c r="O40" s="22" t="e">
        <f>VLOOKUP($D40&amp;O$5,BASE!$P$2:$Q$2,2,0)</f>
        <v>#N/A</v>
      </c>
      <c r="P40" s="22" t="e">
        <f>VLOOKUP($D40&amp;P$5,BASE!$P$2:$Q$2,2,0)</f>
        <v>#N/A</v>
      </c>
      <c r="Q40" s="22" t="e">
        <f>VLOOKUP($D40&amp;Q$5,BASE!$P$2:$Q$2,2,0)</f>
        <v>#N/A</v>
      </c>
      <c r="R40" s="22" t="e">
        <f>VLOOKUP($D40&amp;R$5,BASE!$P$2:$Q$2,2,0)</f>
        <v>#N/A</v>
      </c>
      <c r="S40" s="22" t="e">
        <f>VLOOKUP($D40&amp;S$5,BASE!$P$2:$Q$2,2,0)</f>
        <v>#N/A</v>
      </c>
      <c r="T40" s="22" t="e">
        <f>VLOOKUP($D40&amp;T$5,BASE!$P$2:$Q$2,2,0)</f>
        <v>#N/A</v>
      </c>
      <c r="U40" s="22" t="e">
        <f>VLOOKUP($D40&amp;U$5,BASE!$P$2:$Q$2,2,0)</f>
        <v>#N/A</v>
      </c>
      <c r="V40" s="22" t="e">
        <f>VLOOKUP($D40&amp;V$5,BASE!$P$2:$Q$2,2,0)</f>
        <v>#N/A</v>
      </c>
      <c r="W40" s="22" t="e">
        <f>VLOOKUP($D40&amp;W$5,BASE!$P$2:$Q$2,2,0)</f>
        <v>#N/A</v>
      </c>
      <c r="X40" s="22" t="e">
        <f>VLOOKUP($D40&amp;X$5,BASE!$P$2:$Q$2,2,0)</f>
        <v>#N/A</v>
      </c>
      <c r="Y40" s="22" t="e">
        <f>VLOOKUP($D40&amp;Y$5,BASE!$P$2:$Q$2,2,0)</f>
        <v>#N/A</v>
      </c>
      <c r="Z40" s="22" t="e">
        <f>VLOOKUP($D40&amp;Z$5,BASE!$P$2:$Q$2,2,0)</f>
        <v>#N/A</v>
      </c>
      <c r="AA40" s="23" t="e">
        <f t="shared" si="1"/>
        <v>#N/A</v>
      </c>
      <c r="AB40" s="24" t="e">
        <f ca="1">OFFSET(BASE!$V$1,MATCH($D40,BASE!$F$2:$F$2,0),0)</f>
        <v>#N/A</v>
      </c>
      <c r="AC40" s="24" t="e">
        <f ca="1">OFFSET(BASE!$X$1,MATCH($D40,BASE!$F$2:$F$2,0),0)</f>
        <v>#N/A</v>
      </c>
      <c r="AD40" s="24" t="e">
        <f ca="1">OFFSET(BASE!$Z$1,MATCH($D40,BASE!$F$2:$F$2,0),0)</f>
        <v>#N/A</v>
      </c>
      <c r="AE40" s="24" t="e">
        <f ca="1">OFFSET(BASE!$AB$1,MATCH($D40,BASE!$F$2:$F$2,0),0)</f>
        <v>#N/A</v>
      </c>
      <c r="AF40" s="20"/>
    </row>
    <row r="41" spans="2:32" ht="15.75" x14ac:dyDescent="0.3">
      <c r="B41" s="20" t="e">
        <f ca="1">OFFSET(BASE!$B$1,MATCH(D41,BASE!F:F,0),0)</f>
        <v>#N/A</v>
      </c>
      <c r="C41" s="20" t="e">
        <f ca="1">OFFSET(BASE!$B$1,MATCH(D41,BASE!F:F,0),1)</f>
        <v>#N/A</v>
      </c>
      <c r="D41" s="20"/>
      <c r="E41" s="20" t="e">
        <f>VLOOKUP(D41,BASE!$F$2:$AC$2,7,0)</f>
        <v>#N/A</v>
      </c>
      <c r="F41" s="21" t="e">
        <f>VLOOKUP(D41,BASE!$F$2:$AC$2,15,0)</f>
        <v>#N/A</v>
      </c>
      <c r="G41" s="20" t="s">
        <v>205</v>
      </c>
      <c r="H41" s="22" t="e">
        <f>VLOOKUP($D41&amp;H$5,BASE!$P$2:$Q$2,2,0)</f>
        <v>#N/A</v>
      </c>
      <c r="I41" s="22" t="e">
        <f>VLOOKUP($D41&amp;I$5,BASE!$P$2:$Q$2,2,0)</f>
        <v>#N/A</v>
      </c>
      <c r="J41" s="22" t="e">
        <f>VLOOKUP($D41&amp;J$5,BASE!$P$2:$Q$2,2,0)</f>
        <v>#N/A</v>
      </c>
      <c r="K41" s="22" t="e">
        <f>VLOOKUP($D41&amp;K$5,BASE!$P$2:$Q$2,2,0)</f>
        <v>#N/A</v>
      </c>
      <c r="L41" s="22" t="e">
        <f>VLOOKUP($D41&amp;L$5,BASE!$P$2:$Q$2,2,0)</f>
        <v>#N/A</v>
      </c>
      <c r="M41" s="22" t="e">
        <f>VLOOKUP($D41&amp;M$5,BASE!$P$2:$Q$2,2,0)</f>
        <v>#N/A</v>
      </c>
      <c r="N41" s="22" t="e">
        <f>VLOOKUP($D41&amp;N$5,BASE!$P$2:$Q$2,2,0)</f>
        <v>#N/A</v>
      </c>
      <c r="O41" s="22" t="e">
        <f>VLOOKUP($D41&amp;O$5,BASE!$P$2:$Q$2,2,0)</f>
        <v>#N/A</v>
      </c>
      <c r="P41" s="22" t="e">
        <f>VLOOKUP($D41&amp;P$5,BASE!$P$2:$Q$2,2,0)</f>
        <v>#N/A</v>
      </c>
      <c r="Q41" s="22" t="e">
        <f>VLOOKUP($D41&amp;Q$5,BASE!$P$2:$Q$2,2,0)</f>
        <v>#N/A</v>
      </c>
      <c r="R41" s="22" t="e">
        <f>VLOOKUP($D41&amp;R$5,BASE!$P$2:$Q$2,2,0)</f>
        <v>#N/A</v>
      </c>
      <c r="S41" s="22" t="e">
        <f>VLOOKUP($D41&amp;S$5,BASE!$P$2:$Q$2,2,0)</f>
        <v>#N/A</v>
      </c>
      <c r="T41" s="22" t="e">
        <f>VLOOKUP($D41&amp;T$5,BASE!$P$2:$Q$2,2,0)</f>
        <v>#N/A</v>
      </c>
      <c r="U41" s="22" t="e">
        <f>VLOOKUP($D41&amp;U$5,BASE!$P$2:$Q$2,2,0)</f>
        <v>#N/A</v>
      </c>
      <c r="V41" s="22" t="e">
        <f>VLOOKUP($D41&amp;V$5,BASE!$P$2:$Q$2,2,0)</f>
        <v>#N/A</v>
      </c>
      <c r="W41" s="22" t="e">
        <f>VLOOKUP($D41&amp;W$5,BASE!$P$2:$Q$2,2,0)</f>
        <v>#N/A</v>
      </c>
      <c r="X41" s="22" t="e">
        <f>VLOOKUP($D41&amp;X$5,BASE!$P$2:$Q$2,2,0)</f>
        <v>#N/A</v>
      </c>
      <c r="Y41" s="22" t="e">
        <f>VLOOKUP($D41&amp;Y$5,BASE!$P$2:$Q$2,2,0)</f>
        <v>#N/A</v>
      </c>
      <c r="Z41" s="22" t="e">
        <f>VLOOKUP($D41&amp;Z$5,BASE!$P$2:$Q$2,2,0)</f>
        <v>#N/A</v>
      </c>
      <c r="AA41" s="23" t="e">
        <f t="shared" si="1"/>
        <v>#N/A</v>
      </c>
      <c r="AB41" s="24" t="e">
        <f ca="1">OFFSET(BASE!$V$1,MATCH($D41,BASE!$F$2:$F$2,0),0)</f>
        <v>#N/A</v>
      </c>
      <c r="AC41" s="24" t="e">
        <f ca="1">OFFSET(BASE!$X$1,MATCH($D41,BASE!$F$2:$F$2,0),0)</f>
        <v>#N/A</v>
      </c>
      <c r="AD41" s="24" t="e">
        <f ca="1">OFFSET(BASE!$Z$1,MATCH($D41,BASE!$F$2:$F$2,0),0)</f>
        <v>#N/A</v>
      </c>
      <c r="AE41" s="24" t="e">
        <f ca="1">OFFSET(BASE!$AB$1,MATCH($D41,BASE!$F$2:$F$2,0),0)</f>
        <v>#N/A</v>
      </c>
      <c r="AF41" s="20"/>
    </row>
    <row r="42" spans="2:32" ht="15.75" x14ac:dyDescent="0.3">
      <c r="B42" s="20" t="e">
        <f ca="1">OFFSET(BASE!$B$1,MATCH(D42,BASE!F:F,0),0)</f>
        <v>#N/A</v>
      </c>
      <c r="C42" s="20" t="e">
        <f ca="1">OFFSET(BASE!$B$1,MATCH(D42,BASE!F:F,0),1)</f>
        <v>#N/A</v>
      </c>
      <c r="D42" s="20"/>
      <c r="E42" s="20" t="e">
        <f>VLOOKUP(D42,BASE!$F$2:$AC$2,7,0)</f>
        <v>#N/A</v>
      </c>
      <c r="F42" s="21" t="e">
        <f>VLOOKUP(D42,BASE!$F$2:$AC$2,15,0)</f>
        <v>#N/A</v>
      </c>
      <c r="G42" s="20" t="s">
        <v>204</v>
      </c>
      <c r="H42" s="22" t="e">
        <f>VLOOKUP($D42&amp;H$5,BASE!$P$2:$Q$2,2,0)</f>
        <v>#N/A</v>
      </c>
      <c r="I42" s="22" t="e">
        <f>VLOOKUP($D42&amp;I$5,BASE!$P$2:$Q$2,2,0)</f>
        <v>#N/A</v>
      </c>
      <c r="J42" s="22" t="e">
        <f>VLOOKUP($D42&amp;J$5,BASE!$P$2:$Q$2,2,0)</f>
        <v>#N/A</v>
      </c>
      <c r="K42" s="22" t="e">
        <f>VLOOKUP($D42&amp;K$5,BASE!$P$2:$Q$2,2,0)</f>
        <v>#N/A</v>
      </c>
      <c r="L42" s="22" t="e">
        <f>VLOOKUP($D42&amp;L$5,BASE!$P$2:$Q$2,2,0)</f>
        <v>#N/A</v>
      </c>
      <c r="M42" s="22" t="e">
        <f>VLOOKUP($D42&amp;M$5,BASE!$P$2:$Q$2,2,0)</f>
        <v>#N/A</v>
      </c>
      <c r="N42" s="22" t="e">
        <f>VLOOKUP($D42&amp;N$5,BASE!$P$2:$Q$2,2,0)</f>
        <v>#N/A</v>
      </c>
      <c r="O42" s="22" t="e">
        <f>VLOOKUP($D42&amp;O$5,BASE!$P$2:$Q$2,2,0)</f>
        <v>#N/A</v>
      </c>
      <c r="P42" s="22" t="e">
        <f>VLOOKUP($D42&amp;P$5,BASE!$P$2:$Q$2,2,0)</f>
        <v>#N/A</v>
      </c>
      <c r="Q42" s="22" t="e">
        <f>VLOOKUP($D42&amp;Q$5,BASE!$P$2:$Q$2,2,0)</f>
        <v>#N/A</v>
      </c>
      <c r="R42" s="22" t="e">
        <f>VLOOKUP($D42&amp;R$5,BASE!$P$2:$Q$2,2,0)</f>
        <v>#N/A</v>
      </c>
      <c r="S42" s="22" t="e">
        <f>VLOOKUP($D42&amp;S$5,BASE!$P$2:$Q$2,2,0)</f>
        <v>#N/A</v>
      </c>
      <c r="T42" s="22" t="e">
        <f>VLOOKUP($D42&amp;T$5,BASE!$P$2:$Q$2,2,0)</f>
        <v>#N/A</v>
      </c>
      <c r="U42" s="22" t="e">
        <f>VLOOKUP($D42&amp;U$5,BASE!$P$2:$Q$2,2,0)</f>
        <v>#N/A</v>
      </c>
      <c r="V42" s="22" t="e">
        <f>VLOOKUP($D42&amp;V$5,BASE!$P$2:$Q$2,2,0)</f>
        <v>#N/A</v>
      </c>
      <c r="W42" s="22" t="e">
        <f>VLOOKUP($D42&amp;W$5,BASE!$P$2:$Q$2,2,0)</f>
        <v>#N/A</v>
      </c>
      <c r="X42" s="22" t="e">
        <f>VLOOKUP($D42&amp;X$5,BASE!$P$2:$Q$2,2,0)</f>
        <v>#N/A</v>
      </c>
      <c r="Y42" s="22" t="e">
        <f>VLOOKUP($D42&amp;Y$5,BASE!$P$2:$Q$2,2,0)</f>
        <v>#N/A</v>
      </c>
      <c r="Z42" s="22" t="e">
        <f>VLOOKUP($D42&amp;Z$5,BASE!$P$2:$Q$2,2,0)</f>
        <v>#N/A</v>
      </c>
      <c r="AA42" s="23" t="e">
        <f t="shared" si="1"/>
        <v>#N/A</v>
      </c>
      <c r="AB42" s="24" t="e">
        <f ca="1">OFFSET(BASE!$V$1,MATCH($D42,BASE!$F$2:$F$2,0),0)</f>
        <v>#N/A</v>
      </c>
      <c r="AC42" s="24" t="e">
        <f ca="1">OFFSET(BASE!$X$1,MATCH($D42,BASE!$F$2:$F$2,0),0)</f>
        <v>#N/A</v>
      </c>
      <c r="AD42" s="24" t="e">
        <f ca="1">OFFSET(BASE!$Z$1,MATCH($D42,BASE!$F$2:$F$2,0),0)</f>
        <v>#N/A</v>
      </c>
      <c r="AE42" s="24" t="e">
        <f ca="1">OFFSET(BASE!$AB$1,MATCH($D42,BASE!$F$2:$F$2,0),0)</f>
        <v>#N/A</v>
      </c>
      <c r="AF42" s="20"/>
    </row>
    <row r="43" spans="2:32" ht="15.75" x14ac:dyDescent="0.3">
      <c r="B43" s="20" t="e">
        <f ca="1">OFFSET(BASE!$B$1,MATCH(D43,BASE!F:F,0),0)</f>
        <v>#N/A</v>
      </c>
      <c r="C43" s="20" t="e">
        <f ca="1">OFFSET(BASE!$B$1,MATCH(D43,BASE!F:F,0),1)</f>
        <v>#N/A</v>
      </c>
      <c r="D43" s="20"/>
      <c r="E43" s="20" t="e">
        <f>VLOOKUP(D43,BASE!$F$2:$AC$2,7,0)</f>
        <v>#N/A</v>
      </c>
      <c r="F43" s="21" t="e">
        <f>VLOOKUP(D43,BASE!$F$2:$AC$2,15,0)</f>
        <v>#N/A</v>
      </c>
      <c r="G43" s="20" t="s">
        <v>205</v>
      </c>
      <c r="H43" s="22" t="e">
        <f>VLOOKUP($D43&amp;H$5,BASE!$P$2:$Q$2,2,0)</f>
        <v>#N/A</v>
      </c>
      <c r="I43" s="22" t="e">
        <f>VLOOKUP($D43&amp;I$5,BASE!$P$2:$Q$2,2,0)</f>
        <v>#N/A</v>
      </c>
      <c r="J43" s="22" t="e">
        <f>VLOOKUP($D43&amp;J$5,BASE!$P$2:$Q$2,2,0)</f>
        <v>#N/A</v>
      </c>
      <c r="K43" s="22" t="e">
        <f>VLOOKUP($D43&amp;K$5,BASE!$P$2:$Q$2,2,0)</f>
        <v>#N/A</v>
      </c>
      <c r="L43" s="22" t="e">
        <f>VLOOKUP($D43&amp;L$5,BASE!$P$2:$Q$2,2,0)</f>
        <v>#N/A</v>
      </c>
      <c r="M43" s="22" t="e">
        <f>VLOOKUP($D43&amp;M$5,BASE!$P$2:$Q$2,2,0)</f>
        <v>#N/A</v>
      </c>
      <c r="N43" s="22" t="e">
        <f>VLOOKUP($D43&amp;N$5,BASE!$P$2:$Q$2,2,0)</f>
        <v>#N/A</v>
      </c>
      <c r="O43" s="22" t="e">
        <f>VLOOKUP($D43&amp;O$5,BASE!$P$2:$Q$2,2,0)</f>
        <v>#N/A</v>
      </c>
      <c r="P43" s="22" t="e">
        <f>VLOOKUP($D43&amp;P$5,BASE!$P$2:$Q$2,2,0)</f>
        <v>#N/A</v>
      </c>
      <c r="Q43" s="22" t="e">
        <f>VLOOKUP($D43&amp;Q$5,BASE!$P$2:$Q$2,2,0)</f>
        <v>#N/A</v>
      </c>
      <c r="R43" s="22" t="e">
        <f>VLOOKUP($D43&amp;R$5,BASE!$P$2:$Q$2,2,0)</f>
        <v>#N/A</v>
      </c>
      <c r="S43" s="22" t="e">
        <f>VLOOKUP($D43&amp;S$5,BASE!$P$2:$Q$2,2,0)</f>
        <v>#N/A</v>
      </c>
      <c r="T43" s="22" t="e">
        <f>VLOOKUP($D43&amp;T$5,BASE!$P$2:$Q$2,2,0)</f>
        <v>#N/A</v>
      </c>
      <c r="U43" s="22" t="e">
        <f>VLOOKUP($D43&amp;U$5,BASE!$P$2:$Q$2,2,0)</f>
        <v>#N/A</v>
      </c>
      <c r="V43" s="22" t="e">
        <f>VLOOKUP($D43&amp;V$5,BASE!$P$2:$Q$2,2,0)</f>
        <v>#N/A</v>
      </c>
      <c r="W43" s="22" t="e">
        <f>VLOOKUP($D43&amp;W$5,BASE!$P$2:$Q$2,2,0)</f>
        <v>#N/A</v>
      </c>
      <c r="X43" s="22" t="e">
        <f>VLOOKUP($D43&amp;X$5,BASE!$P$2:$Q$2,2,0)</f>
        <v>#N/A</v>
      </c>
      <c r="Y43" s="22" t="e">
        <f>VLOOKUP($D43&amp;Y$5,BASE!$P$2:$Q$2,2,0)</f>
        <v>#N/A</v>
      </c>
      <c r="Z43" s="22" t="e">
        <f>VLOOKUP($D43&amp;Z$5,BASE!$P$2:$Q$2,2,0)</f>
        <v>#N/A</v>
      </c>
      <c r="AA43" s="23" t="e">
        <f t="shared" si="1"/>
        <v>#N/A</v>
      </c>
      <c r="AB43" s="24" t="e">
        <f ca="1">OFFSET(BASE!$V$1,MATCH($D43,BASE!$F$2:$F$2,0),0)</f>
        <v>#N/A</v>
      </c>
      <c r="AC43" s="24" t="e">
        <f ca="1">OFFSET(BASE!$X$1,MATCH($D43,BASE!$F$2:$F$2,0),0)</f>
        <v>#N/A</v>
      </c>
      <c r="AD43" s="24" t="e">
        <f ca="1">OFFSET(BASE!$Z$1,MATCH($D43,BASE!$F$2:$F$2,0),0)</f>
        <v>#N/A</v>
      </c>
      <c r="AE43" s="24" t="e">
        <f ca="1">OFFSET(BASE!$AB$1,MATCH($D43,BASE!$F$2:$F$2,0),0)</f>
        <v>#N/A</v>
      </c>
      <c r="AF43" s="20"/>
    </row>
    <row r="44" spans="2:32" ht="15.75" x14ac:dyDescent="0.3">
      <c r="B44" s="20" t="e">
        <f ca="1">OFFSET(BASE!$B$1,MATCH(D44,BASE!F:F,0),0)</f>
        <v>#N/A</v>
      </c>
      <c r="C44" s="20" t="e">
        <f ca="1">OFFSET(BASE!$B$1,MATCH(D44,BASE!F:F,0),1)</f>
        <v>#N/A</v>
      </c>
      <c r="D44" s="20"/>
      <c r="E44" s="20" t="e">
        <f>VLOOKUP(D44,BASE!$F$2:$AC$2,7,0)</f>
        <v>#N/A</v>
      </c>
      <c r="F44" s="21" t="e">
        <f>VLOOKUP(D44,BASE!$F$2:$AC$2,15,0)</f>
        <v>#N/A</v>
      </c>
      <c r="G44" s="20" t="s">
        <v>207</v>
      </c>
      <c r="H44" s="22" t="e">
        <f>VLOOKUP($D44&amp;H$5,BASE!$P$2:$Q$2,2,0)</f>
        <v>#N/A</v>
      </c>
      <c r="I44" s="22" t="e">
        <f>VLOOKUP($D44&amp;I$5,BASE!$P$2:$Q$2,2,0)</f>
        <v>#N/A</v>
      </c>
      <c r="J44" s="22" t="e">
        <f>VLOOKUP($D44&amp;J$5,BASE!$P$2:$Q$2,2,0)</f>
        <v>#N/A</v>
      </c>
      <c r="K44" s="22" t="e">
        <f>VLOOKUP($D44&amp;K$5,BASE!$P$2:$Q$2,2,0)</f>
        <v>#N/A</v>
      </c>
      <c r="L44" s="22" t="e">
        <f>VLOOKUP($D44&amp;L$5,BASE!$P$2:$Q$2,2,0)</f>
        <v>#N/A</v>
      </c>
      <c r="M44" s="22" t="e">
        <f>VLOOKUP($D44&amp;M$5,BASE!$P$2:$Q$2,2,0)</f>
        <v>#N/A</v>
      </c>
      <c r="N44" s="22" t="e">
        <f>VLOOKUP($D44&amp;N$5,BASE!$P$2:$Q$2,2,0)</f>
        <v>#N/A</v>
      </c>
      <c r="O44" s="22" t="e">
        <f>VLOOKUP($D44&amp;O$5,BASE!$P$2:$Q$2,2,0)</f>
        <v>#N/A</v>
      </c>
      <c r="P44" s="22" t="e">
        <f>VLOOKUP($D44&amp;P$5,BASE!$P$2:$Q$2,2,0)</f>
        <v>#N/A</v>
      </c>
      <c r="Q44" s="22" t="e">
        <f>VLOOKUP($D44&amp;Q$5,BASE!$P$2:$Q$2,2,0)</f>
        <v>#N/A</v>
      </c>
      <c r="R44" s="22" t="e">
        <f>VLOOKUP($D44&amp;R$5,BASE!$P$2:$Q$2,2,0)</f>
        <v>#N/A</v>
      </c>
      <c r="S44" s="22" t="e">
        <f>VLOOKUP($D44&amp;S$5,BASE!$P$2:$Q$2,2,0)</f>
        <v>#N/A</v>
      </c>
      <c r="T44" s="22" t="e">
        <f>VLOOKUP($D44&amp;T$5,BASE!$P$2:$Q$2,2,0)</f>
        <v>#N/A</v>
      </c>
      <c r="U44" s="22" t="e">
        <f>VLOOKUP($D44&amp;U$5,BASE!$P$2:$Q$2,2,0)</f>
        <v>#N/A</v>
      </c>
      <c r="V44" s="22" t="e">
        <f>VLOOKUP($D44&amp;V$5,BASE!$P$2:$Q$2,2,0)</f>
        <v>#N/A</v>
      </c>
      <c r="W44" s="22" t="e">
        <f>VLOOKUP($D44&amp;W$5,BASE!$P$2:$Q$2,2,0)</f>
        <v>#N/A</v>
      </c>
      <c r="X44" s="22" t="e">
        <f>VLOOKUP($D44&amp;X$5,BASE!$P$2:$Q$2,2,0)</f>
        <v>#N/A</v>
      </c>
      <c r="Y44" s="22" t="e">
        <f>VLOOKUP($D44&amp;Y$5,BASE!$P$2:$Q$2,2,0)</f>
        <v>#N/A</v>
      </c>
      <c r="Z44" s="22" t="e">
        <f>VLOOKUP($D44&amp;Z$5,BASE!$P$2:$Q$2,2,0)</f>
        <v>#N/A</v>
      </c>
      <c r="AA44" s="23" t="e">
        <f t="shared" si="1"/>
        <v>#N/A</v>
      </c>
      <c r="AB44" s="24" t="e">
        <f ca="1">OFFSET(BASE!$V$1,MATCH($D44,BASE!$F$2:$F$2,0),0)</f>
        <v>#N/A</v>
      </c>
      <c r="AC44" s="24" t="e">
        <f ca="1">OFFSET(BASE!$X$1,MATCH($D44,BASE!$F$2:$F$2,0),0)</f>
        <v>#N/A</v>
      </c>
      <c r="AD44" s="24" t="e">
        <f ca="1">OFFSET(BASE!$Z$1,MATCH($D44,BASE!$F$2:$F$2,0),0)</f>
        <v>#N/A</v>
      </c>
      <c r="AE44" s="24" t="e">
        <f ca="1">OFFSET(BASE!$AB$1,MATCH($D44,BASE!$F$2:$F$2,0),0)</f>
        <v>#N/A</v>
      </c>
      <c r="AF44" s="20"/>
    </row>
    <row r="45" spans="2:32" ht="15.75" x14ac:dyDescent="0.3">
      <c r="B45" s="20" t="e">
        <f ca="1">OFFSET(BASE!$B$1,MATCH(D45,BASE!F:F,0),0)</f>
        <v>#N/A</v>
      </c>
      <c r="C45" s="20" t="e">
        <f ca="1">OFFSET(BASE!$B$1,MATCH(D45,BASE!F:F,0),1)</f>
        <v>#N/A</v>
      </c>
      <c r="D45" s="20"/>
      <c r="E45" s="20" t="e">
        <f>VLOOKUP(D45,BASE!$F$2:$AC$2,7,0)</f>
        <v>#N/A</v>
      </c>
      <c r="F45" s="21" t="e">
        <f>VLOOKUP(D45,BASE!$F$2:$AC$2,15,0)</f>
        <v>#N/A</v>
      </c>
      <c r="G45" s="20" t="s">
        <v>206</v>
      </c>
      <c r="H45" s="22" t="e">
        <f>VLOOKUP($D45&amp;H$5,BASE!$P$2:$Q$2,2,0)</f>
        <v>#N/A</v>
      </c>
      <c r="I45" s="22" t="e">
        <f>VLOOKUP($D45&amp;I$5,BASE!$P$2:$Q$2,2,0)</f>
        <v>#N/A</v>
      </c>
      <c r="J45" s="22" t="e">
        <f>VLOOKUP($D45&amp;J$5,BASE!$P$2:$Q$2,2,0)</f>
        <v>#N/A</v>
      </c>
      <c r="K45" s="22" t="e">
        <f>VLOOKUP($D45&amp;K$5,BASE!$P$2:$Q$2,2,0)</f>
        <v>#N/A</v>
      </c>
      <c r="L45" s="22" t="e">
        <f>VLOOKUP($D45&amp;L$5,BASE!$P$2:$Q$2,2,0)</f>
        <v>#N/A</v>
      </c>
      <c r="M45" s="22" t="e">
        <f>VLOOKUP($D45&amp;M$5,BASE!$P$2:$Q$2,2,0)</f>
        <v>#N/A</v>
      </c>
      <c r="N45" s="22" t="e">
        <f>VLOOKUP($D45&amp;N$5,BASE!$P$2:$Q$2,2,0)</f>
        <v>#N/A</v>
      </c>
      <c r="O45" s="22" t="e">
        <f>VLOOKUP($D45&amp;O$5,BASE!$P$2:$Q$2,2,0)</f>
        <v>#N/A</v>
      </c>
      <c r="P45" s="22" t="e">
        <f>VLOOKUP($D45&amp;P$5,BASE!$P$2:$Q$2,2,0)</f>
        <v>#N/A</v>
      </c>
      <c r="Q45" s="22" t="e">
        <f>VLOOKUP($D45&amp;Q$5,BASE!$P$2:$Q$2,2,0)</f>
        <v>#N/A</v>
      </c>
      <c r="R45" s="22" t="e">
        <f>VLOOKUP($D45&amp;R$5,BASE!$P$2:$Q$2,2,0)</f>
        <v>#N/A</v>
      </c>
      <c r="S45" s="22" t="e">
        <f>VLOOKUP($D45&amp;S$5,BASE!$P$2:$Q$2,2,0)</f>
        <v>#N/A</v>
      </c>
      <c r="T45" s="22" t="e">
        <f>VLOOKUP($D45&amp;T$5,BASE!$P$2:$Q$2,2,0)</f>
        <v>#N/A</v>
      </c>
      <c r="U45" s="22" t="e">
        <f>VLOOKUP($D45&amp;U$5,BASE!$P$2:$Q$2,2,0)</f>
        <v>#N/A</v>
      </c>
      <c r="V45" s="22" t="e">
        <f>VLOOKUP($D45&amp;V$5,BASE!$P$2:$Q$2,2,0)</f>
        <v>#N/A</v>
      </c>
      <c r="W45" s="22" t="e">
        <f>VLOOKUP($D45&amp;W$5,BASE!$P$2:$Q$2,2,0)</f>
        <v>#N/A</v>
      </c>
      <c r="X45" s="22" t="e">
        <f>VLOOKUP($D45&amp;X$5,BASE!$P$2:$Q$2,2,0)</f>
        <v>#N/A</v>
      </c>
      <c r="Y45" s="22" t="e">
        <f>VLOOKUP($D45&amp;Y$5,BASE!$P$2:$Q$2,2,0)</f>
        <v>#N/A</v>
      </c>
      <c r="Z45" s="22" t="e">
        <f>VLOOKUP($D45&amp;Z$5,BASE!$P$2:$Q$2,2,0)</f>
        <v>#N/A</v>
      </c>
      <c r="AA45" s="23" t="e">
        <f t="shared" si="1"/>
        <v>#N/A</v>
      </c>
      <c r="AB45" s="24" t="e">
        <f ca="1">OFFSET(BASE!$V$1,MATCH($D45,BASE!$F$2:$F$2,0),0)</f>
        <v>#N/A</v>
      </c>
      <c r="AC45" s="24" t="e">
        <f ca="1">OFFSET(BASE!$X$1,MATCH($D45,BASE!$F$2:$F$2,0),0)</f>
        <v>#N/A</v>
      </c>
      <c r="AD45" s="24" t="e">
        <f ca="1">OFFSET(BASE!$Z$1,MATCH($D45,BASE!$F$2:$F$2,0),0)</f>
        <v>#N/A</v>
      </c>
      <c r="AE45" s="24" t="e">
        <f ca="1">OFFSET(BASE!$AB$1,MATCH($D45,BASE!$F$2:$F$2,0),0)</f>
        <v>#N/A</v>
      </c>
      <c r="AF45" s="20"/>
    </row>
    <row r="46" spans="2:32" ht="15.75" x14ac:dyDescent="0.3">
      <c r="B46" s="20" t="e">
        <f ca="1">OFFSET(BASE!$B$1,MATCH(D46,BASE!F:F,0),0)</f>
        <v>#N/A</v>
      </c>
      <c r="C46" s="20" t="e">
        <f ca="1">OFFSET(BASE!$B$1,MATCH(D46,BASE!F:F,0),1)</f>
        <v>#N/A</v>
      </c>
      <c r="D46" s="20"/>
      <c r="E46" s="20" t="e">
        <f>VLOOKUP(D46,BASE!$F$2:$AC$2,7,0)</f>
        <v>#N/A</v>
      </c>
      <c r="F46" s="21" t="e">
        <f>VLOOKUP(D46,BASE!$F$2:$AC$2,15,0)</f>
        <v>#N/A</v>
      </c>
      <c r="G46" s="20" t="s">
        <v>207</v>
      </c>
      <c r="H46" s="22" t="e">
        <f>VLOOKUP($D46&amp;H$5,BASE!$P$2:$Q$2,2,0)</f>
        <v>#N/A</v>
      </c>
      <c r="I46" s="22" t="e">
        <f>VLOOKUP($D46&amp;I$5,BASE!$P$2:$Q$2,2,0)</f>
        <v>#N/A</v>
      </c>
      <c r="J46" s="22" t="e">
        <f>VLOOKUP($D46&amp;J$5,BASE!$P$2:$Q$2,2,0)</f>
        <v>#N/A</v>
      </c>
      <c r="K46" s="22" t="e">
        <f>VLOOKUP($D46&amp;K$5,BASE!$P$2:$Q$2,2,0)</f>
        <v>#N/A</v>
      </c>
      <c r="L46" s="22" t="e">
        <f>VLOOKUP($D46&amp;L$5,BASE!$P$2:$Q$2,2,0)</f>
        <v>#N/A</v>
      </c>
      <c r="M46" s="22" t="e">
        <f>VLOOKUP($D46&amp;M$5,BASE!$P$2:$Q$2,2,0)</f>
        <v>#N/A</v>
      </c>
      <c r="N46" s="22" t="e">
        <f>VLOOKUP($D46&amp;N$5,BASE!$P$2:$Q$2,2,0)</f>
        <v>#N/A</v>
      </c>
      <c r="O46" s="22" t="e">
        <f>VLOOKUP($D46&amp;O$5,BASE!$P$2:$Q$2,2,0)</f>
        <v>#N/A</v>
      </c>
      <c r="P46" s="22" t="e">
        <f>VLOOKUP($D46&amp;P$5,BASE!$P$2:$Q$2,2,0)</f>
        <v>#N/A</v>
      </c>
      <c r="Q46" s="22" t="e">
        <f>VLOOKUP($D46&amp;Q$5,BASE!$P$2:$Q$2,2,0)</f>
        <v>#N/A</v>
      </c>
      <c r="R46" s="22" t="e">
        <f>VLOOKUP($D46&amp;R$5,BASE!$P$2:$Q$2,2,0)</f>
        <v>#N/A</v>
      </c>
      <c r="S46" s="22" t="e">
        <f>VLOOKUP($D46&amp;S$5,BASE!$P$2:$Q$2,2,0)</f>
        <v>#N/A</v>
      </c>
      <c r="T46" s="22" t="e">
        <f>VLOOKUP($D46&amp;T$5,BASE!$P$2:$Q$2,2,0)</f>
        <v>#N/A</v>
      </c>
      <c r="U46" s="22" t="e">
        <f>VLOOKUP($D46&amp;U$5,BASE!$P$2:$Q$2,2,0)</f>
        <v>#N/A</v>
      </c>
      <c r="V46" s="22" t="e">
        <f>VLOOKUP($D46&amp;V$5,BASE!$P$2:$Q$2,2,0)</f>
        <v>#N/A</v>
      </c>
      <c r="W46" s="22" t="e">
        <f>VLOOKUP($D46&amp;W$5,BASE!$P$2:$Q$2,2,0)</f>
        <v>#N/A</v>
      </c>
      <c r="X46" s="22" t="e">
        <f>VLOOKUP($D46&amp;X$5,BASE!$P$2:$Q$2,2,0)</f>
        <v>#N/A</v>
      </c>
      <c r="Y46" s="22" t="e">
        <f>VLOOKUP($D46&amp;Y$5,BASE!$P$2:$Q$2,2,0)</f>
        <v>#N/A</v>
      </c>
      <c r="Z46" s="22" t="e">
        <f>VLOOKUP($D46&amp;Z$5,BASE!$P$2:$Q$2,2,0)</f>
        <v>#N/A</v>
      </c>
      <c r="AA46" s="23" t="e">
        <f t="shared" si="1"/>
        <v>#N/A</v>
      </c>
      <c r="AB46" s="24" t="e">
        <f ca="1">OFFSET(BASE!$V$1,MATCH($D46,BASE!$F$2:$F$2,0),0)</f>
        <v>#N/A</v>
      </c>
      <c r="AC46" s="24" t="e">
        <f ca="1">OFFSET(BASE!$X$1,MATCH($D46,BASE!$F$2:$F$2,0),0)</f>
        <v>#N/A</v>
      </c>
      <c r="AD46" s="24" t="e">
        <f ca="1">OFFSET(BASE!$Z$1,MATCH($D46,BASE!$F$2:$F$2,0),0)</f>
        <v>#N/A</v>
      </c>
      <c r="AE46" s="24" t="e">
        <f ca="1">OFFSET(BASE!$AB$1,MATCH($D46,BASE!$F$2:$F$2,0),0)</f>
        <v>#N/A</v>
      </c>
      <c r="AF46" s="20"/>
    </row>
    <row r="47" spans="2:32" ht="15.75" x14ac:dyDescent="0.3">
      <c r="B47" s="20" t="e">
        <f ca="1">OFFSET(BASE!$B$1,MATCH(D47,BASE!F:F,0),0)</f>
        <v>#N/A</v>
      </c>
      <c r="C47" s="20" t="e">
        <f ca="1">OFFSET(BASE!$B$1,MATCH(D47,BASE!F:F,0),1)</f>
        <v>#N/A</v>
      </c>
      <c r="D47" s="20"/>
      <c r="E47" s="20" t="e">
        <f>VLOOKUP(D47,BASE!$F$2:$AC$2,7,0)</f>
        <v>#N/A</v>
      </c>
      <c r="F47" s="21" t="e">
        <f>VLOOKUP(D47,BASE!$F$2:$AC$2,15,0)</f>
        <v>#N/A</v>
      </c>
      <c r="G47" s="20" t="s">
        <v>203</v>
      </c>
      <c r="H47" s="22" t="e">
        <f>VLOOKUP($D47&amp;H$5,BASE!$P$2:$Q$2,2,0)</f>
        <v>#N/A</v>
      </c>
      <c r="I47" s="22" t="e">
        <f>VLOOKUP($D47&amp;I$5,BASE!$P$2:$Q$2,2,0)</f>
        <v>#N/A</v>
      </c>
      <c r="J47" s="22" t="e">
        <f>VLOOKUP($D47&amp;J$5,BASE!$P$2:$Q$2,2,0)</f>
        <v>#N/A</v>
      </c>
      <c r="K47" s="22" t="e">
        <f>VLOOKUP($D47&amp;K$5,BASE!$P$2:$Q$2,2,0)</f>
        <v>#N/A</v>
      </c>
      <c r="L47" s="22" t="e">
        <f>VLOOKUP($D47&amp;L$5,BASE!$P$2:$Q$2,2,0)</f>
        <v>#N/A</v>
      </c>
      <c r="M47" s="22" t="e">
        <f>VLOOKUP($D47&amp;M$5,BASE!$P$2:$Q$2,2,0)</f>
        <v>#N/A</v>
      </c>
      <c r="N47" s="22" t="e">
        <f>VLOOKUP($D47&amp;N$5,BASE!$P$2:$Q$2,2,0)</f>
        <v>#N/A</v>
      </c>
      <c r="O47" s="22" t="e">
        <f>VLOOKUP($D47&amp;O$5,BASE!$P$2:$Q$2,2,0)</f>
        <v>#N/A</v>
      </c>
      <c r="P47" s="22" t="e">
        <f>VLOOKUP($D47&amp;P$5,BASE!$P$2:$Q$2,2,0)</f>
        <v>#N/A</v>
      </c>
      <c r="Q47" s="22" t="e">
        <f>VLOOKUP($D47&amp;Q$5,BASE!$P$2:$Q$2,2,0)</f>
        <v>#N/A</v>
      </c>
      <c r="R47" s="22" t="e">
        <f>VLOOKUP($D47&amp;R$5,BASE!$P$2:$Q$2,2,0)</f>
        <v>#N/A</v>
      </c>
      <c r="S47" s="22" t="e">
        <f>VLOOKUP($D47&amp;S$5,BASE!$P$2:$Q$2,2,0)</f>
        <v>#N/A</v>
      </c>
      <c r="T47" s="22" t="e">
        <f>VLOOKUP($D47&amp;T$5,BASE!$P$2:$Q$2,2,0)</f>
        <v>#N/A</v>
      </c>
      <c r="U47" s="22" t="e">
        <f>VLOOKUP($D47&amp;U$5,BASE!$P$2:$Q$2,2,0)</f>
        <v>#N/A</v>
      </c>
      <c r="V47" s="22" t="e">
        <f>VLOOKUP($D47&amp;V$5,BASE!$P$2:$Q$2,2,0)</f>
        <v>#N/A</v>
      </c>
      <c r="W47" s="22" t="e">
        <f>VLOOKUP($D47&amp;W$5,BASE!$P$2:$Q$2,2,0)</f>
        <v>#N/A</v>
      </c>
      <c r="X47" s="22" t="e">
        <f>VLOOKUP($D47&amp;X$5,BASE!$P$2:$Q$2,2,0)</f>
        <v>#N/A</v>
      </c>
      <c r="Y47" s="22" t="e">
        <f>VLOOKUP($D47&amp;Y$5,BASE!$P$2:$Q$2,2,0)</f>
        <v>#N/A</v>
      </c>
      <c r="Z47" s="22" t="e">
        <f>VLOOKUP($D47&amp;Z$5,BASE!$P$2:$Q$2,2,0)</f>
        <v>#N/A</v>
      </c>
      <c r="AA47" s="23" t="e">
        <f t="shared" si="1"/>
        <v>#N/A</v>
      </c>
      <c r="AB47" s="24" t="e">
        <f ca="1">OFFSET(BASE!$V$1,MATCH($D47,BASE!$F$2:$F$2,0),0)</f>
        <v>#N/A</v>
      </c>
      <c r="AC47" s="24" t="e">
        <f ca="1">OFFSET(BASE!$X$1,MATCH($D47,BASE!$F$2:$F$2,0),0)</f>
        <v>#N/A</v>
      </c>
      <c r="AD47" s="24" t="e">
        <f ca="1">OFFSET(BASE!$Z$1,MATCH($D47,BASE!$F$2:$F$2,0),0)</f>
        <v>#N/A</v>
      </c>
      <c r="AE47" s="24" t="e">
        <f ca="1">OFFSET(BASE!$AB$1,MATCH($D47,BASE!$F$2:$F$2,0),0)</f>
        <v>#N/A</v>
      </c>
      <c r="AF47" s="20"/>
    </row>
    <row r="48" spans="2:32" ht="15.75" x14ac:dyDescent="0.3">
      <c r="B48" s="20" t="e">
        <f ca="1">OFFSET(BASE!$B$1,MATCH(D48,BASE!F:F,0),0)</f>
        <v>#N/A</v>
      </c>
      <c r="C48" s="20" t="e">
        <f ca="1">OFFSET(BASE!$B$1,MATCH(D48,BASE!F:F,0),1)</f>
        <v>#N/A</v>
      </c>
      <c r="D48" s="20"/>
      <c r="E48" s="20" t="e">
        <f>VLOOKUP(D48,BASE!$F$2:$AC$2,7,0)</f>
        <v>#N/A</v>
      </c>
      <c r="F48" s="21" t="e">
        <f>VLOOKUP(D48,BASE!$F$2:$AC$2,15,0)</f>
        <v>#N/A</v>
      </c>
      <c r="G48" s="20" t="s">
        <v>204</v>
      </c>
      <c r="H48" s="22" t="e">
        <f>VLOOKUP($D48&amp;H$5,BASE!$P$2:$Q$2,2,0)</f>
        <v>#N/A</v>
      </c>
      <c r="I48" s="22" t="e">
        <f>VLOOKUP($D48&amp;I$5,BASE!$P$2:$Q$2,2,0)</f>
        <v>#N/A</v>
      </c>
      <c r="J48" s="22" t="e">
        <f>VLOOKUP($D48&amp;J$5,BASE!$P$2:$Q$2,2,0)</f>
        <v>#N/A</v>
      </c>
      <c r="K48" s="22" t="e">
        <f>VLOOKUP($D48&amp;K$5,BASE!$P$2:$Q$2,2,0)</f>
        <v>#N/A</v>
      </c>
      <c r="L48" s="22" t="e">
        <f>VLOOKUP($D48&amp;L$5,BASE!$P$2:$Q$2,2,0)</f>
        <v>#N/A</v>
      </c>
      <c r="M48" s="22" t="e">
        <f>VLOOKUP($D48&amp;M$5,BASE!$P$2:$Q$2,2,0)</f>
        <v>#N/A</v>
      </c>
      <c r="N48" s="22" t="e">
        <f>VLOOKUP($D48&amp;N$5,BASE!$P$2:$Q$2,2,0)</f>
        <v>#N/A</v>
      </c>
      <c r="O48" s="22" t="e">
        <f>VLOOKUP($D48&amp;O$5,BASE!$P$2:$Q$2,2,0)</f>
        <v>#N/A</v>
      </c>
      <c r="P48" s="22" t="e">
        <f>VLOOKUP($D48&amp;P$5,BASE!$P$2:$Q$2,2,0)</f>
        <v>#N/A</v>
      </c>
      <c r="Q48" s="22" t="e">
        <f>VLOOKUP($D48&amp;Q$5,BASE!$P$2:$Q$2,2,0)</f>
        <v>#N/A</v>
      </c>
      <c r="R48" s="22" t="e">
        <f>VLOOKUP($D48&amp;R$5,BASE!$P$2:$Q$2,2,0)</f>
        <v>#N/A</v>
      </c>
      <c r="S48" s="22" t="e">
        <f>VLOOKUP($D48&amp;S$5,BASE!$P$2:$Q$2,2,0)</f>
        <v>#N/A</v>
      </c>
      <c r="T48" s="22" t="e">
        <f>VLOOKUP($D48&amp;T$5,BASE!$P$2:$Q$2,2,0)</f>
        <v>#N/A</v>
      </c>
      <c r="U48" s="22" t="e">
        <f>VLOOKUP($D48&amp;U$5,BASE!$P$2:$Q$2,2,0)</f>
        <v>#N/A</v>
      </c>
      <c r="V48" s="22" t="e">
        <f>VLOOKUP($D48&amp;V$5,BASE!$P$2:$Q$2,2,0)</f>
        <v>#N/A</v>
      </c>
      <c r="W48" s="22" t="e">
        <f>VLOOKUP($D48&amp;W$5,BASE!$P$2:$Q$2,2,0)</f>
        <v>#N/A</v>
      </c>
      <c r="X48" s="22" t="e">
        <f>VLOOKUP($D48&amp;X$5,BASE!$P$2:$Q$2,2,0)</f>
        <v>#N/A</v>
      </c>
      <c r="Y48" s="22" t="e">
        <f>VLOOKUP($D48&amp;Y$5,BASE!$P$2:$Q$2,2,0)</f>
        <v>#N/A</v>
      </c>
      <c r="Z48" s="22" t="e">
        <f>VLOOKUP($D48&amp;Z$5,BASE!$P$2:$Q$2,2,0)</f>
        <v>#N/A</v>
      </c>
      <c r="AA48" s="23" t="e">
        <f t="shared" si="1"/>
        <v>#N/A</v>
      </c>
      <c r="AB48" s="24" t="e">
        <f ca="1">OFFSET(BASE!$V$1,MATCH($D48,BASE!$F$2:$F$2,0),0)</f>
        <v>#N/A</v>
      </c>
      <c r="AC48" s="24" t="e">
        <f ca="1">OFFSET(BASE!$X$1,MATCH($D48,BASE!$F$2:$F$2,0),0)</f>
        <v>#N/A</v>
      </c>
      <c r="AD48" s="24" t="e">
        <f ca="1">OFFSET(BASE!$Z$1,MATCH($D48,BASE!$F$2:$F$2,0),0)</f>
        <v>#N/A</v>
      </c>
      <c r="AE48" s="24" t="e">
        <f ca="1">OFFSET(BASE!$AB$1,MATCH($D48,BASE!$F$2:$F$2,0),0)</f>
        <v>#N/A</v>
      </c>
      <c r="AF48" s="20"/>
    </row>
    <row r="49" spans="2:32" ht="15.75" x14ac:dyDescent="0.3">
      <c r="B49" s="20" t="e">
        <f ca="1">OFFSET(BASE!$B$1,MATCH(D49,BASE!F:F,0),0)</f>
        <v>#N/A</v>
      </c>
      <c r="C49" s="20" t="e">
        <f ca="1">OFFSET(BASE!$B$1,MATCH(D49,BASE!F:F,0),1)</f>
        <v>#N/A</v>
      </c>
      <c r="D49" s="20"/>
      <c r="E49" s="20" t="e">
        <f>VLOOKUP(D49,BASE!$F$2:$AC$2,7,0)</f>
        <v>#N/A</v>
      </c>
      <c r="F49" s="21" t="e">
        <f>VLOOKUP(D49,BASE!$F$2:$AC$2,15,0)</f>
        <v>#N/A</v>
      </c>
      <c r="G49" s="20" t="s">
        <v>207</v>
      </c>
      <c r="H49" s="22" t="e">
        <f>VLOOKUP($D49&amp;H$5,BASE!$P$2:$Q$2,2,0)</f>
        <v>#N/A</v>
      </c>
      <c r="I49" s="22" t="e">
        <f>VLOOKUP($D49&amp;I$5,BASE!$P$2:$Q$2,2,0)</f>
        <v>#N/A</v>
      </c>
      <c r="J49" s="22" t="e">
        <f>VLOOKUP($D49&amp;J$5,BASE!$P$2:$Q$2,2,0)</f>
        <v>#N/A</v>
      </c>
      <c r="K49" s="22" t="e">
        <f>VLOOKUP($D49&amp;K$5,BASE!$P$2:$Q$2,2,0)</f>
        <v>#N/A</v>
      </c>
      <c r="L49" s="22" t="e">
        <f>VLOOKUP($D49&amp;L$5,BASE!$P$2:$Q$2,2,0)</f>
        <v>#N/A</v>
      </c>
      <c r="M49" s="22" t="e">
        <f>VLOOKUP($D49&amp;M$5,BASE!$P$2:$Q$2,2,0)</f>
        <v>#N/A</v>
      </c>
      <c r="N49" s="22" t="e">
        <f>VLOOKUP($D49&amp;N$5,BASE!$P$2:$Q$2,2,0)</f>
        <v>#N/A</v>
      </c>
      <c r="O49" s="22" t="e">
        <f>VLOOKUP($D49&amp;O$5,BASE!$P$2:$Q$2,2,0)</f>
        <v>#N/A</v>
      </c>
      <c r="P49" s="22" t="e">
        <f>VLOOKUP($D49&amp;P$5,BASE!$P$2:$Q$2,2,0)</f>
        <v>#N/A</v>
      </c>
      <c r="Q49" s="22" t="e">
        <f>VLOOKUP($D49&amp;Q$5,BASE!$P$2:$Q$2,2,0)</f>
        <v>#N/A</v>
      </c>
      <c r="R49" s="22" t="e">
        <f>VLOOKUP($D49&amp;R$5,BASE!$P$2:$Q$2,2,0)</f>
        <v>#N/A</v>
      </c>
      <c r="S49" s="22" t="e">
        <f>VLOOKUP($D49&amp;S$5,BASE!$P$2:$Q$2,2,0)</f>
        <v>#N/A</v>
      </c>
      <c r="T49" s="22" t="e">
        <f>VLOOKUP($D49&amp;T$5,BASE!$P$2:$Q$2,2,0)</f>
        <v>#N/A</v>
      </c>
      <c r="U49" s="22" t="e">
        <f>VLOOKUP($D49&amp;U$5,BASE!$P$2:$Q$2,2,0)</f>
        <v>#N/A</v>
      </c>
      <c r="V49" s="22" t="e">
        <f>VLOOKUP($D49&amp;V$5,BASE!$P$2:$Q$2,2,0)</f>
        <v>#N/A</v>
      </c>
      <c r="W49" s="22" t="e">
        <f>VLOOKUP($D49&amp;W$5,BASE!$P$2:$Q$2,2,0)</f>
        <v>#N/A</v>
      </c>
      <c r="X49" s="22" t="e">
        <f>VLOOKUP($D49&amp;X$5,BASE!$P$2:$Q$2,2,0)</f>
        <v>#N/A</v>
      </c>
      <c r="Y49" s="22" t="e">
        <f>VLOOKUP($D49&amp;Y$5,BASE!$P$2:$Q$2,2,0)</f>
        <v>#N/A</v>
      </c>
      <c r="Z49" s="22" t="e">
        <f>VLOOKUP($D49&amp;Z$5,BASE!$P$2:$Q$2,2,0)</f>
        <v>#N/A</v>
      </c>
      <c r="AA49" s="23" t="e">
        <f t="shared" si="1"/>
        <v>#N/A</v>
      </c>
      <c r="AB49" s="24" t="e">
        <f ca="1">OFFSET(BASE!$V$1,MATCH($D49,BASE!$F$2:$F$2,0),0)</f>
        <v>#N/A</v>
      </c>
      <c r="AC49" s="24" t="e">
        <f ca="1">OFFSET(BASE!$X$1,MATCH($D49,BASE!$F$2:$F$2,0),0)</f>
        <v>#N/A</v>
      </c>
      <c r="AD49" s="24" t="e">
        <f ca="1">OFFSET(BASE!$Z$1,MATCH($D49,BASE!$F$2:$F$2,0),0)</f>
        <v>#N/A</v>
      </c>
      <c r="AE49" s="24" t="e">
        <f ca="1">OFFSET(BASE!$AB$1,MATCH($D49,BASE!$F$2:$F$2,0),0)</f>
        <v>#N/A</v>
      </c>
      <c r="AF49" s="20"/>
    </row>
    <row r="50" spans="2:32" ht="15.75" x14ac:dyDescent="0.3">
      <c r="B50" s="20" t="e">
        <f ca="1">OFFSET(BASE!$B$1,MATCH(D50,BASE!F:F,0),0)</f>
        <v>#N/A</v>
      </c>
      <c r="C50" s="20" t="e">
        <f ca="1">OFFSET(BASE!$B$1,MATCH(D50,BASE!F:F,0),1)</f>
        <v>#N/A</v>
      </c>
      <c r="D50" s="20"/>
      <c r="E50" s="20" t="e">
        <f>VLOOKUP(D50,BASE!$F$2:$AC$2,7,0)</f>
        <v>#N/A</v>
      </c>
      <c r="F50" s="21" t="e">
        <f>VLOOKUP(D50,BASE!$F$2:$AC$2,15,0)</f>
        <v>#N/A</v>
      </c>
      <c r="G50" s="20" t="s">
        <v>206</v>
      </c>
      <c r="H50" s="22" t="e">
        <f>VLOOKUP($D50&amp;H$5,BASE!$P$2:$Q$2,2,0)</f>
        <v>#N/A</v>
      </c>
      <c r="I50" s="22" t="e">
        <f>VLOOKUP($D50&amp;I$5,BASE!$P$2:$Q$2,2,0)</f>
        <v>#N/A</v>
      </c>
      <c r="J50" s="22" t="e">
        <f>VLOOKUP($D50&amp;J$5,BASE!$P$2:$Q$2,2,0)</f>
        <v>#N/A</v>
      </c>
      <c r="K50" s="22" t="e">
        <f>VLOOKUP($D50&amp;K$5,BASE!$P$2:$Q$2,2,0)</f>
        <v>#N/A</v>
      </c>
      <c r="L50" s="22" t="e">
        <f>VLOOKUP($D50&amp;L$5,BASE!$P$2:$Q$2,2,0)</f>
        <v>#N/A</v>
      </c>
      <c r="M50" s="22" t="e">
        <f>VLOOKUP($D50&amp;M$5,BASE!$P$2:$Q$2,2,0)</f>
        <v>#N/A</v>
      </c>
      <c r="N50" s="22" t="e">
        <f>VLOOKUP($D50&amp;N$5,BASE!$P$2:$Q$2,2,0)</f>
        <v>#N/A</v>
      </c>
      <c r="O50" s="22" t="e">
        <f>VLOOKUP($D50&amp;O$5,BASE!$P$2:$Q$2,2,0)</f>
        <v>#N/A</v>
      </c>
      <c r="P50" s="22" t="e">
        <f>VLOOKUP($D50&amp;P$5,BASE!$P$2:$Q$2,2,0)</f>
        <v>#N/A</v>
      </c>
      <c r="Q50" s="22" t="e">
        <f>VLOOKUP($D50&amp;Q$5,BASE!$P$2:$Q$2,2,0)</f>
        <v>#N/A</v>
      </c>
      <c r="R50" s="22" t="e">
        <f>VLOOKUP($D50&amp;R$5,BASE!$P$2:$Q$2,2,0)</f>
        <v>#N/A</v>
      </c>
      <c r="S50" s="22" t="e">
        <f>VLOOKUP($D50&amp;S$5,BASE!$P$2:$Q$2,2,0)</f>
        <v>#N/A</v>
      </c>
      <c r="T50" s="22" t="e">
        <f>VLOOKUP($D50&amp;T$5,BASE!$P$2:$Q$2,2,0)</f>
        <v>#N/A</v>
      </c>
      <c r="U50" s="22" t="e">
        <f>VLOOKUP($D50&amp;U$5,BASE!$P$2:$Q$2,2,0)</f>
        <v>#N/A</v>
      </c>
      <c r="V50" s="22" t="e">
        <f>VLOOKUP($D50&amp;V$5,BASE!$P$2:$Q$2,2,0)</f>
        <v>#N/A</v>
      </c>
      <c r="W50" s="22" t="e">
        <f>VLOOKUP($D50&amp;W$5,BASE!$P$2:$Q$2,2,0)</f>
        <v>#N/A</v>
      </c>
      <c r="X50" s="22" t="e">
        <f>VLOOKUP($D50&amp;X$5,BASE!$P$2:$Q$2,2,0)</f>
        <v>#N/A</v>
      </c>
      <c r="Y50" s="22" t="e">
        <f>VLOOKUP($D50&amp;Y$5,BASE!$P$2:$Q$2,2,0)</f>
        <v>#N/A</v>
      </c>
      <c r="Z50" s="22" t="e">
        <f>VLOOKUP($D50&amp;Z$5,BASE!$P$2:$Q$2,2,0)</f>
        <v>#N/A</v>
      </c>
      <c r="AA50" s="23" t="e">
        <f t="shared" si="1"/>
        <v>#N/A</v>
      </c>
      <c r="AB50" s="24" t="e">
        <f ca="1">OFFSET(BASE!$V$1,MATCH($D50,BASE!$F$2:$F$2,0),0)</f>
        <v>#N/A</v>
      </c>
      <c r="AC50" s="24" t="e">
        <f ca="1">OFFSET(BASE!$X$1,MATCH($D50,BASE!$F$2:$F$2,0),0)</f>
        <v>#N/A</v>
      </c>
      <c r="AD50" s="24" t="e">
        <f ca="1">OFFSET(BASE!$Z$1,MATCH($D50,BASE!$F$2:$F$2,0),0)</f>
        <v>#N/A</v>
      </c>
      <c r="AE50" s="24" t="e">
        <f ca="1">OFFSET(BASE!$AB$1,MATCH($D50,BASE!$F$2:$F$2,0),0)</f>
        <v>#N/A</v>
      </c>
      <c r="AF50" s="20"/>
    </row>
    <row r="51" spans="2:32" ht="15.75" x14ac:dyDescent="0.3">
      <c r="B51" s="20" t="e">
        <f ca="1">OFFSET(BASE!$B$1,MATCH(D51,BASE!F:F,0),0)</f>
        <v>#N/A</v>
      </c>
      <c r="C51" s="20" t="e">
        <f ca="1">OFFSET(BASE!$B$1,MATCH(D51,BASE!F:F,0),1)</f>
        <v>#N/A</v>
      </c>
      <c r="D51" s="20"/>
      <c r="E51" s="20" t="e">
        <f>VLOOKUP(D51,BASE!$F$2:$AC$2,7,0)</f>
        <v>#N/A</v>
      </c>
      <c r="F51" s="21" t="e">
        <f>VLOOKUP(D51,BASE!$F$2:$AC$2,15,0)</f>
        <v>#N/A</v>
      </c>
      <c r="G51" s="20" t="s">
        <v>205</v>
      </c>
      <c r="H51" s="22" t="e">
        <f>VLOOKUP($D51&amp;H$5,BASE!$P$2:$Q$2,2,0)</f>
        <v>#N/A</v>
      </c>
      <c r="I51" s="22" t="e">
        <f>VLOOKUP($D51&amp;I$5,BASE!$P$2:$Q$2,2,0)</f>
        <v>#N/A</v>
      </c>
      <c r="J51" s="22" t="e">
        <f>VLOOKUP($D51&amp;J$5,BASE!$P$2:$Q$2,2,0)</f>
        <v>#N/A</v>
      </c>
      <c r="K51" s="22" t="e">
        <f>VLOOKUP($D51&amp;K$5,BASE!$P$2:$Q$2,2,0)</f>
        <v>#N/A</v>
      </c>
      <c r="L51" s="22" t="e">
        <f>VLOOKUP($D51&amp;L$5,BASE!$P$2:$Q$2,2,0)</f>
        <v>#N/A</v>
      </c>
      <c r="M51" s="22" t="e">
        <f>VLOOKUP($D51&amp;M$5,BASE!$P$2:$Q$2,2,0)</f>
        <v>#N/A</v>
      </c>
      <c r="N51" s="22" t="e">
        <f>VLOOKUP($D51&amp;N$5,BASE!$P$2:$Q$2,2,0)</f>
        <v>#N/A</v>
      </c>
      <c r="O51" s="22" t="e">
        <f>VLOOKUP($D51&amp;O$5,BASE!$P$2:$Q$2,2,0)</f>
        <v>#N/A</v>
      </c>
      <c r="P51" s="22" t="e">
        <f>VLOOKUP($D51&amp;P$5,BASE!$P$2:$Q$2,2,0)</f>
        <v>#N/A</v>
      </c>
      <c r="Q51" s="22" t="e">
        <f>VLOOKUP($D51&amp;Q$5,BASE!$P$2:$Q$2,2,0)</f>
        <v>#N/A</v>
      </c>
      <c r="R51" s="22" t="e">
        <f>VLOOKUP($D51&amp;R$5,BASE!$P$2:$Q$2,2,0)</f>
        <v>#N/A</v>
      </c>
      <c r="S51" s="22" t="e">
        <f>VLOOKUP($D51&amp;S$5,BASE!$P$2:$Q$2,2,0)</f>
        <v>#N/A</v>
      </c>
      <c r="T51" s="22" t="e">
        <f>VLOOKUP($D51&amp;T$5,BASE!$P$2:$Q$2,2,0)</f>
        <v>#N/A</v>
      </c>
      <c r="U51" s="22" t="e">
        <f>VLOOKUP($D51&amp;U$5,BASE!$P$2:$Q$2,2,0)</f>
        <v>#N/A</v>
      </c>
      <c r="V51" s="22" t="e">
        <f>VLOOKUP($D51&amp;V$5,BASE!$P$2:$Q$2,2,0)</f>
        <v>#N/A</v>
      </c>
      <c r="W51" s="22" t="e">
        <f>VLOOKUP($D51&amp;W$5,BASE!$P$2:$Q$2,2,0)</f>
        <v>#N/A</v>
      </c>
      <c r="X51" s="22" t="e">
        <f>VLOOKUP($D51&amp;X$5,BASE!$P$2:$Q$2,2,0)</f>
        <v>#N/A</v>
      </c>
      <c r="Y51" s="22" t="e">
        <f>VLOOKUP($D51&amp;Y$5,BASE!$P$2:$Q$2,2,0)</f>
        <v>#N/A</v>
      </c>
      <c r="Z51" s="22" t="e">
        <f>VLOOKUP($D51&amp;Z$5,BASE!$P$2:$Q$2,2,0)</f>
        <v>#N/A</v>
      </c>
      <c r="AA51" s="23" t="e">
        <f t="shared" si="1"/>
        <v>#N/A</v>
      </c>
      <c r="AB51" s="24" t="e">
        <f ca="1">OFFSET(BASE!$V$1,MATCH($D51,BASE!$F$2:$F$2,0),0)</f>
        <v>#N/A</v>
      </c>
      <c r="AC51" s="24" t="e">
        <f ca="1">OFFSET(BASE!$X$1,MATCH($D51,BASE!$F$2:$F$2,0),0)</f>
        <v>#N/A</v>
      </c>
      <c r="AD51" s="24" t="e">
        <f ca="1">OFFSET(BASE!$Z$1,MATCH($D51,BASE!$F$2:$F$2,0),0)</f>
        <v>#N/A</v>
      </c>
      <c r="AE51" s="24" t="e">
        <f ca="1">OFFSET(BASE!$AB$1,MATCH($D51,BASE!$F$2:$F$2,0),0)</f>
        <v>#N/A</v>
      </c>
      <c r="AF51" s="20"/>
    </row>
    <row r="52" spans="2:32" ht="15.75" x14ac:dyDescent="0.3">
      <c r="B52" s="20" t="e">
        <f ca="1">OFFSET(BASE!$B$1,MATCH(D52,BASE!F:F,0),0)</f>
        <v>#N/A</v>
      </c>
      <c r="C52" s="20" t="e">
        <f ca="1">OFFSET(BASE!$B$1,MATCH(D52,BASE!F:F,0),1)</f>
        <v>#N/A</v>
      </c>
      <c r="D52" s="20"/>
      <c r="E52" s="20" t="e">
        <f>VLOOKUP(D52,BASE!$F$2:$AC$2,7,0)</f>
        <v>#N/A</v>
      </c>
      <c r="F52" s="21" t="e">
        <f>VLOOKUP(D52,BASE!$F$2:$AC$2,15,0)</f>
        <v>#N/A</v>
      </c>
      <c r="G52" s="20" t="s">
        <v>206</v>
      </c>
      <c r="H52" s="22" t="e">
        <f>VLOOKUP($D52&amp;H$5,BASE!$P$2:$Q$2,2,0)</f>
        <v>#N/A</v>
      </c>
      <c r="I52" s="22" t="e">
        <f>VLOOKUP($D52&amp;I$5,BASE!$P$2:$Q$2,2,0)</f>
        <v>#N/A</v>
      </c>
      <c r="J52" s="22" t="e">
        <f>VLOOKUP($D52&amp;J$5,BASE!$P$2:$Q$2,2,0)</f>
        <v>#N/A</v>
      </c>
      <c r="K52" s="22" t="e">
        <f>VLOOKUP($D52&amp;K$5,BASE!$P$2:$Q$2,2,0)</f>
        <v>#N/A</v>
      </c>
      <c r="L52" s="22" t="e">
        <f>VLOOKUP($D52&amp;L$5,BASE!$P$2:$Q$2,2,0)</f>
        <v>#N/A</v>
      </c>
      <c r="M52" s="22" t="e">
        <f>VLOOKUP($D52&amp;M$5,BASE!$P$2:$Q$2,2,0)</f>
        <v>#N/A</v>
      </c>
      <c r="N52" s="22" t="e">
        <f>VLOOKUP($D52&amp;N$5,BASE!$P$2:$Q$2,2,0)</f>
        <v>#N/A</v>
      </c>
      <c r="O52" s="22" t="e">
        <f>VLOOKUP($D52&amp;O$5,BASE!$P$2:$Q$2,2,0)</f>
        <v>#N/A</v>
      </c>
      <c r="P52" s="22" t="e">
        <f>VLOOKUP($D52&amp;P$5,BASE!$P$2:$Q$2,2,0)</f>
        <v>#N/A</v>
      </c>
      <c r="Q52" s="22" t="e">
        <f>VLOOKUP($D52&amp;Q$5,BASE!$P$2:$Q$2,2,0)</f>
        <v>#N/A</v>
      </c>
      <c r="R52" s="22" t="e">
        <f>VLOOKUP($D52&amp;R$5,BASE!$P$2:$Q$2,2,0)</f>
        <v>#N/A</v>
      </c>
      <c r="S52" s="22" t="e">
        <f>VLOOKUP($D52&amp;S$5,BASE!$P$2:$Q$2,2,0)</f>
        <v>#N/A</v>
      </c>
      <c r="T52" s="22" t="e">
        <f>VLOOKUP($D52&amp;T$5,BASE!$P$2:$Q$2,2,0)</f>
        <v>#N/A</v>
      </c>
      <c r="U52" s="22" t="e">
        <f>VLOOKUP($D52&amp;U$5,BASE!$P$2:$Q$2,2,0)</f>
        <v>#N/A</v>
      </c>
      <c r="V52" s="22" t="e">
        <f>VLOOKUP($D52&amp;V$5,BASE!$P$2:$Q$2,2,0)</f>
        <v>#N/A</v>
      </c>
      <c r="W52" s="22" t="e">
        <f>VLOOKUP($D52&amp;W$5,BASE!$P$2:$Q$2,2,0)</f>
        <v>#N/A</v>
      </c>
      <c r="X52" s="22" t="e">
        <f>VLOOKUP($D52&amp;X$5,BASE!$P$2:$Q$2,2,0)</f>
        <v>#N/A</v>
      </c>
      <c r="Y52" s="22" t="e">
        <f>VLOOKUP($D52&amp;Y$5,BASE!$P$2:$Q$2,2,0)</f>
        <v>#N/A</v>
      </c>
      <c r="Z52" s="22" t="e">
        <f>VLOOKUP($D52&amp;Z$5,BASE!$P$2:$Q$2,2,0)</f>
        <v>#N/A</v>
      </c>
      <c r="AA52" s="23" t="e">
        <f t="shared" si="1"/>
        <v>#N/A</v>
      </c>
      <c r="AB52" s="24" t="e">
        <f ca="1">OFFSET(BASE!$V$1,MATCH($D52,BASE!$F$2:$F$2,0),0)</f>
        <v>#N/A</v>
      </c>
      <c r="AC52" s="24" t="e">
        <f ca="1">OFFSET(BASE!$X$1,MATCH($D52,BASE!$F$2:$F$2,0),0)</f>
        <v>#N/A</v>
      </c>
      <c r="AD52" s="24" t="e">
        <f ca="1">OFFSET(BASE!$Z$1,MATCH($D52,BASE!$F$2:$F$2,0),0)</f>
        <v>#N/A</v>
      </c>
      <c r="AE52" s="24" t="e">
        <f ca="1">OFFSET(BASE!$AB$1,MATCH($D52,BASE!$F$2:$F$2,0),0)</f>
        <v>#N/A</v>
      </c>
      <c r="AF52" s="20"/>
    </row>
    <row r="53" spans="2:32" ht="15.75" x14ac:dyDescent="0.3">
      <c r="B53" s="20" t="e">
        <f ca="1">OFFSET(BASE!$B$1,MATCH(D53,BASE!F:F,0),0)</f>
        <v>#N/A</v>
      </c>
      <c r="C53" s="20" t="e">
        <f ca="1">OFFSET(BASE!$B$1,MATCH(D53,BASE!F:F,0),1)</f>
        <v>#N/A</v>
      </c>
      <c r="D53" s="20"/>
      <c r="E53" s="20" t="e">
        <f>VLOOKUP(D53,BASE!$F$2:$AC$2,7,0)</f>
        <v>#N/A</v>
      </c>
      <c r="F53" s="21" t="e">
        <f>VLOOKUP(D53,BASE!$F$2:$AC$2,15,0)</f>
        <v>#N/A</v>
      </c>
      <c r="G53" s="20" t="s">
        <v>205</v>
      </c>
      <c r="H53" s="22" t="e">
        <f>VLOOKUP($D53&amp;H$5,BASE!$P$2:$Q$2,2,0)</f>
        <v>#N/A</v>
      </c>
      <c r="I53" s="22" t="e">
        <f>VLOOKUP($D53&amp;I$5,BASE!$P$2:$Q$2,2,0)</f>
        <v>#N/A</v>
      </c>
      <c r="J53" s="22" t="e">
        <f>VLOOKUP($D53&amp;J$5,BASE!$P$2:$Q$2,2,0)</f>
        <v>#N/A</v>
      </c>
      <c r="K53" s="22" t="e">
        <f>VLOOKUP($D53&amp;K$5,BASE!$P$2:$Q$2,2,0)</f>
        <v>#N/A</v>
      </c>
      <c r="L53" s="22" t="e">
        <f>VLOOKUP($D53&amp;L$5,BASE!$P$2:$Q$2,2,0)</f>
        <v>#N/A</v>
      </c>
      <c r="M53" s="22" t="e">
        <f>VLOOKUP($D53&amp;M$5,BASE!$P$2:$Q$2,2,0)</f>
        <v>#N/A</v>
      </c>
      <c r="N53" s="22" t="e">
        <f>VLOOKUP($D53&amp;N$5,BASE!$P$2:$Q$2,2,0)</f>
        <v>#N/A</v>
      </c>
      <c r="O53" s="22" t="e">
        <f>VLOOKUP($D53&amp;O$5,BASE!$P$2:$Q$2,2,0)</f>
        <v>#N/A</v>
      </c>
      <c r="P53" s="22" t="e">
        <f>VLOOKUP($D53&amp;P$5,BASE!$P$2:$Q$2,2,0)</f>
        <v>#N/A</v>
      </c>
      <c r="Q53" s="22" t="e">
        <f>VLOOKUP($D53&amp;Q$5,BASE!$P$2:$Q$2,2,0)</f>
        <v>#N/A</v>
      </c>
      <c r="R53" s="22" t="e">
        <f>VLOOKUP($D53&amp;R$5,BASE!$P$2:$Q$2,2,0)</f>
        <v>#N/A</v>
      </c>
      <c r="S53" s="22" t="e">
        <f>VLOOKUP($D53&amp;S$5,BASE!$P$2:$Q$2,2,0)</f>
        <v>#N/A</v>
      </c>
      <c r="T53" s="22" t="e">
        <f>VLOOKUP($D53&amp;T$5,BASE!$P$2:$Q$2,2,0)</f>
        <v>#N/A</v>
      </c>
      <c r="U53" s="22" t="e">
        <f>VLOOKUP($D53&amp;U$5,BASE!$P$2:$Q$2,2,0)</f>
        <v>#N/A</v>
      </c>
      <c r="V53" s="22" t="e">
        <f>VLOOKUP($D53&amp;V$5,BASE!$P$2:$Q$2,2,0)</f>
        <v>#N/A</v>
      </c>
      <c r="W53" s="22" t="e">
        <f>VLOOKUP($D53&amp;W$5,BASE!$P$2:$Q$2,2,0)</f>
        <v>#N/A</v>
      </c>
      <c r="X53" s="22" t="e">
        <f>VLOOKUP($D53&amp;X$5,BASE!$P$2:$Q$2,2,0)</f>
        <v>#N/A</v>
      </c>
      <c r="Y53" s="22" t="e">
        <f>VLOOKUP($D53&amp;Y$5,BASE!$P$2:$Q$2,2,0)</f>
        <v>#N/A</v>
      </c>
      <c r="Z53" s="22" t="e">
        <f>VLOOKUP($D53&amp;Z$5,BASE!$P$2:$Q$2,2,0)</f>
        <v>#N/A</v>
      </c>
      <c r="AA53" s="23" t="e">
        <f t="shared" si="1"/>
        <v>#N/A</v>
      </c>
      <c r="AB53" s="24" t="e">
        <f ca="1">OFFSET(BASE!$V$1,MATCH($D53,BASE!$F$2:$F$2,0),0)</f>
        <v>#N/A</v>
      </c>
      <c r="AC53" s="24" t="e">
        <f ca="1">OFFSET(BASE!$X$1,MATCH($D53,BASE!$F$2:$F$2,0),0)</f>
        <v>#N/A</v>
      </c>
      <c r="AD53" s="24" t="e">
        <f ca="1">OFFSET(BASE!$Z$1,MATCH($D53,BASE!$F$2:$F$2,0),0)</f>
        <v>#N/A</v>
      </c>
      <c r="AE53" s="24" t="e">
        <f ca="1">OFFSET(BASE!$AB$1,MATCH($D53,BASE!$F$2:$F$2,0),0)</f>
        <v>#N/A</v>
      </c>
      <c r="AF53" s="20"/>
    </row>
    <row r="54" spans="2:32" ht="15.75" x14ac:dyDescent="0.3">
      <c r="B54" s="20" t="e">
        <f ca="1">OFFSET(BASE!$B$1,MATCH(D54,BASE!F:F,0),0)</f>
        <v>#N/A</v>
      </c>
      <c r="C54" s="20" t="e">
        <f ca="1">OFFSET(BASE!$B$1,MATCH(D54,BASE!F:F,0),1)</f>
        <v>#N/A</v>
      </c>
      <c r="D54" s="20"/>
      <c r="E54" s="20" t="e">
        <f>VLOOKUP(D54,BASE!$F$2:$AC$2,7,0)</f>
        <v>#N/A</v>
      </c>
      <c r="F54" s="21" t="e">
        <f>VLOOKUP(D54,BASE!$F$2:$AC$2,15,0)</f>
        <v>#N/A</v>
      </c>
      <c r="G54" s="20" t="s">
        <v>205</v>
      </c>
      <c r="H54" s="22" t="e">
        <f>VLOOKUP($D54&amp;H$5,BASE!$P$2:$Q$2,2,0)</f>
        <v>#N/A</v>
      </c>
      <c r="I54" s="22" t="e">
        <f>VLOOKUP($D54&amp;I$5,BASE!$P$2:$Q$2,2,0)</f>
        <v>#N/A</v>
      </c>
      <c r="J54" s="22" t="e">
        <f>VLOOKUP($D54&amp;J$5,BASE!$P$2:$Q$2,2,0)</f>
        <v>#N/A</v>
      </c>
      <c r="K54" s="22" t="e">
        <f>VLOOKUP($D54&amp;K$5,BASE!$P$2:$Q$2,2,0)</f>
        <v>#N/A</v>
      </c>
      <c r="L54" s="22" t="e">
        <f>VLOOKUP($D54&amp;L$5,BASE!$P$2:$Q$2,2,0)</f>
        <v>#N/A</v>
      </c>
      <c r="M54" s="22" t="e">
        <f>VLOOKUP($D54&amp;M$5,BASE!$P$2:$Q$2,2,0)</f>
        <v>#N/A</v>
      </c>
      <c r="N54" s="22" t="e">
        <f>VLOOKUP($D54&amp;N$5,BASE!$P$2:$Q$2,2,0)</f>
        <v>#N/A</v>
      </c>
      <c r="O54" s="22" t="e">
        <f>VLOOKUP($D54&amp;O$5,BASE!$P$2:$Q$2,2,0)</f>
        <v>#N/A</v>
      </c>
      <c r="P54" s="22" t="e">
        <f>VLOOKUP($D54&amp;P$5,BASE!$P$2:$Q$2,2,0)</f>
        <v>#N/A</v>
      </c>
      <c r="Q54" s="22" t="e">
        <f>VLOOKUP($D54&amp;Q$5,BASE!$P$2:$Q$2,2,0)</f>
        <v>#N/A</v>
      </c>
      <c r="R54" s="22" t="e">
        <f>VLOOKUP($D54&amp;R$5,BASE!$P$2:$Q$2,2,0)</f>
        <v>#N/A</v>
      </c>
      <c r="S54" s="22" t="e">
        <f>VLOOKUP($D54&amp;S$5,BASE!$P$2:$Q$2,2,0)</f>
        <v>#N/A</v>
      </c>
      <c r="T54" s="22" t="e">
        <f>VLOOKUP($D54&amp;T$5,BASE!$P$2:$Q$2,2,0)</f>
        <v>#N/A</v>
      </c>
      <c r="U54" s="22" t="e">
        <f>VLOOKUP($D54&amp;U$5,BASE!$P$2:$Q$2,2,0)</f>
        <v>#N/A</v>
      </c>
      <c r="V54" s="22" t="e">
        <f>VLOOKUP($D54&amp;V$5,BASE!$P$2:$Q$2,2,0)</f>
        <v>#N/A</v>
      </c>
      <c r="W54" s="22" t="e">
        <f>VLOOKUP($D54&amp;W$5,BASE!$P$2:$Q$2,2,0)</f>
        <v>#N/A</v>
      </c>
      <c r="X54" s="22" t="e">
        <f>VLOOKUP($D54&amp;X$5,BASE!$P$2:$Q$2,2,0)</f>
        <v>#N/A</v>
      </c>
      <c r="Y54" s="22" t="e">
        <f>VLOOKUP($D54&amp;Y$5,BASE!$P$2:$Q$2,2,0)</f>
        <v>#N/A</v>
      </c>
      <c r="Z54" s="22" t="e">
        <f>VLOOKUP($D54&amp;Z$5,BASE!$P$2:$Q$2,2,0)</f>
        <v>#N/A</v>
      </c>
      <c r="AA54" s="23" t="e">
        <f t="shared" si="1"/>
        <v>#N/A</v>
      </c>
      <c r="AB54" s="24" t="e">
        <f ca="1">OFFSET(BASE!$V$1,MATCH($D54,BASE!$F$2:$F$2,0),0)</f>
        <v>#N/A</v>
      </c>
      <c r="AC54" s="24" t="e">
        <f ca="1">OFFSET(BASE!$X$1,MATCH($D54,BASE!$F$2:$F$2,0),0)</f>
        <v>#N/A</v>
      </c>
      <c r="AD54" s="24" t="e">
        <f ca="1">OFFSET(BASE!$Z$1,MATCH($D54,BASE!$F$2:$F$2,0),0)</f>
        <v>#N/A</v>
      </c>
      <c r="AE54" s="24" t="e">
        <f ca="1">OFFSET(BASE!$AB$1,MATCH($D54,BASE!$F$2:$F$2,0),0)</f>
        <v>#N/A</v>
      </c>
      <c r="AF54" s="20"/>
    </row>
    <row r="55" spans="2:32" ht="15.75" x14ac:dyDescent="0.3">
      <c r="B55" s="20" t="e">
        <f ca="1">OFFSET(BASE!$B$1,MATCH(D55,BASE!F:F,0),0)</f>
        <v>#N/A</v>
      </c>
      <c r="C55" s="20" t="e">
        <f ca="1">OFFSET(BASE!$B$1,MATCH(D55,BASE!F:F,0),1)</f>
        <v>#N/A</v>
      </c>
      <c r="D55" s="20"/>
      <c r="E55" s="20" t="e">
        <f>VLOOKUP(D55,BASE!$F$2:$AC$2,7,0)</f>
        <v>#N/A</v>
      </c>
      <c r="F55" s="21" t="e">
        <f>VLOOKUP(D55,BASE!$F$2:$AC$2,15,0)</f>
        <v>#N/A</v>
      </c>
      <c r="G55" s="20" t="s">
        <v>206</v>
      </c>
      <c r="H55" s="22" t="e">
        <f>VLOOKUP($D55&amp;H$5,BASE!$P$2:$Q$2,2,0)</f>
        <v>#N/A</v>
      </c>
      <c r="I55" s="22" t="e">
        <f>VLOOKUP($D55&amp;I$5,BASE!$P$2:$Q$2,2,0)</f>
        <v>#N/A</v>
      </c>
      <c r="J55" s="22" t="e">
        <f>VLOOKUP($D55&amp;J$5,BASE!$P$2:$Q$2,2,0)</f>
        <v>#N/A</v>
      </c>
      <c r="K55" s="22" t="e">
        <f>VLOOKUP($D55&amp;K$5,BASE!$P$2:$Q$2,2,0)</f>
        <v>#N/A</v>
      </c>
      <c r="L55" s="22" t="e">
        <f>VLOOKUP($D55&amp;L$5,BASE!$P$2:$Q$2,2,0)</f>
        <v>#N/A</v>
      </c>
      <c r="M55" s="22" t="e">
        <f>VLOOKUP($D55&amp;M$5,BASE!$P$2:$Q$2,2,0)</f>
        <v>#N/A</v>
      </c>
      <c r="N55" s="22" t="e">
        <f>VLOOKUP($D55&amp;N$5,BASE!$P$2:$Q$2,2,0)</f>
        <v>#N/A</v>
      </c>
      <c r="O55" s="22" t="e">
        <f>VLOOKUP($D55&amp;O$5,BASE!$P$2:$Q$2,2,0)</f>
        <v>#N/A</v>
      </c>
      <c r="P55" s="22" t="e">
        <f>VLOOKUP($D55&amp;P$5,BASE!$P$2:$Q$2,2,0)</f>
        <v>#N/A</v>
      </c>
      <c r="Q55" s="22" t="e">
        <f>VLOOKUP($D55&amp;Q$5,BASE!$P$2:$Q$2,2,0)</f>
        <v>#N/A</v>
      </c>
      <c r="R55" s="22" t="e">
        <f>VLOOKUP($D55&amp;R$5,BASE!$P$2:$Q$2,2,0)</f>
        <v>#N/A</v>
      </c>
      <c r="S55" s="22" t="e">
        <f>VLOOKUP($D55&amp;S$5,BASE!$P$2:$Q$2,2,0)</f>
        <v>#N/A</v>
      </c>
      <c r="T55" s="22" t="e">
        <f>VLOOKUP($D55&amp;T$5,BASE!$P$2:$Q$2,2,0)</f>
        <v>#N/A</v>
      </c>
      <c r="U55" s="22" t="e">
        <f>VLOOKUP($D55&amp;U$5,BASE!$P$2:$Q$2,2,0)</f>
        <v>#N/A</v>
      </c>
      <c r="V55" s="22" t="e">
        <f>VLOOKUP($D55&amp;V$5,BASE!$P$2:$Q$2,2,0)</f>
        <v>#N/A</v>
      </c>
      <c r="W55" s="22" t="e">
        <f>VLOOKUP($D55&amp;W$5,BASE!$P$2:$Q$2,2,0)</f>
        <v>#N/A</v>
      </c>
      <c r="X55" s="22" t="e">
        <f>VLOOKUP($D55&amp;X$5,BASE!$P$2:$Q$2,2,0)</f>
        <v>#N/A</v>
      </c>
      <c r="Y55" s="22" t="e">
        <f>VLOOKUP($D55&amp;Y$5,BASE!$P$2:$Q$2,2,0)</f>
        <v>#N/A</v>
      </c>
      <c r="Z55" s="22" t="e">
        <f>VLOOKUP($D55&amp;Z$5,BASE!$P$2:$Q$2,2,0)</f>
        <v>#N/A</v>
      </c>
      <c r="AA55" s="23" t="e">
        <f t="shared" si="1"/>
        <v>#N/A</v>
      </c>
      <c r="AB55" s="24" t="e">
        <f ca="1">OFFSET(BASE!$V$1,MATCH($D55,BASE!$F$2:$F$2,0),0)</f>
        <v>#N/A</v>
      </c>
      <c r="AC55" s="24" t="e">
        <f ca="1">OFFSET(BASE!$X$1,MATCH($D55,BASE!$F$2:$F$2,0),0)</f>
        <v>#N/A</v>
      </c>
      <c r="AD55" s="24" t="e">
        <f ca="1">OFFSET(BASE!$Z$1,MATCH($D55,BASE!$F$2:$F$2,0),0)</f>
        <v>#N/A</v>
      </c>
      <c r="AE55" s="24" t="e">
        <f ca="1">OFFSET(BASE!$AB$1,MATCH($D55,BASE!$F$2:$F$2,0),0)</f>
        <v>#N/A</v>
      </c>
      <c r="AF55" s="20"/>
    </row>
    <row r="56" spans="2:32" ht="15.75" x14ac:dyDescent="0.3">
      <c r="B56" s="20" t="e">
        <f ca="1">OFFSET(BASE!$B$1,MATCH(D56,BASE!F:F,0),0)</f>
        <v>#N/A</v>
      </c>
      <c r="C56" s="20" t="e">
        <f ca="1">OFFSET(BASE!$B$1,MATCH(D56,BASE!F:F,0),1)</f>
        <v>#N/A</v>
      </c>
      <c r="D56" s="20"/>
      <c r="E56" s="20" t="e">
        <f>VLOOKUP(D56,BASE!$F$2:$AC$2,7,0)</f>
        <v>#N/A</v>
      </c>
      <c r="F56" s="21" t="e">
        <f>VLOOKUP(D56,BASE!$F$2:$AC$2,15,0)</f>
        <v>#N/A</v>
      </c>
      <c r="G56" s="20" t="s">
        <v>204</v>
      </c>
      <c r="H56" s="22" t="e">
        <f>VLOOKUP($D56&amp;H$5,BASE!$P$2:$Q$2,2,0)</f>
        <v>#N/A</v>
      </c>
      <c r="I56" s="22" t="e">
        <f>VLOOKUP($D56&amp;I$5,BASE!$P$2:$Q$2,2,0)</f>
        <v>#N/A</v>
      </c>
      <c r="J56" s="22" t="e">
        <f>VLOOKUP($D56&amp;J$5,BASE!$P$2:$Q$2,2,0)</f>
        <v>#N/A</v>
      </c>
      <c r="K56" s="22" t="e">
        <f>VLOOKUP($D56&amp;K$5,BASE!$P$2:$Q$2,2,0)</f>
        <v>#N/A</v>
      </c>
      <c r="L56" s="22" t="e">
        <f>VLOOKUP($D56&amp;L$5,BASE!$P$2:$Q$2,2,0)</f>
        <v>#N/A</v>
      </c>
      <c r="M56" s="22" t="e">
        <f>VLOOKUP($D56&amp;M$5,BASE!$P$2:$Q$2,2,0)</f>
        <v>#N/A</v>
      </c>
      <c r="N56" s="22" t="e">
        <f>VLOOKUP($D56&amp;N$5,BASE!$P$2:$Q$2,2,0)</f>
        <v>#N/A</v>
      </c>
      <c r="O56" s="22" t="e">
        <f>VLOOKUP($D56&amp;O$5,BASE!$P$2:$Q$2,2,0)</f>
        <v>#N/A</v>
      </c>
      <c r="P56" s="22" t="e">
        <f>VLOOKUP($D56&amp;P$5,BASE!$P$2:$Q$2,2,0)</f>
        <v>#N/A</v>
      </c>
      <c r="Q56" s="22" t="e">
        <f>VLOOKUP($D56&amp;Q$5,BASE!$P$2:$Q$2,2,0)</f>
        <v>#N/A</v>
      </c>
      <c r="R56" s="22" t="e">
        <f>VLOOKUP($D56&amp;R$5,BASE!$P$2:$Q$2,2,0)</f>
        <v>#N/A</v>
      </c>
      <c r="S56" s="22" t="e">
        <f>VLOOKUP($D56&amp;S$5,BASE!$P$2:$Q$2,2,0)</f>
        <v>#N/A</v>
      </c>
      <c r="T56" s="22" t="e">
        <f>VLOOKUP($D56&amp;T$5,BASE!$P$2:$Q$2,2,0)</f>
        <v>#N/A</v>
      </c>
      <c r="U56" s="22" t="e">
        <f>VLOOKUP($D56&amp;U$5,BASE!$P$2:$Q$2,2,0)</f>
        <v>#N/A</v>
      </c>
      <c r="V56" s="22" t="e">
        <f>VLOOKUP($D56&amp;V$5,BASE!$P$2:$Q$2,2,0)</f>
        <v>#N/A</v>
      </c>
      <c r="W56" s="22" t="e">
        <f>VLOOKUP($D56&amp;W$5,BASE!$P$2:$Q$2,2,0)</f>
        <v>#N/A</v>
      </c>
      <c r="X56" s="22" t="e">
        <f>VLOOKUP($D56&amp;X$5,BASE!$P$2:$Q$2,2,0)</f>
        <v>#N/A</v>
      </c>
      <c r="Y56" s="22" t="e">
        <f>VLOOKUP($D56&amp;Y$5,BASE!$P$2:$Q$2,2,0)</f>
        <v>#N/A</v>
      </c>
      <c r="Z56" s="22" t="e">
        <f>VLOOKUP($D56&amp;Z$5,BASE!$P$2:$Q$2,2,0)</f>
        <v>#N/A</v>
      </c>
      <c r="AA56" s="23" t="e">
        <f t="shared" si="1"/>
        <v>#N/A</v>
      </c>
      <c r="AB56" s="24" t="e">
        <f ca="1">OFFSET(BASE!$V$1,MATCH($D56,BASE!$F$2:$F$2,0),0)</f>
        <v>#N/A</v>
      </c>
      <c r="AC56" s="24" t="e">
        <f ca="1">OFFSET(BASE!$X$1,MATCH($D56,BASE!$F$2:$F$2,0),0)</f>
        <v>#N/A</v>
      </c>
      <c r="AD56" s="24" t="e">
        <f ca="1">OFFSET(BASE!$Z$1,MATCH($D56,BASE!$F$2:$F$2,0),0)</f>
        <v>#N/A</v>
      </c>
      <c r="AE56" s="24" t="e">
        <f ca="1">OFFSET(BASE!$AB$1,MATCH($D56,BASE!$F$2:$F$2,0),0)</f>
        <v>#N/A</v>
      </c>
      <c r="AF56" s="20"/>
    </row>
    <row r="57" spans="2:32" ht="15.75" x14ac:dyDescent="0.3">
      <c r="B57" s="20" t="e">
        <f ca="1">OFFSET(BASE!$B$1,MATCH(D57,BASE!F:F,0),0)</f>
        <v>#N/A</v>
      </c>
      <c r="C57" s="20" t="e">
        <f ca="1">OFFSET(BASE!$B$1,MATCH(D57,BASE!F:F,0),1)</f>
        <v>#N/A</v>
      </c>
      <c r="D57" s="20"/>
      <c r="E57" s="20" t="e">
        <f>VLOOKUP(D57,BASE!$F$2:$AC$2,7,0)</f>
        <v>#N/A</v>
      </c>
      <c r="F57" s="21" t="e">
        <f>VLOOKUP(D57,BASE!$F$2:$AC$2,15,0)</f>
        <v>#N/A</v>
      </c>
      <c r="G57" s="20" t="s">
        <v>202</v>
      </c>
      <c r="H57" s="22" t="e">
        <f>VLOOKUP($D57&amp;H$5,BASE!$P$2:$Q$2,2,0)</f>
        <v>#N/A</v>
      </c>
      <c r="I57" s="22" t="e">
        <f>VLOOKUP($D57&amp;I$5,BASE!$P$2:$Q$2,2,0)</f>
        <v>#N/A</v>
      </c>
      <c r="J57" s="22" t="e">
        <f>VLOOKUP($D57&amp;J$5,BASE!$P$2:$Q$2,2,0)</f>
        <v>#N/A</v>
      </c>
      <c r="K57" s="22" t="e">
        <f>VLOOKUP($D57&amp;K$5,BASE!$P$2:$Q$2,2,0)</f>
        <v>#N/A</v>
      </c>
      <c r="L57" s="22" t="e">
        <f>VLOOKUP($D57&amp;L$5,BASE!$P$2:$Q$2,2,0)</f>
        <v>#N/A</v>
      </c>
      <c r="M57" s="22" t="e">
        <f>VLOOKUP($D57&amp;M$5,BASE!$P$2:$Q$2,2,0)</f>
        <v>#N/A</v>
      </c>
      <c r="N57" s="22" t="e">
        <f>VLOOKUP($D57&amp;N$5,BASE!$P$2:$Q$2,2,0)</f>
        <v>#N/A</v>
      </c>
      <c r="O57" s="22" t="e">
        <f>VLOOKUP($D57&amp;O$5,BASE!$P$2:$Q$2,2,0)</f>
        <v>#N/A</v>
      </c>
      <c r="P57" s="22" t="e">
        <f>VLOOKUP($D57&amp;P$5,BASE!$P$2:$Q$2,2,0)</f>
        <v>#N/A</v>
      </c>
      <c r="Q57" s="22" t="e">
        <f>VLOOKUP($D57&amp;Q$5,BASE!$P$2:$Q$2,2,0)</f>
        <v>#N/A</v>
      </c>
      <c r="R57" s="22" t="e">
        <f>VLOOKUP($D57&amp;R$5,BASE!$P$2:$Q$2,2,0)</f>
        <v>#N/A</v>
      </c>
      <c r="S57" s="22" t="e">
        <f>VLOOKUP($D57&amp;S$5,BASE!$P$2:$Q$2,2,0)</f>
        <v>#N/A</v>
      </c>
      <c r="T57" s="22" t="e">
        <f>VLOOKUP($D57&amp;T$5,BASE!$P$2:$Q$2,2,0)</f>
        <v>#N/A</v>
      </c>
      <c r="U57" s="22" t="e">
        <f>VLOOKUP($D57&amp;U$5,BASE!$P$2:$Q$2,2,0)</f>
        <v>#N/A</v>
      </c>
      <c r="V57" s="22" t="e">
        <f>VLOOKUP($D57&amp;V$5,BASE!$P$2:$Q$2,2,0)</f>
        <v>#N/A</v>
      </c>
      <c r="W57" s="22" t="e">
        <f>VLOOKUP($D57&amp;W$5,BASE!$P$2:$Q$2,2,0)</f>
        <v>#N/A</v>
      </c>
      <c r="X57" s="22" t="e">
        <f>VLOOKUP($D57&amp;X$5,BASE!$P$2:$Q$2,2,0)</f>
        <v>#N/A</v>
      </c>
      <c r="Y57" s="22" t="e">
        <f>VLOOKUP($D57&amp;Y$5,BASE!$P$2:$Q$2,2,0)</f>
        <v>#N/A</v>
      </c>
      <c r="Z57" s="22" t="e">
        <f>VLOOKUP($D57&amp;Z$5,BASE!$P$2:$Q$2,2,0)</f>
        <v>#N/A</v>
      </c>
      <c r="AA57" s="23" t="e">
        <f t="shared" si="1"/>
        <v>#N/A</v>
      </c>
      <c r="AB57" s="24" t="e">
        <f ca="1">OFFSET(BASE!$V$1,MATCH($D57,BASE!$F$2:$F$2,0),0)</f>
        <v>#N/A</v>
      </c>
      <c r="AC57" s="24" t="e">
        <f ca="1">OFFSET(BASE!$X$1,MATCH($D57,BASE!$F$2:$F$2,0),0)</f>
        <v>#N/A</v>
      </c>
      <c r="AD57" s="24" t="e">
        <f ca="1">OFFSET(BASE!$Z$1,MATCH($D57,BASE!$F$2:$F$2,0),0)</f>
        <v>#N/A</v>
      </c>
      <c r="AE57" s="24" t="e">
        <f ca="1">OFFSET(BASE!$AB$1,MATCH($D57,BASE!$F$2:$F$2,0),0)</f>
        <v>#N/A</v>
      </c>
      <c r="AF57" s="20"/>
    </row>
    <row r="58" spans="2:32" ht="15.75" x14ac:dyDescent="0.3">
      <c r="B58" s="20" t="e">
        <f ca="1">OFFSET(BASE!$B$1,MATCH(D58,BASE!F:F,0),0)</f>
        <v>#N/A</v>
      </c>
      <c r="C58" s="20" t="e">
        <f ca="1">OFFSET(BASE!$B$1,MATCH(D58,BASE!F:F,0),1)</f>
        <v>#N/A</v>
      </c>
      <c r="D58" s="20"/>
      <c r="E58" s="20" t="e">
        <f>VLOOKUP(D58,BASE!$F$2:$AC$2,7,0)</f>
        <v>#N/A</v>
      </c>
      <c r="F58" s="21" t="e">
        <f>VLOOKUP(D58,BASE!$F$2:$AC$2,15,0)</f>
        <v>#N/A</v>
      </c>
      <c r="G58" s="20" t="s">
        <v>203</v>
      </c>
      <c r="H58" s="22" t="e">
        <f>VLOOKUP($D58&amp;H$5,BASE!$P$2:$Q$2,2,0)</f>
        <v>#N/A</v>
      </c>
      <c r="I58" s="22" t="e">
        <f>VLOOKUP($D58&amp;I$5,BASE!$P$2:$Q$2,2,0)</f>
        <v>#N/A</v>
      </c>
      <c r="J58" s="22" t="e">
        <f>VLOOKUP($D58&amp;J$5,BASE!$P$2:$Q$2,2,0)</f>
        <v>#N/A</v>
      </c>
      <c r="K58" s="22" t="e">
        <f>VLOOKUP($D58&amp;K$5,BASE!$P$2:$Q$2,2,0)</f>
        <v>#N/A</v>
      </c>
      <c r="L58" s="22" t="e">
        <f>VLOOKUP($D58&amp;L$5,BASE!$P$2:$Q$2,2,0)</f>
        <v>#N/A</v>
      </c>
      <c r="M58" s="22" t="e">
        <f>VLOOKUP($D58&amp;M$5,BASE!$P$2:$Q$2,2,0)</f>
        <v>#N/A</v>
      </c>
      <c r="N58" s="22" t="e">
        <f>VLOOKUP($D58&amp;N$5,BASE!$P$2:$Q$2,2,0)</f>
        <v>#N/A</v>
      </c>
      <c r="O58" s="22" t="e">
        <f>VLOOKUP($D58&amp;O$5,BASE!$P$2:$Q$2,2,0)</f>
        <v>#N/A</v>
      </c>
      <c r="P58" s="22" t="e">
        <f>VLOOKUP($D58&amp;P$5,BASE!$P$2:$Q$2,2,0)</f>
        <v>#N/A</v>
      </c>
      <c r="Q58" s="22" t="e">
        <f>VLOOKUP($D58&amp;Q$5,BASE!$P$2:$Q$2,2,0)</f>
        <v>#N/A</v>
      </c>
      <c r="R58" s="22" t="e">
        <f>VLOOKUP($D58&amp;R$5,BASE!$P$2:$Q$2,2,0)</f>
        <v>#N/A</v>
      </c>
      <c r="S58" s="22" t="e">
        <f>VLOOKUP($D58&amp;S$5,BASE!$P$2:$Q$2,2,0)</f>
        <v>#N/A</v>
      </c>
      <c r="T58" s="22" t="e">
        <f>VLOOKUP($D58&amp;T$5,BASE!$P$2:$Q$2,2,0)</f>
        <v>#N/A</v>
      </c>
      <c r="U58" s="22" t="e">
        <f>VLOOKUP($D58&amp;U$5,BASE!$P$2:$Q$2,2,0)</f>
        <v>#N/A</v>
      </c>
      <c r="V58" s="22" t="e">
        <f>VLOOKUP($D58&amp;V$5,BASE!$P$2:$Q$2,2,0)</f>
        <v>#N/A</v>
      </c>
      <c r="W58" s="22" t="e">
        <f>VLOOKUP($D58&amp;W$5,BASE!$P$2:$Q$2,2,0)</f>
        <v>#N/A</v>
      </c>
      <c r="X58" s="22" t="e">
        <f>VLOOKUP($D58&amp;X$5,BASE!$P$2:$Q$2,2,0)</f>
        <v>#N/A</v>
      </c>
      <c r="Y58" s="22" t="e">
        <f>VLOOKUP($D58&amp;Y$5,BASE!$P$2:$Q$2,2,0)</f>
        <v>#N/A</v>
      </c>
      <c r="Z58" s="22" t="e">
        <f>VLOOKUP($D58&amp;Z$5,BASE!$P$2:$Q$2,2,0)</f>
        <v>#N/A</v>
      </c>
      <c r="AA58" s="23" t="e">
        <f t="shared" si="1"/>
        <v>#N/A</v>
      </c>
      <c r="AB58" s="24" t="e">
        <f ca="1">OFFSET(BASE!$V$1,MATCH($D58,BASE!$F$2:$F$2,0),0)</f>
        <v>#N/A</v>
      </c>
      <c r="AC58" s="24" t="e">
        <f ca="1">OFFSET(BASE!$X$1,MATCH($D58,BASE!$F$2:$F$2,0),0)</f>
        <v>#N/A</v>
      </c>
      <c r="AD58" s="24" t="e">
        <f ca="1">OFFSET(BASE!$Z$1,MATCH($D58,BASE!$F$2:$F$2,0),0)</f>
        <v>#N/A</v>
      </c>
      <c r="AE58" s="24" t="e">
        <f ca="1">OFFSET(BASE!$AB$1,MATCH($D58,BASE!$F$2:$F$2,0),0)</f>
        <v>#N/A</v>
      </c>
      <c r="AF58" s="20"/>
    </row>
    <row r="59" spans="2:32" ht="15.75" x14ac:dyDescent="0.3">
      <c r="B59" s="20" t="e">
        <f ca="1">OFFSET(BASE!$B$1,MATCH(D59,BASE!F:F,0),0)</f>
        <v>#N/A</v>
      </c>
      <c r="C59" s="20" t="e">
        <f ca="1">OFFSET(BASE!$B$1,MATCH(D59,BASE!F:F,0),1)</f>
        <v>#N/A</v>
      </c>
      <c r="D59" s="20"/>
      <c r="E59" s="20" t="e">
        <f>VLOOKUP(D59,BASE!$F$2:$AC$2,7,0)</f>
        <v>#N/A</v>
      </c>
      <c r="F59" s="21" t="e">
        <f>VLOOKUP(D59,BASE!$F$2:$AC$2,15,0)</f>
        <v>#N/A</v>
      </c>
      <c r="G59" s="20" t="s">
        <v>205</v>
      </c>
      <c r="H59" s="22" t="e">
        <f>VLOOKUP($D59&amp;H$5,BASE!$P$2:$Q$2,2,0)</f>
        <v>#N/A</v>
      </c>
      <c r="I59" s="22" t="e">
        <f>VLOOKUP($D59&amp;I$5,BASE!$P$2:$Q$2,2,0)</f>
        <v>#N/A</v>
      </c>
      <c r="J59" s="22" t="e">
        <f>VLOOKUP($D59&amp;J$5,BASE!$P$2:$Q$2,2,0)</f>
        <v>#N/A</v>
      </c>
      <c r="K59" s="22" t="e">
        <f>VLOOKUP($D59&amp;K$5,BASE!$P$2:$Q$2,2,0)</f>
        <v>#N/A</v>
      </c>
      <c r="L59" s="22" t="e">
        <f>VLOOKUP($D59&amp;L$5,BASE!$P$2:$Q$2,2,0)</f>
        <v>#N/A</v>
      </c>
      <c r="M59" s="22" t="e">
        <f>VLOOKUP($D59&amp;M$5,BASE!$P$2:$Q$2,2,0)</f>
        <v>#N/A</v>
      </c>
      <c r="N59" s="22" t="e">
        <f>VLOOKUP($D59&amp;N$5,BASE!$P$2:$Q$2,2,0)</f>
        <v>#N/A</v>
      </c>
      <c r="O59" s="22" t="e">
        <f>VLOOKUP($D59&amp;O$5,BASE!$P$2:$Q$2,2,0)</f>
        <v>#N/A</v>
      </c>
      <c r="P59" s="22" t="e">
        <f>VLOOKUP($D59&amp;P$5,BASE!$P$2:$Q$2,2,0)</f>
        <v>#N/A</v>
      </c>
      <c r="Q59" s="22" t="e">
        <f>VLOOKUP($D59&amp;Q$5,BASE!$P$2:$Q$2,2,0)</f>
        <v>#N/A</v>
      </c>
      <c r="R59" s="22" t="e">
        <f>VLOOKUP($D59&amp;R$5,BASE!$P$2:$Q$2,2,0)</f>
        <v>#N/A</v>
      </c>
      <c r="S59" s="22" t="e">
        <f>VLOOKUP($D59&amp;S$5,BASE!$P$2:$Q$2,2,0)</f>
        <v>#N/A</v>
      </c>
      <c r="T59" s="22" t="e">
        <f>VLOOKUP($D59&amp;T$5,BASE!$P$2:$Q$2,2,0)</f>
        <v>#N/A</v>
      </c>
      <c r="U59" s="22" t="e">
        <f>VLOOKUP($D59&amp;U$5,BASE!$P$2:$Q$2,2,0)</f>
        <v>#N/A</v>
      </c>
      <c r="V59" s="22" t="e">
        <f>VLOOKUP($D59&amp;V$5,BASE!$P$2:$Q$2,2,0)</f>
        <v>#N/A</v>
      </c>
      <c r="W59" s="22" t="e">
        <f>VLOOKUP($D59&amp;W$5,BASE!$P$2:$Q$2,2,0)</f>
        <v>#N/A</v>
      </c>
      <c r="X59" s="22" t="e">
        <f>VLOOKUP($D59&amp;X$5,BASE!$P$2:$Q$2,2,0)</f>
        <v>#N/A</v>
      </c>
      <c r="Y59" s="22" t="e">
        <f>VLOOKUP($D59&amp;Y$5,BASE!$P$2:$Q$2,2,0)</f>
        <v>#N/A</v>
      </c>
      <c r="Z59" s="22" t="e">
        <f>VLOOKUP($D59&amp;Z$5,BASE!$P$2:$Q$2,2,0)</f>
        <v>#N/A</v>
      </c>
      <c r="AA59" s="23" t="e">
        <f t="shared" si="1"/>
        <v>#N/A</v>
      </c>
      <c r="AB59" s="24" t="e">
        <f ca="1">OFFSET(BASE!$V$1,MATCH($D59,BASE!$F$2:$F$2,0),0)</f>
        <v>#N/A</v>
      </c>
      <c r="AC59" s="24" t="e">
        <f ca="1">OFFSET(BASE!$X$1,MATCH($D59,BASE!$F$2:$F$2,0),0)</f>
        <v>#N/A</v>
      </c>
      <c r="AD59" s="24" t="e">
        <f ca="1">OFFSET(BASE!$Z$1,MATCH($D59,BASE!$F$2:$F$2,0),0)</f>
        <v>#N/A</v>
      </c>
      <c r="AE59" s="24" t="e">
        <f ca="1">OFFSET(BASE!$AB$1,MATCH($D59,BASE!$F$2:$F$2,0),0)</f>
        <v>#N/A</v>
      </c>
      <c r="AF59" s="20"/>
    </row>
    <row r="60" spans="2:32" ht="15.75" x14ac:dyDescent="0.3">
      <c r="B60" s="20" t="e">
        <f ca="1">OFFSET(BASE!$B$1,MATCH(D60,BASE!F:F,0),0)</f>
        <v>#N/A</v>
      </c>
      <c r="C60" s="20" t="e">
        <f ca="1">OFFSET(BASE!$B$1,MATCH(D60,BASE!F:F,0),1)</f>
        <v>#N/A</v>
      </c>
      <c r="D60" s="20"/>
      <c r="E60" s="20" t="e">
        <f>VLOOKUP(D60,BASE!$F$2:$AC$2,7,0)</f>
        <v>#N/A</v>
      </c>
      <c r="F60" s="21" t="e">
        <f>VLOOKUP(D60,BASE!$F$2:$AC$2,15,0)</f>
        <v>#N/A</v>
      </c>
      <c r="G60" s="20" t="s">
        <v>207</v>
      </c>
      <c r="H60" s="22" t="e">
        <f>VLOOKUP($D60&amp;H$5,BASE!$P$2:$Q$2,2,0)</f>
        <v>#N/A</v>
      </c>
      <c r="I60" s="22" t="e">
        <f>VLOOKUP($D60&amp;I$5,BASE!$P$2:$Q$2,2,0)</f>
        <v>#N/A</v>
      </c>
      <c r="J60" s="22" t="e">
        <f>VLOOKUP($D60&amp;J$5,BASE!$P$2:$Q$2,2,0)</f>
        <v>#N/A</v>
      </c>
      <c r="K60" s="22" t="e">
        <f>VLOOKUP($D60&amp;K$5,BASE!$P$2:$Q$2,2,0)</f>
        <v>#N/A</v>
      </c>
      <c r="L60" s="22" t="e">
        <f>VLOOKUP($D60&amp;L$5,BASE!$P$2:$Q$2,2,0)</f>
        <v>#N/A</v>
      </c>
      <c r="M60" s="22" t="e">
        <f>VLOOKUP($D60&amp;M$5,BASE!$P$2:$Q$2,2,0)</f>
        <v>#N/A</v>
      </c>
      <c r="N60" s="22" t="e">
        <f>VLOOKUP($D60&amp;N$5,BASE!$P$2:$Q$2,2,0)</f>
        <v>#N/A</v>
      </c>
      <c r="O60" s="22" t="e">
        <f>VLOOKUP($D60&amp;O$5,BASE!$P$2:$Q$2,2,0)</f>
        <v>#N/A</v>
      </c>
      <c r="P60" s="22" t="e">
        <f>VLOOKUP($D60&amp;P$5,BASE!$P$2:$Q$2,2,0)</f>
        <v>#N/A</v>
      </c>
      <c r="Q60" s="22" t="e">
        <f>VLOOKUP($D60&amp;Q$5,BASE!$P$2:$Q$2,2,0)</f>
        <v>#N/A</v>
      </c>
      <c r="R60" s="22" t="e">
        <f>VLOOKUP($D60&amp;R$5,BASE!$P$2:$Q$2,2,0)</f>
        <v>#N/A</v>
      </c>
      <c r="S60" s="22" t="e">
        <f>VLOOKUP($D60&amp;S$5,BASE!$P$2:$Q$2,2,0)</f>
        <v>#N/A</v>
      </c>
      <c r="T60" s="22" t="e">
        <f>VLOOKUP($D60&amp;T$5,BASE!$P$2:$Q$2,2,0)</f>
        <v>#N/A</v>
      </c>
      <c r="U60" s="22" t="e">
        <f>VLOOKUP($D60&amp;U$5,BASE!$P$2:$Q$2,2,0)</f>
        <v>#N/A</v>
      </c>
      <c r="V60" s="22" t="e">
        <f>VLOOKUP($D60&amp;V$5,BASE!$P$2:$Q$2,2,0)</f>
        <v>#N/A</v>
      </c>
      <c r="W60" s="22" t="e">
        <f>VLOOKUP($D60&amp;W$5,BASE!$P$2:$Q$2,2,0)</f>
        <v>#N/A</v>
      </c>
      <c r="X60" s="22" t="e">
        <f>VLOOKUP($D60&amp;X$5,BASE!$P$2:$Q$2,2,0)</f>
        <v>#N/A</v>
      </c>
      <c r="Y60" s="22" t="e">
        <f>VLOOKUP($D60&amp;Y$5,BASE!$P$2:$Q$2,2,0)</f>
        <v>#N/A</v>
      </c>
      <c r="Z60" s="22" t="e">
        <f>VLOOKUP($D60&amp;Z$5,BASE!$P$2:$Q$2,2,0)</f>
        <v>#N/A</v>
      </c>
      <c r="AA60" s="23" t="e">
        <f t="shared" si="1"/>
        <v>#N/A</v>
      </c>
      <c r="AB60" s="24" t="e">
        <f ca="1">OFFSET(BASE!$V$1,MATCH($D60,BASE!$F$2:$F$2,0),0)</f>
        <v>#N/A</v>
      </c>
      <c r="AC60" s="24" t="e">
        <f ca="1">OFFSET(BASE!$X$1,MATCH($D60,BASE!$F$2:$F$2,0),0)</f>
        <v>#N/A</v>
      </c>
      <c r="AD60" s="24" t="e">
        <f ca="1">OFFSET(BASE!$Z$1,MATCH($D60,BASE!$F$2:$F$2,0),0)</f>
        <v>#N/A</v>
      </c>
      <c r="AE60" s="24" t="e">
        <f ca="1">OFFSET(BASE!$AB$1,MATCH($D60,BASE!$F$2:$F$2,0),0)</f>
        <v>#N/A</v>
      </c>
      <c r="AF60" s="20"/>
    </row>
    <row r="61" spans="2:32" ht="15.75" x14ac:dyDescent="0.3">
      <c r="B61" s="20" t="e">
        <f ca="1">OFFSET(BASE!$B$1,MATCH(D61,BASE!F:F,0),0)</f>
        <v>#N/A</v>
      </c>
      <c r="C61" s="20" t="e">
        <f ca="1">OFFSET(BASE!$B$1,MATCH(D61,BASE!F:F,0),1)</f>
        <v>#N/A</v>
      </c>
      <c r="D61" s="20"/>
      <c r="E61" s="20" t="e">
        <f>VLOOKUP(D61,BASE!$F$2:$AC$2,7,0)</f>
        <v>#N/A</v>
      </c>
      <c r="F61" s="21" t="e">
        <f>VLOOKUP(D61,BASE!$F$2:$AC$2,15,0)</f>
        <v>#N/A</v>
      </c>
      <c r="G61" s="20" t="s">
        <v>204</v>
      </c>
      <c r="H61" s="22" t="e">
        <f>VLOOKUP($D61&amp;H$5,BASE!$P$2:$Q$2,2,0)</f>
        <v>#N/A</v>
      </c>
      <c r="I61" s="22" t="e">
        <f>VLOOKUP($D61&amp;I$5,BASE!$P$2:$Q$2,2,0)</f>
        <v>#N/A</v>
      </c>
      <c r="J61" s="22" t="e">
        <f>VLOOKUP($D61&amp;J$5,BASE!$P$2:$Q$2,2,0)</f>
        <v>#N/A</v>
      </c>
      <c r="K61" s="22" t="e">
        <f>VLOOKUP($D61&amp;K$5,BASE!$P$2:$Q$2,2,0)</f>
        <v>#N/A</v>
      </c>
      <c r="L61" s="22" t="e">
        <f>VLOOKUP($D61&amp;L$5,BASE!$P$2:$Q$2,2,0)</f>
        <v>#N/A</v>
      </c>
      <c r="M61" s="22" t="e">
        <f>VLOOKUP($D61&amp;M$5,BASE!$P$2:$Q$2,2,0)</f>
        <v>#N/A</v>
      </c>
      <c r="N61" s="22" t="e">
        <f>VLOOKUP($D61&amp;N$5,BASE!$P$2:$Q$2,2,0)</f>
        <v>#N/A</v>
      </c>
      <c r="O61" s="22" t="e">
        <f>VLOOKUP($D61&amp;O$5,BASE!$P$2:$Q$2,2,0)</f>
        <v>#N/A</v>
      </c>
      <c r="P61" s="22" t="e">
        <f>VLOOKUP($D61&amp;P$5,BASE!$P$2:$Q$2,2,0)</f>
        <v>#N/A</v>
      </c>
      <c r="Q61" s="22" t="e">
        <f>VLOOKUP($D61&amp;Q$5,BASE!$P$2:$Q$2,2,0)</f>
        <v>#N/A</v>
      </c>
      <c r="R61" s="22" t="e">
        <f>VLOOKUP($D61&amp;R$5,BASE!$P$2:$Q$2,2,0)</f>
        <v>#N/A</v>
      </c>
      <c r="S61" s="22" t="e">
        <f>VLOOKUP($D61&amp;S$5,BASE!$P$2:$Q$2,2,0)</f>
        <v>#N/A</v>
      </c>
      <c r="T61" s="22" t="e">
        <f>VLOOKUP($D61&amp;T$5,BASE!$P$2:$Q$2,2,0)</f>
        <v>#N/A</v>
      </c>
      <c r="U61" s="22" t="e">
        <f>VLOOKUP($D61&amp;U$5,BASE!$P$2:$Q$2,2,0)</f>
        <v>#N/A</v>
      </c>
      <c r="V61" s="22" t="e">
        <f>VLOOKUP($D61&amp;V$5,BASE!$P$2:$Q$2,2,0)</f>
        <v>#N/A</v>
      </c>
      <c r="W61" s="22" t="e">
        <f>VLOOKUP($D61&amp;W$5,BASE!$P$2:$Q$2,2,0)</f>
        <v>#N/A</v>
      </c>
      <c r="X61" s="22" t="e">
        <f>VLOOKUP($D61&amp;X$5,BASE!$P$2:$Q$2,2,0)</f>
        <v>#N/A</v>
      </c>
      <c r="Y61" s="22" t="e">
        <f>VLOOKUP($D61&amp;Y$5,BASE!$P$2:$Q$2,2,0)</f>
        <v>#N/A</v>
      </c>
      <c r="Z61" s="22" t="e">
        <f>VLOOKUP($D61&amp;Z$5,BASE!$P$2:$Q$2,2,0)</f>
        <v>#N/A</v>
      </c>
      <c r="AA61" s="23" t="e">
        <f t="shared" si="1"/>
        <v>#N/A</v>
      </c>
      <c r="AB61" s="24" t="e">
        <f ca="1">OFFSET(BASE!$V$1,MATCH($D61,BASE!$F$2:$F$2,0),0)</f>
        <v>#N/A</v>
      </c>
      <c r="AC61" s="24" t="e">
        <f ca="1">OFFSET(BASE!$X$1,MATCH($D61,BASE!$F$2:$F$2,0),0)</f>
        <v>#N/A</v>
      </c>
      <c r="AD61" s="24" t="e">
        <f ca="1">OFFSET(BASE!$Z$1,MATCH($D61,BASE!$F$2:$F$2,0),0)</f>
        <v>#N/A</v>
      </c>
      <c r="AE61" s="24" t="e">
        <f ca="1">OFFSET(BASE!$AB$1,MATCH($D61,BASE!$F$2:$F$2,0),0)</f>
        <v>#N/A</v>
      </c>
      <c r="AF61" s="20"/>
    </row>
    <row r="62" spans="2:32" ht="15.75" x14ac:dyDescent="0.3">
      <c r="B62" s="20" t="e">
        <f ca="1">OFFSET(BASE!$B$1,MATCH(D62,BASE!F:F,0),0)</f>
        <v>#N/A</v>
      </c>
      <c r="C62" s="20" t="e">
        <f ca="1">OFFSET(BASE!$B$1,MATCH(D62,BASE!F:F,0),1)</f>
        <v>#N/A</v>
      </c>
      <c r="D62" s="20"/>
      <c r="E62" s="20" t="e">
        <f>VLOOKUP(D62,BASE!$F$2:$AC$2,7,0)</f>
        <v>#N/A</v>
      </c>
      <c r="F62" s="21" t="e">
        <f>VLOOKUP(D62,BASE!$F$2:$AC$2,15,0)</f>
        <v>#N/A</v>
      </c>
      <c r="G62" s="20" t="s">
        <v>203</v>
      </c>
      <c r="H62" s="22" t="e">
        <f>VLOOKUP($D62&amp;H$5,BASE!$P$2:$Q$2,2,0)</f>
        <v>#N/A</v>
      </c>
      <c r="I62" s="22" t="e">
        <f>VLOOKUP($D62&amp;I$5,BASE!$P$2:$Q$2,2,0)</f>
        <v>#N/A</v>
      </c>
      <c r="J62" s="22" t="e">
        <f>VLOOKUP($D62&amp;J$5,BASE!$P$2:$Q$2,2,0)</f>
        <v>#N/A</v>
      </c>
      <c r="K62" s="22" t="e">
        <f>VLOOKUP($D62&amp;K$5,BASE!$P$2:$Q$2,2,0)</f>
        <v>#N/A</v>
      </c>
      <c r="L62" s="22" t="e">
        <f>VLOOKUP($D62&amp;L$5,BASE!$P$2:$Q$2,2,0)</f>
        <v>#N/A</v>
      </c>
      <c r="M62" s="22" t="e">
        <f>VLOOKUP($D62&amp;M$5,BASE!$P$2:$Q$2,2,0)</f>
        <v>#N/A</v>
      </c>
      <c r="N62" s="22" t="e">
        <f>VLOOKUP($D62&amp;N$5,BASE!$P$2:$Q$2,2,0)</f>
        <v>#N/A</v>
      </c>
      <c r="O62" s="22" t="e">
        <f>VLOOKUP($D62&amp;O$5,BASE!$P$2:$Q$2,2,0)</f>
        <v>#N/A</v>
      </c>
      <c r="P62" s="22" t="e">
        <f>VLOOKUP($D62&amp;P$5,BASE!$P$2:$Q$2,2,0)</f>
        <v>#N/A</v>
      </c>
      <c r="Q62" s="22" t="e">
        <f>VLOOKUP($D62&amp;Q$5,BASE!$P$2:$Q$2,2,0)</f>
        <v>#N/A</v>
      </c>
      <c r="R62" s="22" t="e">
        <f>VLOOKUP($D62&amp;R$5,BASE!$P$2:$Q$2,2,0)</f>
        <v>#N/A</v>
      </c>
      <c r="S62" s="22" t="e">
        <f>VLOOKUP($D62&amp;S$5,BASE!$P$2:$Q$2,2,0)</f>
        <v>#N/A</v>
      </c>
      <c r="T62" s="22" t="e">
        <f>VLOOKUP($D62&amp;T$5,BASE!$P$2:$Q$2,2,0)</f>
        <v>#N/A</v>
      </c>
      <c r="U62" s="22" t="e">
        <f>VLOOKUP($D62&amp;U$5,BASE!$P$2:$Q$2,2,0)</f>
        <v>#N/A</v>
      </c>
      <c r="V62" s="22" t="e">
        <f>VLOOKUP($D62&amp;V$5,BASE!$P$2:$Q$2,2,0)</f>
        <v>#N/A</v>
      </c>
      <c r="W62" s="22" t="e">
        <f>VLOOKUP($D62&amp;W$5,BASE!$P$2:$Q$2,2,0)</f>
        <v>#N/A</v>
      </c>
      <c r="X62" s="22" t="e">
        <f>VLOOKUP($D62&amp;X$5,BASE!$P$2:$Q$2,2,0)</f>
        <v>#N/A</v>
      </c>
      <c r="Y62" s="22" t="e">
        <f>VLOOKUP($D62&amp;Y$5,BASE!$P$2:$Q$2,2,0)</f>
        <v>#N/A</v>
      </c>
      <c r="Z62" s="22" t="e">
        <f>VLOOKUP($D62&amp;Z$5,BASE!$P$2:$Q$2,2,0)</f>
        <v>#N/A</v>
      </c>
      <c r="AA62" s="23" t="e">
        <f t="shared" si="1"/>
        <v>#N/A</v>
      </c>
      <c r="AB62" s="24" t="e">
        <f ca="1">OFFSET(BASE!$V$1,MATCH($D62,BASE!$F$2:$F$2,0),0)</f>
        <v>#N/A</v>
      </c>
      <c r="AC62" s="24" t="e">
        <f ca="1">OFFSET(BASE!$X$1,MATCH($D62,BASE!$F$2:$F$2,0),0)</f>
        <v>#N/A</v>
      </c>
      <c r="AD62" s="24" t="e">
        <f ca="1">OFFSET(BASE!$Z$1,MATCH($D62,BASE!$F$2:$F$2,0),0)</f>
        <v>#N/A</v>
      </c>
      <c r="AE62" s="24" t="e">
        <f ca="1">OFFSET(BASE!$AB$1,MATCH($D62,BASE!$F$2:$F$2,0),0)</f>
        <v>#N/A</v>
      </c>
      <c r="AF62" s="20"/>
    </row>
    <row r="63" spans="2:32" ht="15.75" x14ac:dyDescent="0.3">
      <c r="B63" s="20" t="e">
        <f ca="1">OFFSET(BASE!$B$1,MATCH(D63,BASE!F:F,0),0)</f>
        <v>#N/A</v>
      </c>
      <c r="C63" s="20" t="e">
        <f ca="1">OFFSET(BASE!$B$1,MATCH(D63,BASE!F:F,0),1)</f>
        <v>#N/A</v>
      </c>
      <c r="D63" s="20"/>
      <c r="E63" s="20" t="e">
        <f>VLOOKUP(D63,BASE!$F$2:$AC$2,7,0)</f>
        <v>#N/A</v>
      </c>
      <c r="F63" s="21" t="e">
        <f>VLOOKUP(D63,BASE!$F$2:$AC$2,15,0)</f>
        <v>#N/A</v>
      </c>
      <c r="G63" s="20" t="s">
        <v>203</v>
      </c>
      <c r="H63" s="22" t="e">
        <f>VLOOKUP($D63&amp;H$5,BASE!$P$2:$Q$2,2,0)</f>
        <v>#N/A</v>
      </c>
      <c r="I63" s="22" t="e">
        <f>VLOOKUP($D63&amp;I$5,BASE!$P$2:$Q$2,2,0)</f>
        <v>#N/A</v>
      </c>
      <c r="J63" s="22" t="e">
        <f>VLOOKUP($D63&amp;J$5,BASE!$P$2:$Q$2,2,0)</f>
        <v>#N/A</v>
      </c>
      <c r="K63" s="22" t="e">
        <f>VLOOKUP($D63&amp;K$5,BASE!$P$2:$Q$2,2,0)</f>
        <v>#N/A</v>
      </c>
      <c r="L63" s="22" t="e">
        <f>VLOOKUP($D63&amp;L$5,BASE!$P$2:$Q$2,2,0)</f>
        <v>#N/A</v>
      </c>
      <c r="M63" s="22" t="e">
        <f>VLOOKUP($D63&amp;M$5,BASE!$P$2:$Q$2,2,0)</f>
        <v>#N/A</v>
      </c>
      <c r="N63" s="22" t="e">
        <f>VLOOKUP($D63&amp;N$5,BASE!$P$2:$Q$2,2,0)</f>
        <v>#N/A</v>
      </c>
      <c r="O63" s="22" t="e">
        <f>VLOOKUP($D63&amp;O$5,BASE!$P$2:$Q$2,2,0)</f>
        <v>#N/A</v>
      </c>
      <c r="P63" s="22" t="e">
        <f>VLOOKUP($D63&amp;P$5,BASE!$P$2:$Q$2,2,0)</f>
        <v>#N/A</v>
      </c>
      <c r="Q63" s="22" t="e">
        <f>VLOOKUP($D63&amp;Q$5,BASE!$P$2:$Q$2,2,0)</f>
        <v>#N/A</v>
      </c>
      <c r="R63" s="22" t="e">
        <f>VLOOKUP($D63&amp;R$5,BASE!$P$2:$Q$2,2,0)</f>
        <v>#N/A</v>
      </c>
      <c r="S63" s="22" t="e">
        <f>VLOOKUP($D63&amp;S$5,BASE!$P$2:$Q$2,2,0)</f>
        <v>#N/A</v>
      </c>
      <c r="T63" s="22" t="e">
        <f>VLOOKUP($D63&amp;T$5,BASE!$P$2:$Q$2,2,0)</f>
        <v>#N/A</v>
      </c>
      <c r="U63" s="22" t="e">
        <f>VLOOKUP($D63&amp;U$5,BASE!$P$2:$Q$2,2,0)</f>
        <v>#N/A</v>
      </c>
      <c r="V63" s="22" t="e">
        <f>VLOOKUP($D63&amp;V$5,BASE!$P$2:$Q$2,2,0)</f>
        <v>#N/A</v>
      </c>
      <c r="W63" s="22" t="e">
        <f>VLOOKUP($D63&amp;W$5,BASE!$P$2:$Q$2,2,0)</f>
        <v>#N/A</v>
      </c>
      <c r="X63" s="22" t="e">
        <f>VLOOKUP($D63&amp;X$5,BASE!$P$2:$Q$2,2,0)</f>
        <v>#N/A</v>
      </c>
      <c r="Y63" s="22" t="e">
        <f>VLOOKUP($D63&amp;Y$5,BASE!$P$2:$Q$2,2,0)</f>
        <v>#N/A</v>
      </c>
      <c r="Z63" s="22" t="e">
        <f>VLOOKUP($D63&amp;Z$5,BASE!$P$2:$Q$2,2,0)</f>
        <v>#N/A</v>
      </c>
      <c r="AA63" s="23" t="e">
        <f t="shared" si="1"/>
        <v>#N/A</v>
      </c>
      <c r="AB63" s="24" t="e">
        <f ca="1">OFFSET(BASE!$V$1,MATCH($D63,BASE!$F$2:$F$2,0),0)</f>
        <v>#N/A</v>
      </c>
      <c r="AC63" s="24" t="e">
        <f ca="1">OFFSET(BASE!$X$1,MATCH($D63,BASE!$F$2:$F$2,0),0)</f>
        <v>#N/A</v>
      </c>
      <c r="AD63" s="24" t="e">
        <f ca="1">OFFSET(BASE!$Z$1,MATCH($D63,BASE!$F$2:$F$2,0),0)</f>
        <v>#N/A</v>
      </c>
      <c r="AE63" s="24" t="e">
        <f ca="1">OFFSET(BASE!$AB$1,MATCH($D63,BASE!$F$2:$F$2,0),0)</f>
        <v>#N/A</v>
      </c>
      <c r="AF63" s="20"/>
    </row>
    <row r="64" spans="2:32" ht="15.75" x14ac:dyDescent="0.3">
      <c r="B64" s="20" t="e">
        <f ca="1">OFFSET(BASE!$B$1,MATCH(D64,BASE!F:F,0),0)</f>
        <v>#N/A</v>
      </c>
      <c r="C64" s="20" t="e">
        <f ca="1">OFFSET(BASE!$B$1,MATCH(D64,BASE!F:F,0),1)</f>
        <v>#N/A</v>
      </c>
      <c r="D64" s="20"/>
      <c r="E64" s="20" t="e">
        <f>VLOOKUP(D64,BASE!$F$2:$AC$2,7,0)</f>
        <v>#N/A</v>
      </c>
      <c r="F64" s="21" t="e">
        <f>VLOOKUP(D64,BASE!$F$2:$AC$2,15,0)</f>
        <v>#N/A</v>
      </c>
      <c r="G64" s="20" t="s">
        <v>206</v>
      </c>
      <c r="H64" s="22" t="e">
        <f>VLOOKUP($D64&amp;H$5,BASE!$P$2:$Q$2,2,0)</f>
        <v>#N/A</v>
      </c>
      <c r="I64" s="22" t="e">
        <f>VLOOKUP($D64&amp;I$5,BASE!$P$2:$Q$2,2,0)</f>
        <v>#N/A</v>
      </c>
      <c r="J64" s="22" t="e">
        <f>VLOOKUP($D64&amp;J$5,BASE!$P$2:$Q$2,2,0)</f>
        <v>#N/A</v>
      </c>
      <c r="K64" s="22" t="e">
        <f>VLOOKUP($D64&amp;K$5,BASE!$P$2:$Q$2,2,0)</f>
        <v>#N/A</v>
      </c>
      <c r="L64" s="22" t="e">
        <f>VLOOKUP($D64&amp;L$5,BASE!$P$2:$Q$2,2,0)</f>
        <v>#N/A</v>
      </c>
      <c r="M64" s="22" t="e">
        <f>VLOOKUP($D64&amp;M$5,BASE!$P$2:$Q$2,2,0)</f>
        <v>#N/A</v>
      </c>
      <c r="N64" s="22" t="e">
        <f>VLOOKUP($D64&amp;N$5,BASE!$P$2:$Q$2,2,0)</f>
        <v>#N/A</v>
      </c>
      <c r="O64" s="22" t="e">
        <f>VLOOKUP($D64&amp;O$5,BASE!$P$2:$Q$2,2,0)</f>
        <v>#N/A</v>
      </c>
      <c r="P64" s="22" t="e">
        <f>VLOOKUP($D64&amp;P$5,BASE!$P$2:$Q$2,2,0)</f>
        <v>#N/A</v>
      </c>
      <c r="Q64" s="22" t="e">
        <f>VLOOKUP($D64&amp;Q$5,BASE!$P$2:$Q$2,2,0)</f>
        <v>#N/A</v>
      </c>
      <c r="R64" s="22" t="e">
        <f>VLOOKUP($D64&amp;R$5,BASE!$P$2:$Q$2,2,0)</f>
        <v>#N/A</v>
      </c>
      <c r="S64" s="22" t="e">
        <f>VLOOKUP($D64&amp;S$5,BASE!$P$2:$Q$2,2,0)</f>
        <v>#N/A</v>
      </c>
      <c r="T64" s="22" t="e">
        <f>VLOOKUP($D64&amp;T$5,BASE!$P$2:$Q$2,2,0)</f>
        <v>#N/A</v>
      </c>
      <c r="U64" s="22" t="e">
        <f>VLOOKUP($D64&amp;U$5,BASE!$P$2:$Q$2,2,0)</f>
        <v>#N/A</v>
      </c>
      <c r="V64" s="22" t="e">
        <f>VLOOKUP($D64&amp;V$5,BASE!$P$2:$Q$2,2,0)</f>
        <v>#N/A</v>
      </c>
      <c r="W64" s="22" t="e">
        <f>VLOOKUP($D64&amp;W$5,BASE!$P$2:$Q$2,2,0)</f>
        <v>#N/A</v>
      </c>
      <c r="X64" s="22" t="e">
        <f>VLOOKUP($D64&amp;X$5,BASE!$P$2:$Q$2,2,0)</f>
        <v>#N/A</v>
      </c>
      <c r="Y64" s="22" t="e">
        <f>VLOOKUP($D64&amp;Y$5,BASE!$P$2:$Q$2,2,0)</f>
        <v>#N/A</v>
      </c>
      <c r="Z64" s="22" t="e">
        <f>VLOOKUP($D64&amp;Z$5,BASE!$P$2:$Q$2,2,0)</f>
        <v>#N/A</v>
      </c>
      <c r="AA64" s="23" t="e">
        <f t="shared" si="1"/>
        <v>#N/A</v>
      </c>
      <c r="AB64" s="24" t="e">
        <f ca="1">OFFSET(BASE!$V$1,MATCH($D64,BASE!$F$2:$F$2,0),0)</f>
        <v>#N/A</v>
      </c>
      <c r="AC64" s="24" t="e">
        <f ca="1">OFFSET(BASE!$X$1,MATCH($D64,BASE!$F$2:$F$2,0),0)</f>
        <v>#N/A</v>
      </c>
      <c r="AD64" s="24" t="e">
        <f ca="1">OFFSET(BASE!$Z$1,MATCH($D64,BASE!$F$2:$F$2,0),0)</f>
        <v>#N/A</v>
      </c>
      <c r="AE64" s="24" t="e">
        <f ca="1">OFFSET(BASE!$AB$1,MATCH($D64,BASE!$F$2:$F$2,0),0)</f>
        <v>#N/A</v>
      </c>
      <c r="AF64" s="20"/>
    </row>
    <row r="65" spans="2:32" ht="15.75" x14ac:dyDescent="0.3">
      <c r="B65" s="20" t="e">
        <f ca="1">OFFSET(BASE!$B$1,MATCH(D65,BASE!F:F,0),0)</f>
        <v>#N/A</v>
      </c>
      <c r="C65" s="20" t="e">
        <f ca="1">OFFSET(BASE!$B$1,MATCH(D65,BASE!F:F,0),1)</f>
        <v>#N/A</v>
      </c>
      <c r="D65" s="20"/>
      <c r="E65" s="20" t="e">
        <f>VLOOKUP(D65,BASE!$F$2:$AC$2,7,0)</f>
        <v>#N/A</v>
      </c>
      <c r="F65" s="21" t="e">
        <f>VLOOKUP(D65,BASE!$F$2:$AC$2,15,0)</f>
        <v>#N/A</v>
      </c>
      <c r="G65" s="20" t="s">
        <v>206</v>
      </c>
      <c r="H65" s="22" t="e">
        <f>VLOOKUP($D65&amp;H$5,BASE!$P$2:$Q$2,2,0)</f>
        <v>#N/A</v>
      </c>
      <c r="I65" s="22" t="e">
        <f>VLOOKUP($D65&amp;I$5,BASE!$P$2:$Q$2,2,0)</f>
        <v>#N/A</v>
      </c>
      <c r="J65" s="22" t="e">
        <f>VLOOKUP($D65&amp;J$5,BASE!$P$2:$Q$2,2,0)</f>
        <v>#N/A</v>
      </c>
      <c r="K65" s="22" t="e">
        <f>VLOOKUP($D65&amp;K$5,BASE!$P$2:$Q$2,2,0)</f>
        <v>#N/A</v>
      </c>
      <c r="L65" s="22" t="e">
        <f>VLOOKUP($D65&amp;L$5,BASE!$P$2:$Q$2,2,0)</f>
        <v>#N/A</v>
      </c>
      <c r="M65" s="22" t="e">
        <f>VLOOKUP($D65&amp;M$5,BASE!$P$2:$Q$2,2,0)</f>
        <v>#N/A</v>
      </c>
      <c r="N65" s="22" t="e">
        <f>VLOOKUP($D65&amp;N$5,BASE!$P$2:$Q$2,2,0)</f>
        <v>#N/A</v>
      </c>
      <c r="O65" s="22" t="e">
        <f>VLOOKUP($D65&amp;O$5,BASE!$P$2:$Q$2,2,0)</f>
        <v>#N/A</v>
      </c>
      <c r="P65" s="22" t="e">
        <f>VLOOKUP($D65&amp;P$5,BASE!$P$2:$Q$2,2,0)</f>
        <v>#N/A</v>
      </c>
      <c r="Q65" s="22" t="e">
        <f>VLOOKUP($D65&amp;Q$5,BASE!$P$2:$Q$2,2,0)</f>
        <v>#N/A</v>
      </c>
      <c r="R65" s="22" t="e">
        <f>VLOOKUP($D65&amp;R$5,BASE!$P$2:$Q$2,2,0)</f>
        <v>#N/A</v>
      </c>
      <c r="S65" s="22" t="e">
        <f>VLOOKUP($D65&amp;S$5,BASE!$P$2:$Q$2,2,0)</f>
        <v>#N/A</v>
      </c>
      <c r="T65" s="22" t="e">
        <f>VLOOKUP($D65&amp;T$5,BASE!$P$2:$Q$2,2,0)</f>
        <v>#N/A</v>
      </c>
      <c r="U65" s="22" t="e">
        <f>VLOOKUP($D65&amp;U$5,BASE!$P$2:$Q$2,2,0)</f>
        <v>#N/A</v>
      </c>
      <c r="V65" s="22" t="e">
        <f>VLOOKUP($D65&amp;V$5,BASE!$P$2:$Q$2,2,0)</f>
        <v>#N/A</v>
      </c>
      <c r="W65" s="22" t="e">
        <f>VLOOKUP($D65&amp;W$5,BASE!$P$2:$Q$2,2,0)</f>
        <v>#N/A</v>
      </c>
      <c r="X65" s="22" t="e">
        <f>VLOOKUP($D65&amp;X$5,BASE!$P$2:$Q$2,2,0)</f>
        <v>#N/A</v>
      </c>
      <c r="Y65" s="22" t="e">
        <f>VLOOKUP($D65&amp;Y$5,BASE!$P$2:$Q$2,2,0)</f>
        <v>#N/A</v>
      </c>
      <c r="Z65" s="22" t="e">
        <f>VLOOKUP($D65&amp;Z$5,BASE!$P$2:$Q$2,2,0)</f>
        <v>#N/A</v>
      </c>
      <c r="AA65" s="23" t="e">
        <f t="shared" si="1"/>
        <v>#N/A</v>
      </c>
      <c r="AB65" s="24" t="e">
        <f ca="1">OFFSET(BASE!$V$1,MATCH($D65,BASE!$F$2:$F$2,0),0)</f>
        <v>#N/A</v>
      </c>
      <c r="AC65" s="24" t="e">
        <f ca="1">OFFSET(BASE!$X$1,MATCH($D65,BASE!$F$2:$F$2,0),0)</f>
        <v>#N/A</v>
      </c>
      <c r="AD65" s="24" t="e">
        <f ca="1">OFFSET(BASE!$Z$1,MATCH($D65,BASE!$F$2:$F$2,0),0)</f>
        <v>#N/A</v>
      </c>
      <c r="AE65" s="24" t="e">
        <f ca="1">OFFSET(BASE!$AB$1,MATCH($D65,BASE!$F$2:$F$2,0),0)</f>
        <v>#N/A</v>
      </c>
      <c r="AF65" s="20"/>
    </row>
    <row r="66" spans="2:32" ht="15.75" x14ac:dyDescent="0.3">
      <c r="B66" s="20" t="e">
        <f ca="1">OFFSET(BASE!$B$1,MATCH(D66,BASE!F:F,0),0)</f>
        <v>#N/A</v>
      </c>
      <c r="C66" s="20" t="e">
        <f ca="1">OFFSET(BASE!$B$1,MATCH(D66,BASE!F:F,0),1)</f>
        <v>#N/A</v>
      </c>
      <c r="D66" s="20"/>
      <c r="E66" s="20" t="e">
        <f>VLOOKUP(D66,BASE!$F$2:$AC$2,7,0)</f>
        <v>#N/A</v>
      </c>
      <c r="F66" s="21" t="e">
        <f>VLOOKUP(D66,BASE!$F$2:$AC$2,15,0)</f>
        <v>#N/A</v>
      </c>
      <c r="G66" s="20" t="s">
        <v>204</v>
      </c>
      <c r="H66" s="22" t="e">
        <f>VLOOKUP($D66&amp;H$5,BASE!$P$2:$Q$2,2,0)</f>
        <v>#N/A</v>
      </c>
      <c r="I66" s="22" t="e">
        <f>VLOOKUP($D66&amp;I$5,BASE!$P$2:$Q$2,2,0)</f>
        <v>#N/A</v>
      </c>
      <c r="J66" s="22" t="e">
        <f>VLOOKUP($D66&amp;J$5,BASE!$P$2:$Q$2,2,0)</f>
        <v>#N/A</v>
      </c>
      <c r="K66" s="22" t="e">
        <f>VLOOKUP($D66&amp;K$5,BASE!$P$2:$Q$2,2,0)</f>
        <v>#N/A</v>
      </c>
      <c r="L66" s="22" t="e">
        <f>VLOOKUP($D66&amp;L$5,BASE!$P$2:$Q$2,2,0)</f>
        <v>#N/A</v>
      </c>
      <c r="M66" s="22" t="e">
        <f>VLOOKUP($D66&amp;M$5,BASE!$P$2:$Q$2,2,0)</f>
        <v>#N/A</v>
      </c>
      <c r="N66" s="22" t="e">
        <f>VLOOKUP($D66&amp;N$5,BASE!$P$2:$Q$2,2,0)</f>
        <v>#N/A</v>
      </c>
      <c r="O66" s="22" t="e">
        <f>VLOOKUP($D66&amp;O$5,BASE!$P$2:$Q$2,2,0)</f>
        <v>#N/A</v>
      </c>
      <c r="P66" s="22" t="e">
        <f>VLOOKUP($D66&amp;P$5,BASE!$P$2:$Q$2,2,0)</f>
        <v>#N/A</v>
      </c>
      <c r="Q66" s="22" t="e">
        <f>VLOOKUP($D66&amp;Q$5,BASE!$P$2:$Q$2,2,0)</f>
        <v>#N/A</v>
      </c>
      <c r="R66" s="22" t="e">
        <f>VLOOKUP($D66&amp;R$5,BASE!$P$2:$Q$2,2,0)</f>
        <v>#N/A</v>
      </c>
      <c r="S66" s="22" t="e">
        <f>VLOOKUP($D66&amp;S$5,BASE!$P$2:$Q$2,2,0)</f>
        <v>#N/A</v>
      </c>
      <c r="T66" s="22" t="e">
        <f>VLOOKUP($D66&amp;T$5,BASE!$P$2:$Q$2,2,0)</f>
        <v>#N/A</v>
      </c>
      <c r="U66" s="22" t="e">
        <f>VLOOKUP($D66&amp;U$5,BASE!$P$2:$Q$2,2,0)</f>
        <v>#N/A</v>
      </c>
      <c r="V66" s="22" t="e">
        <f>VLOOKUP($D66&amp;V$5,BASE!$P$2:$Q$2,2,0)</f>
        <v>#N/A</v>
      </c>
      <c r="W66" s="22" t="e">
        <f>VLOOKUP($D66&amp;W$5,BASE!$P$2:$Q$2,2,0)</f>
        <v>#N/A</v>
      </c>
      <c r="X66" s="22" t="e">
        <f>VLOOKUP($D66&amp;X$5,BASE!$P$2:$Q$2,2,0)</f>
        <v>#N/A</v>
      </c>
      <c r="Y66" s="22" t="e">
        <f>VLOOKUP($D66&amp;Y$5,BASE!$P$2:$Q$2,2,0)</f>
        <v>#N/A</v>
      </c>
      <c r="Z66" s="22" t="e">
        <f>VLOOKUP($D66&amp;Z$5,BASE!$P$2:$Q$2,2,0)</f>
        <v>#N/A</v>
      </c>
      <c r="AA66" s="23" t="e">
        <f t="shared" si="1"/>
        <v>#N/A</v>
      </c>
      <c r="AB66" s="24" t="e">
        <f ca="1">OFFSET(BASE!$V$1,MATCH($D66,BASE!$F$2:$F$2,0),0)</f>
        <v>#N/A</v>
      </c>
      <c r="AC66" s="24" t="e">
        <f ca="1">OFFSET(BASE!$X$1,MATCH($D66,BASE!$F$2:$F$2,0),0)</f>
        <v>#N/A</v>
      </c>
      <c r="AD66" s="24" t="e">
        <f ca="1">OFFSET(BASE!$Z$1,MATCH($D66,BASE!$F$2:$F$2,0),0)</f>
        <v>#N/A</v>
      </c>
      <c r="AE66" s="24" t="e">
        <f ca="1">OFFSET(BASE!$AB$1,MATCH($D66,BASE!$F$2:$F$2,0),0)</f>
        <v>#N/A</v>
      </c>
      <c r="AF66" s="20"/>
    </row>
    <row r="67" spans="2:32" ht="15.75" x14ac:dyDescent="0.3">
      <c r="B67" s="20" t="e">
        <f ca="1">OFFSET(BASE!$B$1,MATCH(D67,BASE!F:F,0),0)</f>
        <v>#N/A</v>
      </c>
      <c r="C67" s="20" t="e">
        <f ca="1">OFFSET(BASE!$B$1,MATCH(D67,BASE!F:F,0),1)</f>
        <v>#N/A</v>
      </c>
      <c r="D67" s="20"/>
      <c r="E67" s="20" t="e">
        <f>VLOOKUP(D67,BASE!$F$2:$AC$2,7,0)</f>
        <v>#N/A</v>
      </c>
      <c r="F67" s="21" t="e">
        <f>VLOOKUP(D67,BASE!$F$2:$AC$2,15,0)</f>
        <v>#N/A</v>
      </c>
      <c r="G67" s="20" t="s">
        <v>205</v>
      </c>
      <c r="H67" s="22" t="e">
        <f>VLOOKUP($D67&amp;H$5,BASE!$P$2:$Q$2,2,0)</f>
        <v>#N/A</v>
      </c>
      <c r="I67" s="22" t="e">
        <f>VLOOKUP($D67&amp;I$5,BASE!$P$2:$Q$2,2,0)</f>
        <v>#N/A</v>
      </c>
      <c r="J67" s="22" t="e">
        <f>VLOOKUP($D67&amp;J$5,BASE!$P$2:$Q$2,2,0)</f>
        <v>#N/A</v>
      </c>
      <c r="K67" s="22" t="e">
        <f>VLOOKUP($D67&amp;K$5,BASE!$P$2:$Q$2,2,0)</f>
        <v>#N/A</v>
      </c>
      <c r="L67" s="22" t="e">
        <f>VLOOKUP($D67&amp;L$5,BASE!$P$2:$Q$2,2,0)</f>
        <v>#N/A</v>
      </c>
      <c r="M67" s="22" t="e">
        <f>VLOOKUP($D67&amp;M$5,BASE!$P$2:$Q$2,2,0)</f>
        <v>#N/A</v>
      </c>
      <c r="N67" s="22" t="e">
        <f>VLOOKUP($D67&amp;N$5,BASE!$P$2:$Q$2,2,0)</f>
        <v>#N/A</v>
      </c>
      <c r="O67" s="22" t="e">
        <f>VLOOKUP($D67&amp;O$5,BASE!$P$2:$Q$2,2,0)</f>
        <v>#N/A</v>
      </c>
      <c r="P67" s="22" t="e">
        <f>VLOOKUP($D67&amp;P$5,BASE!$P$2:$Q$2,2,0)</f>
        <v>#N/A</v>
      </c>
      <c r="Q67" s="22" t="e">
        <f>VLOOKUP($D67&amp;Q$5,BASE!$P$2:$Q$2,2,0)</f>
        <v>#N/A</v>
      </c>
      <c r="R67" s="22" t="e">
        <f>VLOOKUP($D67&amp;R$5,BASE!$P$2:$Q$2,2,0)</f>
        <v>#N/A</v>
      </c>
      <c r="S67" s="22" t="e">
        <f>VLOOKUP($D67&amp;S$5,BASE!$P$2:$Q$2,2,0)</f>
        <v>#N/A</v>
      </c>
      <c r="T67" s="22" t="e">
        <f>VLOOKUP($D67&amp;T$5,BASE!$P$2:$Q$2,2,0)</f>
        <v>#N/A</v>
      </c>
      <c r="U67" s="22" t="e">
        <f>VLOOKUP($D67&amp;U$5,BASE!$P$2:$Q$2,2,0)</f>
        <v>#N/A</v>
      </c>
      <c r="V67" s="22" t="e">
        <f>VLOOKUP($D67&amp;V$5,BASE!$P$2:$Q$2,2,0)</f>
        <v>#N/A</v>
      </c>
      <c r="W67" s="22" t="e">
        <f>VLOOKUP($D67&amp;W$5,BASE!$P$2:$Q$2,2,0)</f>
        <v>#N/A</v>
      </c>
      <c r="X67" s="22" t="e">
        <f>VLOOKUP($D67&amp;X$5,BASE!$P$2:$Q$2,2,0)</f>
        <v>#N/A</v>
      </c>
      <c r="Y67" s="22" t="e">
        <f>VLOOKUP($D67&amp;Y$5,BASE!$P$2:$Q$2,2,0)</f>
        <v>#N/A</v>
      </c>
      <c r="Z67" s="22" t="e">
        <f>VLOOKUP($D67&amp;Z$5,BASE!$P$2:$Q$2,2,0)</f>
        <v>#N/A</v>
      </c>
      <c r="AA67" s="23" t="e">
        <f t="shared" si="1"/>
        <v>#N/A</v>
      </c>
      <c r="AB67" s="24" t="e">
        <f ca="1">OFFSET(BASE!$V$1,MATCH($D67,BASE!$F$2:$F$2,0),0)</f>
        <v>#N/A</v>
      </c>
      <c r="AC67" s="24" t="e">
        <f ca="1">OFFSET(BASE!$X$1,MATCH($D67,BASE!$F$2:$F$2,0),0)</f>
        <v>#N/A</v>
      </c>
      <c r="AD67" s="24" t="e">
        <f ca="1">OFFSET(BASE!$Z$1,MATCH($D67,BASE!$F$2:$F$2,0),0)</f>
        <v>#N/A</v>
      </c>
      <c r="AE67" s="24" t="e">
        <f ca="1">OFFSET(BASE!$AB$1,MATCH($D67,BASE!$F$2:$F$2,0),0)</f>
        <v>#N/A</v>
      </c>
      <c r="AF67" s="20"/>
    </row>
    <row r="68" spans="2:32" ht="15.75" x14ac:dyDescent="0.3">
      <c r="B68" s="20" t="e">
        <f ca="1">OFFSET(BASE!$B$1,MATCH(D68,BASE!F:F,0),0)</f>
        <v>#N/A</v>
      </c>
      <c r="C68" s="20" t="e">
        <f ca="1">OFFSET(BASE!$B$1,MATCH(D68,BASE!F:F,0),1)</f>
        <v>#N/A</v>
      </c>
      <c r="D68" s="20"/>
      <c r="E68" s="20" t="e">
        <f>VLOOKUP(D68,BASE!$F$2:$AC$2,7,0)</f>
        <v>#N/A</v>
      </c>
      <c r="F68" s="21" t="e">
        <f>VLOOKUP(D68,BASE!$F$2:$AC$2,15,0)</f>
        <v>#N/A</v>
      </c>
      <c r="G68" s="20" t="s">
        <v>205</v>
      </c>
      <c r="H68" s="22" t="e">
        <f>VLOOKUP($D68&amp;H$5,BASE!$P$2:$Q$2,2,0)</f>
        <v>#N/A</v>
      </c>
      <c r="I68" s="22" t="e">
        <f>VLOOKUP($D68&amp;I$5,BASE!$P$2:$Q$2,2,0)</f>
        <v>#N/A</v>
      </c>
      <c r="J68" s="22" t="e">
        <f>VLOOKUP($D68&amp;J$5,BASE!$P$2:$Q$2,2,0)</f>
        <v>#N/A</v>
      </c>
      <c r="K68" s="22" t="e">
        <f>VLOOKUP($D68&amp;K$5,BASE!$P$2:$Q$2,2,0)</f>
        <v>#N/A</v>
      </c>
      <c r="L68" s="22" t="e">
        <f>VLOOKUP($D68&amp;L$5,BASE!$P$2:$Q$2,2,0)</f>
        <v>#N/A</v>
      </c>
      <c r="M68" s="22" t="e">
        <f>VLOOKUP($D68&amp;M$5,BASE!$P$2:$Q$2,2,0)</f>
        <v>#N/A</v>
      </c>
      <c r="N68" s="22" t="e">
        <f>VLOOKUP($D68&amp;N$5,BASE!$P$2:$Q$2,2,0)</f>
        <v>#N/A</v>
      </c>
      <c r="O68" s="22" t="e">
        <f>VLOOKUP($D68&amp;O$5,BASE!$P$2:$Q$2,2,0)</f>
        <v>#N/A</v>
      </c>
      <c r="P68" s="22" t="e">
        <f>VLOOKUP($D68&amp;P$5,BASE!$P$2:$Q$2,2,0)</f>
        <v>#N/A</v>
      </c>
      <c r="Q68" s="22" t="e">
        <f>VLOOKUP($D68&amp;Q$5,BASE!$P$2:$Q$2,2,0)</f>
        <v>#N/A</v>
      </c>
      <c r="R68" s="22" t="e">
        <f>VLOOKUP($D68&amp;R$5,BASE!$P$2:$Q$2,2,0)</f>
        <v>#N/A</v>
      </c>
      <c r="S68" s="22" t="e">
        <f>VLOOKUP($D68&amp;S$5,BASE!$P$2:$Q$2,2,0)</f>
        <v>#N/A</v>
      </c>
      <c r="T68" s="22" t="e">
        <f>VLOOKUP($D68&amp;T$5,BASE!$P$2:$Q$2,2,0)</f>
        <v>#N/A</v>
      </c>
      <c r="U68" s="22" t="e">
        <f>VLOOKUP($D68&amp;U$5,BASE!$P$2:$Q$2,2,0)</f>
        <v>#N/A</v>
      </c>
      <c r="V68" s="22" t="e">
        <f>VLOOKUP($D68&amp;V$5,BASE!$P$2:$Q$2,2,0)</f>
        <v>#N/A</v>
      </c>
      <c r="W68" s="22" t="e">
        <f>VLOOKUP($D68&amp;W$5,BASE!$P$2:$Q$2,2,0)</f>
        <v>#N/A</v>
      </c>
      <c r="X68" s="22" t="e">
        <f>VLOOKUP($D68&amp;X$5,BASE!$P$2:$Q$2,2,0)</f>
        <v>#N/A</v>
      </c>
      <c r="Y68" s="22" t="e">
        <f>VLOOKUP($D68&amp;Y$5,BASE!$P$2:$Q$2,2,0)</f>
        <v>#N/A</v>
      </c>
      <c r="Z68" s="22" t="e">
        <f>VLOOKUP($D68&amp;Z$5,BASE!$P$2:$Q$2,2,0)</f>
        <v>#N/A</v>
      </c>
      <c r="AA68" s="23" t="e">
        <f t="shared" si="1"/>
        <v>#N/A</v>
      </c>
      <c r="AB68" s="24" t="e">
        <f ca="1">OFFSET(BASE!$V$1,MATCH($D68,BASE!$F$2:$F$2,0),0)</f>
        <v>#N/A</v>
      </c>
      <c r="AC68" s="24" t="e">
        <f ca="1">OFFSET(BASE!$X$1,MATCH($D68,BASE!$F$2:$F$2,0),0)</f>
        <v>#N/A</v>
      </c>
      <c r="AD68" s="24" t="e">
        <f ca="1">OFFSET(BASE!$Z$1,MATCH($D68,BASE!$F$2:$F$2,0),0)</f>
        <v>#N/A</v>
      </c>
      <c r="AE68" s="24" t="e">
        <f ca="1">OFFSET(BASE!$AB$1,MATCH($D68,BASE!$F$2:$F$2,0),0)</f>
        <v>#N/A</v>
      </c>
      <c r="AF68" s="20"/>
    </row>
    <row r="69" spans="2:32" ht="15.75" x14ac:dyDescent="0.3">
      <c r="B69" s="20" t="e">
        <f ca="1">OFFSET(BASE!$B$1,MATCH(D69,BASE!F:F,0),0)</f>
        <v>#N/A</v>
      </c>
      <c r="C69" s="20" t="e">
        <f ca="1">OFFSET(BASE!$B$1,MATCH(D69,BASE!F:F,0),1)</f>
        <v>#N/A</v>
      </c>
      <c r="D69" s="20"/>
      <c r="E69" s="20" t="e">
        <f>VLOOKUP(D69,BASE!$F$2:$AC$2,7,0)</f>
        <v>#N/A</v>
      </c>
      <c r="F69" s="21" t="e">
        <f>VLOOKUP(D69,BASE!$F$2:$AC$2,15,0)</f>
        <v>#N/A</v>
      </c>
      <c r="G69" s="20" t="s">
        <v>206</v>
      </c>
      <c r="H69" s="22" t="e">
        <f>VLOOKUP($D69&amp;H$5,BASE!$P$2:$Q$2,2,0)</f>
        <v>#N/A</v>
      </c>
      <c r="I69" s="22" t="e">
        <f>VLOOKUP($D69&amp;I$5,BASE!$P$2:$Q$2,2,0)</f>
        <v>#N/A</v>
      </c>
      <c r="J69" s="22" t="e">
        <f>VLOOKUP($D69&amp;J$5,BASE!$P$2:$Q$2,2,0)</f>
        <v>#N/A</v>
      </c>
      <c r="K69" s="22" t="e">
        <f>VLOOKUP($D69&amp;K$5,BASE!$P$2:$Q$2,2,0)</f>
        <v>#N/A</v>
      </c>
      <c r="L69" s="22" t="e">
        <f>VLOOKUP($D69&amp;L$5,BASE!$P$2:$Q$2,2,0)</f>
        <v>#N/A</v>
      </c>
      <c r="M69" s="22" t="e">
        <f>VLOOKUP($D69&amp;M$5,BASE!$P$2:$Q$2,2,0)</f>
        <v>#N/A</v>
      </c>
      <c r="N69" s="22" t="e">
        <f>VLOOKUP($D69&amp;N$5,BASE!$P$2:$Q$2,2,0)</f>
        <v>#N/A</v>
      </c>
      <c r="O69" s="22" t="e">
        <f>VLOOKUP($D69&amp;O$5,BASE!$P$2:$Q$2,2,0)</f>
        <v>#N/A</v>
      </c>
      <c r="P69" s="22" t="e">
        <f>VLOOKUP($D69&amp;P$5,BASE!$P$2:$Q$2,2,0)</f>
        <v>#N/A</v>
      </c>
      <c r="Q69" s="22" t="e">
        <f>VLOOKUP($D69&amp;Q$5,BASE!$P$2:$Q$2,2,0)</f>
        <v>#N/A</v>
      </c>
      <c r="R69" s="22" t="e">
        <f>VLOOKUP($D69&amp;R$5,BASE!$P$2:$Q$2,2,0)</f>
        <v>#N/A</v>
      </c>
      <c r="S69" s="22" t="e">
        <f>VLOOKUP($D69&amp;S$5,BASE!$P$2:$Q$2,2,0)</f>
        <v>#N/A</v>
      </c>
      <c r="T69" s="22" t="e">
        <f>VLOOKUP($D69&amp;T$5,BASE!$P$2:$Q$2,2,0)</f>
        <v>#N/A</v>
      </c>
      <c r="U69" s="22" t="e">
        <f>VLOOKUP($D69&amp;U$5,BASE!$P$2:$Q$2,2,0)</f>
        <v>#N/A</v>
      </c>
      <c r="V69" s="22" t="e">
        <f>VLOOKUP($D69&amp;V$5,BASE!$P$2:$Q$2,2,0)</f>
        <v>#N/A</v>
      </c>
      <c r="W69" s="22" t="e">
        <f>VLOOKUP($D69&amp;W$5,BASE!$P$2:$Q$2,2,0)</f>
        <v>#N/A</v>
      </c>
      <c r="X69" s="22" t="e">
        <f>VLOOKUP($D69&amp;X$5,BASE!$P$2:$Q$2,2,0)</f>
        <v>#N/A</v>
      </c>
      <c r="Y69" s="22" t="e">
        <f>VLOOKUP($D69&amp;Y$5,BASE!$P$2:$Q$2,2,0)</f>
        <v>#N/A</v>
      </c>
      <c r="Z69" s="22" t="e">
        <f>VLOOKUP($D69&amp;Z$5,BASE!$P$2:$Q$2,2,0)</f>
        <v>#N/A</v>
      </c>
      <c r="AA69" s="23" t="e">
        <f t="shared" si="1"/>
        <v>#N/A</v>
      </c>
      <c r="AB69" s="24" t="e">
        <f ca="1">OFFSET(BASE!$V$1,MATCH($D69,BASE!$F$2:$F$2,0),0)</f>
        <v>#N/A</v>
      </c>
      <c r="AC69" s="24" t="e">
        <f ca="1">OFFSET(BASE!$X$1,MATCH($D69,BASE!$F$2:$F$2,0),0)</f>
        <v>#N/A</v>
      </c>
      <c r="AD69" s="24" t="e">
        <f ca="1">OFFSET(BASE!$Z$1,MATCH($D69,BASE!$F$2:$F$2,0),0)</f>
        <v>#N/A</v>
      </c>
      <c r="AE69" s="24" t="e">
        <f ca="1">OFFSET(BASE!$AB$1,MATCH($D69,BASE!$F$2:$F$2,0),0)</f>
        <v>#N/A</v>
      </c>
      <c r="AF69" s="20"/>
    </row>
    <row r="70" spans="2:32" ht="15.75" x14ac:dyDescent="0.3">
      <c r="B70" s="20" t="e">
        <f ca="1">OFFSET(BASE!$B$1,MATCH(D70,BASE!F:F,0),0)</f>
        <v>#N/A</v>
      </c>
      <c r="C70" s="20" t="e">
        <f ca="1">OFFSET(BASE!$B$1,MATCH(D70,BASE!F:F,0),1)</f>
        <v>#N/A</v>
      </c>
      <c r="D70" s="20"/>
      <c r="E70" s="20" t="e">
        <f>VLOOKUP(D70,BASE!$F$2:$AC$2,7,0)</f>
        <v>#N/A</v>
      </c>
      <c r="F70" s="21" t="e">
        <f>VLOOKUP(D70,BASE!$F$2:$AC$2,15,0)</f>
        <v>#N/A</v>
      </c>
      <c r="G70" s="20" t="s">
        <v>204</v>
      </c>
      <c r="H70" s="22" t="e">
        <f>VLOOKUP($D70&amp;H$5,BASE!$P$2:$Q$2,2,0)</f>
        <v>#N/A</v>
      </c>
      <c r="I70" s="22" t="e">
        <f>VLOOKUP($D70&amp;I$5,BASE!$P$2:$Q$2,2,0)</f>
        <v>#N/A</v>
      </c>
      <c r="J70" s="22" t="e">
        <f>VLOOKUP($D70&amp;J$5,BASE!$P$2:$Q$2,2,0)</f>
        <v>#N/A</v>
      </c>
      <c r="K70" s="22" t="e">
        <f>VLOOKUP($D70&amp;K$5,BASE!$P$2:$Q$2,2,0)</f>
        <v>#N/A</v>
      </c>
      <c r="L70" s="22" t="e">
        <f>VLOOKUP($D70&amp;L$5,BASE!$P$2:$Q$2,2,0)</f>
        <v>#N/A</v>
      </c>
      <c r="M70" s="22" t="e">
        <f>VLOOKUP($D70&amp;M$5,BASE!$P$2:$Q$2,2,0)</f>
        <v>#N/A</v>
      </c>
      <c r="N70" s="22" t="e">
        <f>VLOOKUP($D70&amp;N$5,BASE!$P$2:$Q$2,2,0)</f>
        <v>#N/A</v>
      </c>
      <c r="O70" s="22" t="e">
        <f>VLOOKUP($D70&amp;O$5,BASE!$P$2:$Q$2,2,0)</f>
        <v>#N/A</v>
      </c>
      <c r="P70" s="22" t="e">
        <f>VLOOKUP($D70&amp;P$5,BASE!$P$2:$Q$2,2,0)</f>
        <v>#N/A</v>
      </c>
      <c r="Q70" s="22" t="e">
        <f>VLOOKUP($D70&amp;Q$5,BASE!$P$2:$Q$2,2,0)</f>
        <v>#N/A</v>
      </c>
      <c r="R70" s="22" t="e">
        <f>VLOOKUP($D70&amp;R$5,BASE!$P$2:$Q$2,2,0)</f>
        <v>#N/A</v>
      </c>
      <c r="S70" s="22" t="e">
        <f>VLOOKUP($D70&amp;S$5,BASE!$P$2:$Q$2,2,0)</f>
        <v>#N/A</v>
      </c>
      <c r="T70" s="22" t="e">
        <f>VLOOKUP($D70&amp;T$5,BASE!$P$2:$Q$2,2,0)</f>
        <v>#N/A</v>
      </c>
      <c r="U70" s="22" t="e">
        <f>VLOOKUP($D70&amp;U$5,BASE!$P$2:$Q$2,2,0)</f>
        <v>#N/A</v>
      </c>
      <c r="V70" s="22" t="e">
        <f>VLOOKUP($D70&amp;V$5,BASE!$P$2:$Q$2,2,0)</f>
        <v>#N/A</v>
      </c>
      <c r="W70" s="22" t="e">
        <f>VLOOKUP($D70&amp;W$5,BASE!$P$2:$Q$2,2,0)</f>
        <v>#N/A</v>
      </c>
      <c r="X70" s="22" t="e">
        <f>VLOOKUP($D70&amp;X$5,BASE!$P$2:$Q$2,2,0)</f>
        <v>#N/A</v>
      </c>
      <c r="Y70" s="22" t="e">
        <f>VLOOKUP($D70&amp;Y$5,BASE!$P$2:$Q$2,2,0)</f>
        <v>#N/A</v>
      </c>
      <c r="Z70" s="22" t="e">
        <f>VLOOKUP($D70&amp;Z$5,BASE!$P$2:$Q$2,2,0)</f>
        <v>#N/A</v>
      </c>
      <c r="AA70" s="23" t="e">
        <f t="shared" si="1"/>
        <v>#N/A</v>
      </c>
      <c r="AB70" s="24" t="e">
        <f ca="1">OFFSET(BASE!$V$1,MATCH($D70,BASE!$F$2:$F$2,0),0)</f>
        <v>#N/A</v>
      </c>
      <c r="AC70" s="24" t="e">
        <f ca="1">OFFSET(BASE!$X$1,MATCH($D70,BASE!$F$2:$F$2,0),0)</f>
        <v>#N/A</v>
      </c>
      <c r="AD70" s="24" t="e">
        <f ca="1">OFFSET(BASE!$Z$1,MATCH($D70,BASE!$F$2:$F$2,0),0)</f>
        <v>#N/A</v>
      </c>
      <c r="AE70" s="24" t="e">
        <f ca="1">OFFSET(BASE!$AB$1,MATCH($D70,BASE!$F$2:$F$2,0),0)</f>
        <v>#N/A</v>
      </c>
      <c r="AF70" s="20"/>
    </row>
    <row r="71" spans="2:32" ht="15.75" x14ac:dyDescent="0.3">
      <c r="B71" s="20" t="e">
        <f ca="1">OFFSET(BASE!$B$1,MATCH(D71,BASE!F:F,0),0)</f>
        <v>#N/A</v>
      </c>
      <c r="C71" s="20" t="e">
        <f ca="1">OFFSET(BASE!$B$1,MATCH(D71,BASE!F:F,0),1)</f>
        <v>#N/A</v>
      </c>
      <c r="D71" s="20"/>
      <c r="E71" s="20" t="e">
        <f>VLOOKUP(D71,BASE!$F$2:$AC$2,7,0)</f>
        <v>#N/A</v>
      </c>
      <c r="F71" s="21" t="e">
        <f>VLOOKUP(D71,BASE!$F$2:$AC$2,15,0)</f>
        <v>#N/A</v>
      </c>
      <c r="G71" s="20" t="s">
        <v>205</v>
      </c>
      <c r="H71" s="22" t="e">
        <f>VLOOKUP($D71&amp;H$5,BASE!$P$2:$Q$2,2,0)</f>
        <v>#N/A</v>
      </c>
      <c r="I71" s="22" t="e">
        <f>VLOOKUP($D71&amp;I$5,BASE!$P$2:$Q$2,2,0)</f>
        <v>#N/A</v>
      </c>
      <c r="J71" s="22" t="e">
        <f>VLOOKUP($D71&amp;J$5,BASE!$P$2:$Q$2,2,0)</f>
        <v>#N/A</v>
      </c>
      <c r="K71" s="22" t="e">
        <f>VLOOKUP($D71&amp;K$5,BASE!$P$2:$Q$2,2,0)</f>
        <v>#N/A</v>
      </c>
      <c r="L71" s="22" t="e">
        <f>VLOOKUP($D71&amp;L$5,BASE!$P$2:$Q$2,2,0)</f>
        <v>#N/A</v>
      </c>
      <c r="M71" s="22" t="e">
        <f>VLOOKUP($D71&amp;M$5,BASE!$P$2:$Q$2,2,0)</f>
        <v>#N/A</v>
      </c>
      <c r="N71" s="22" t="e">
        <f>VLOOKUP($D71&amp;N$5,BASE!$P$2:$Q$2,2,0)</f>
        <v>#N/A</v>
      </c>
      <c r="O71" s="22" t="e">
        <f>VLOOKUP($D71&amp;O$5,BASE!$P$2:$Q$2,2,0)</f>
        <v>#N/A</v>
      </c>
      <c r="P71" s="22" t="e">
        <f>VLOOKUP($D71&amp;P$5,BASE!$P$2:$Q$2,2,0)</f>
        <v>#N/A</v>
      </c>
      <c r="Q71" s="22" t="e">
        <f>VLOOKUP($D71&amp;Q$5,BASE!$P$2:$Q$2,2,0)</f>
        <v>#N/A</v>
      </c>
      <c r="R71" s="22" t="e">
        <f>VLOOKUP($D71&amp;R$5,BASE!$P$2:$Q$2,2,0)</f>
        <v>#N/A</v>
      </c>
      <c r="S71" s="22" t="e">
        <f>VLOOKUP($D71&amp;S$5,BASE!$P$2:$Q$2,2,0)</f>
        <v>#N/A</v>
      </c>
      <c r="T71" s="22" t="e">
        <f>VLOOKUP($D71&amp;T$5,BASE!$P$2:$Q$2,2,0)</f>
        <v>#N/A</v>
      </c>
      <c r="U71" s="22" t="e">
        <f>VLOOKUP($D71&amp;U$5,BASE!$P$2:$Q$2,2,0)</f>
        <v>#N/A</v>
      </c>
      <c r="V71" s="22" t="e">
        <f>VLOOKUP($D71&amp;V$5,BASE!$P$2:$Q$2,2,0)</f>
        <v>#N/A</v>
      </c>
      <c r="W71" s="22" t="e">
        <f>VLOOKUP($D71&amp;W$5,BASE!$P$2:$Q$2,2,0)</f>
        <v>#N/A</v>
      </c>
      <c r="X71" s="22" t="e">
        <f>VLOOKUP($D71&amp;X$5,BASE!$P$2:$Q$2,2,0)</f>
        <v>#N/A</v>
      </c>
      <c r="Y71" s="22" t="e">
        <f>VLOOKUP($D71&amp;Y$5,BASE!$P$2:$Q$2,2,0)</f>
        <v>#N/A</v>
      </c>
      <c r="Z71" s="22" t="e">
        <f>VLOOKUP($D71&amp;Z$5,BASE!$P$2:$Q$2,2,0)</f>
        <v>#N/A</v>
      </c>
      <c r="AA71" s="23" t="e">
        <f t="shared" ref="AA71:AA110" si="2">AVERAGE(H71:Z71)</f>
        <v>#N/A</v>
      </c>
      <c r="AB71" s="24" t="e">
        <f ca="1">OFFSET(BASE!$V$1,MATCH($D71,BASE!$F$2:$F$2,0),0)</f>
        <v>#N/A</v>
      </c>
      <c r="AC71" s="24" t="e">
        <f ca="1">OFFSET(BASE!$X$1,MATCH($D71,BASE!$F$2:$F$2,0),0)</f>
        <v>#N/A</v>
      </c>
      <c r="AD71" s="24" t="e">
        <f ca="1">OFFSET(BASE!$Z$1,MATCH($D71,BASE!$F$2:$F$2,0),0)</f>
        <v>#N/A</v>
      </c>
      <c r="AE71" s="24" t="e">
        <f ca="1">OFFSET(BASE!$AB$1,MATCH($D71,BASE!$F$2:$F$2,0),0)</f>
        <v>#N/A</v>
      </c>
      <c r="AF71" s="20"/>
    </row>
    <row r="72" spans="2:32" ht="15.75" x14ac:dyDescent="0.3">
      <c r="B72" s="20" t="e">
        <f ca="1">OFFSET(BASE!$B$1,MATCH(D72,BASE!F:F,0),0)</f>
        <v>#N/A</v>
      </c>
      <c r="C72" s="20" t="e">
        <f ca="1">OFFSET(BASE!$B$1,MATCH(D72,BASE!F:F,0),1)</f>
        <v>#N/A</v>
      </c>
      <c r="D72" s="20"/>
      <c r="E72" s="20" t="e">
        <f>VLOOKUP(D72,BASE!$F$2:$AC$2,7,0)</f>
        <v>#N/A</v>
      </c>
      <c r="F72" s="21" t="e">
        <f>VLOOKUP(D72,BASE!$F$2:$AC$2,15,0)</f>
        <v>#N/A</v>
      </c>
      <c r="G72" s="20" t="s">
        <v>205</v>
      </c>
      <c r="H72" s="22" t="e">
        <f>VLOOKUP($D72&amp;H$5,BASE!$P$2:$Q$2,2,0)</f>
        <v>#N/A</v>
      </c>
      <c r="I72" s="22" t="e">
        <f>VLOOKUP($D72&amp;I$5,BASE!$P$2:$Q$2,2,0)</f>
        <v>#N/A</v>
      </c>
      <c r="J72" s="22" t="e">
        <f>VLOOKUP($D72&amp;J$5,BASE!$P$2:$Q$2,2,0)</f>
        <v>#N/A</v>
      </c>
      <c r="K72" s="22" t="e">
        <f>VLOOKUP($D72&amp;K$5,BASE!$P$2:$Q$2,2,0)</f>
        <v>#N/A</v>
      </c>
      <c r="L72" s="22" t="e">
        <f>VLOOKUP($D72&amp;L$5,BASE!$P$2:$Q$2,2,0)</f>
        <v>#N/A</v>
      </c>
      <c r="M72" s="22" t="e">
        <f>VLOOKUP($D72&amp;M$5,BASE!$P$2:$Q$2,2,0)</f>
        <v>#N/A</v>
      </c>
      <c r="N72" s="22" t="e">
        <f>VLOOKUP($D72&amp;N$5,BASE!$P$2:$Q$2,2,0)</f>
        <v>#N/A</v>
      </c>
      <c r="O72" s="22" t="e">
        <f>VLOOKUP($D72&amp;O$5,BASE!$P$2:$Q$2,2,0)</f>
        <v>#N/A</v>
      </c>
      <c r="P72" s="22" t="e">
        <f>VLOOKUP($D72&amp;P$5,BASE!$P$2:$Q$2,2,0)</f>
        <v>#N/A</v>
      </c>
      <c r="Q72" s="22" t="e">
        <f>VLOOKUP($D72&amp;Q$5,BASE!$P$2:$Q$2,2,0)</f>
        <v>#N/A</v>
      </c>
      <c r="R72" s="22" t="e">
        <f>VLOOKUP($D72&amp;R$5,BASE!$P$2:$Q$2,2,0)</f>
        <v>#N/A</v>
      </c>
      <c r="S72" s="22" t="e">
        <f>VLOOKUP($D72&amp;S$5,BASE!$P$2:$Q$2,2,0)</f>
        <v>#N/A</v>
      </c>
      <c r="T72" s="22" t="e">
        <f>VLOOKUP($D72&amp;T$5,BASE!$P$2:$Q$2,2,0)</f>
        <v>#N/A</v>
      </c>
      <c r="U72" s="22" t="e">
        <f>VLOOKUP($D72&amp;U$5,BASE!$P$2:$Q$2,2,0)</f>
        <v>#N/A</v>
      </c>
      <c r="V72" s="22" t="e">
        <f>VLOOKUP($D72&amp;V$5,BASE!$P$2:$Q$2,2,0)</f>
        <v>#N/A</v>
      </c>
      <c r="W72" s="22" t="e">
        <f>VLOOKUP($D72&amp;W$5,BASE!$P$2:$Q$2,2,0)</f>
        <v>#N/A</v>
      </c>
      <c r="X72" s="22" t="e">
        <f>VLOOKUP($D72&amp;X$5,BASE!$P$2:$Q$2,2,0)</f>
        <v>#N/A</v>
      </c>
      <c r="Y72" s="22" t="e">
        <f>VLOOKUP($D72&amp;Y$5,BASE!$P$2:$Q$2,2,0)</f>
        <v>#N/A</v>
      </c>
      <c r="Z72" s="22" t="e">
        <f>VLOOKUP($D72&amp;Z$5,BASE!$P$2:$Q$2,2,0)</f>
        <v>#N/A</v>
      </c>
      <c r="AA72" s="23" t="e">
        <f t="shared" si="2"/>
        <v>#N/A</v>
      </c>
      <c r="AB72" s="24" t="e">
        <f ca="1">OFFSET(BASE!$V$1,MATCH($D72,BASE!$F$2:$F$2,0),0)</f>
        <v>#N/A</v>
      </c>
      <c r="AC72" s="24" t="e">
        <f ca="1">OFFSET(BASE!$X$1,MATCH($D72,BASE!$F$2:$F$2,0),0)</f>
        <v>#N/A</v>
      </c>
      <c r="AD72" s="24" t="e">
        <f ca="1">OFFSET(BASE!$Z$1,MATCH($D72,BASE!$F$2:$F$2,0),0)</f>
        <v>#N/A</v>
      </c>
      <c r="AE72" s="24" t="e">
        <f ca="1">OFFSET(BASE!$AB$1,MATCH($D72,BASE!$F$2:$F$2,0),0)</f>
        <v>#N/A</v>
      </c>
      <c r="AF72" s="20"/>
    </row>
    <row r="73" spans="2:32" ht="15.75" x14ac:dyDescent="0.3">
      <c r="B73" s="20" t="e">
        <f ca="1">OFFSET(BASE!$B$1,MATCH(D73,BASE!F:F,0),0)</f>
        <v>#N/A</v>
      </c>
      <c r="C73" s="20" t="e">
        <f ca="1">OFFSET(BASE!$B$1,MATCH(D73,BASE!F:F,0),1)</f>
        <v>#N/A</v>
      </c>
      <c r="D73" s="20"/>
      <c r="E73" s="20" t="e">
        <f>VLOOKUP(D73,BASE!$F$2:$AC$2,7,0)</f>
        <v>#N/A</v>
      </c>
      <c r="F73" s="21" t="e">
        <f>VLOOKUP(D73,BASE!$F$2:$AC$2,15,0)</f>
        <v>#N/A</v>
      </c>
      <c r="G73" s="20" t="s">
        <v>206</v>
      </c>
      <c r="H73" s="22" t="e">
        <f>VLOOKUP($D73&amp;H$5,BASE!$P$2:$Q$2,2,0)</f>
        <v>#N/A</v>
      </c>
      <c r="I73" s="22" t="e">
        <f>VLOOKUP($D73&amp;I$5,BASE!$P$2:$Q$2,2,0)</f>
        <v>#N/A</v>
      </c>
      <c r="J73" s="22" t="e">
        <f>VLOOKUP($D73&amp;J$5,BASE!$P$2:$Q$2,2,0)</f>
        <v>#N/A</v>
      </c>
      <c r="K73" s="22" t="e">
        <f>VLOOKUP($D73&amp;K$5,BASE!$P$2:$Q$2,2,0)</f>
        <v>#N/A</v>
      </c>
      <c r="L73" s="22" t="e">
        <f>VLOOKUP($D73&amp;L$5,BASE!$P$2:$Q$2,2,0)</f>
        <v>#N/A</v>
      </c>
      <c r="M73" s="22" t="e">
        <f>VLOOKUP($D73&amp;M$5,BASE!$P$2:$Q$2,2,0)</f>
        <v>#N/A</v>
      </c>
      <c r="N73" s="22" t="e">
        <f>VLOOKUP($D73&amp;N$5,BASE!$P$2:$Q$2,2,0)</f>
        <v>#N/A</v>
      </c>
      <c r="O73" s="22" t="e">
        <f>VLOOKUP($D73&amp;O$5,BASE!$P$2:$Q$2,2,0)</f>
        <v>#N/A</v>
      </c>
      <c r="P73" s="22" t="e">
        <f>VLOOKUP($D73&amp;P$5,BASE!$P$2:$Q$2,2,0)</f>
        <v>#N/A</v>
      </c>
      <c r="Q73" s="22" t="e">
        <f>VLOOKUP($D73&amp;Q$5,BASE!$P$2:$Q$2,2,0)</f>
        <v>#N/A</v>
      </c>
      <c r="R73" s="22" t="e">
        <f>VLOOKUP($D73&amp;R$5,BASE!$P$2:$Q$2,2,0)</f>
        <v>#N/A</v>
      </c>
      <c r="S73" s="22" t="e">
        <f>VLOOKUP($D73&amp;S$5,BASE!$P$2:$Q$2,2,0)</f>
        <v>#N/A</v>
      </c>
      <c r="T73" s="22" t="e">
        <f>VLOOKUP($D73&amp;T$5,BASE!$P$2:$Q$2,2,0)</f>
        <v>#N/A</v>
      </c>
      <c r="U73" s="22" t="e">
        <f>VLOOKUP($D73&amp;U$5,BASE!$P$2:$Q$2,2,0)</f>
        <v>#N/A</v>
      </c>
      <c r="V73" s="22" t="e">
        <f>VLOOKUP($D73&amp;V$5,BASE!$P$2:$Q$2,2,0)</f>
        <v>#N/A</v>
      </c>
      <c r="W73" s="22" t="e">
        <f>VLOOKUP($D73&amp;W$5,BASE!$P$2:$Q$2,2,0)</f>
        <v>#N/A</v>
      </c>
      <c r="X73" s="22" t="e">
        <f>VLOOKUP($D73&amp;X$5,BASE!$P$2:$Q$2,2,0)</f>
        <v>#N/A</v>
      </c>
      <c r="Y73" s="22" t="e">
        <f>VLOOKUP($D73&amp;Y$5,BASE!$P$2:$Q$2,2,0)</f>
        <v>#N/A</v>
      </c>
      <c r="Z73" s="22" t="e">
        <f>VLOOKUP($D73&amp;Z$5,BASE!$P$2:$Q$2,2,0)</f>
        <v>#N/A</v>
      </c>
      <c r="AA73" s="23" t="e">
        <f t="shared" si="2"/>
        <v>#N/A</v>
      </c>
      <c r="AB73" s="24" t="e">
        <f ca="1">OFFSET(BASE!$V$1,MATCH($D73,BASE!$F$2:$F$2,0),0)</f>
        <v>#N/A</v>
      </c>
      <c r="AC73" s="24" t="e">
        <f ca="1">OFFSET(BASE!$X$1,MATCH($D73,BASE!$F$2:$F$2,0),0)</f>
        <v>#N/A</v>
      </c>
      <c r="AD73" s="24" t="e">
        <f ca="1">OFFSET(BASE!$Z$1,MATCH($D73,BASE!$F$2:$F$2,0),0)</f>
        <v>#N/A</v>
      </c>
      <c r="AE73" s="24" t="e">
        <f ca="1">OFFSET(BASE!$AB$1,MATCH($D73,BASE!$F$2:$F$2,0),0)</f>
        <v>#N/A</v>
      </c>
      <c r="AF73" s="20"/>
    </row>
    <row r="74" spans="2:32" ht="15.75" x14ac:dyDescent="0.3">
      <c r="B74" s="20" t="e">
        <f ca="1">OFFSET(BASE!$B$1,MATCH(D74,BASE!F:F,0),0)</f>
        <v>#N/A</v>
      </c>
      <c r="C74" s="20" t="e">
        <f ca="1">OFFSET(BASE!$B$1,MATCH(D74,BASE!F:F,0),1)</f>
        <v>#N/A</v>
      </c>
      <c r="D74" s="20"/>
      <c r="E74" s="20" t="e">
        <f>VLOOKUP(D74,BASE!$F$2:$AC$2,7,0)</f>
        <v>#N/A</v>
      </c>
      <c r="F74" s="21" t="e">
        <f>VLOOKUP(D74,BASE!$F$2:$AC$2,15,0)</f>
        <v>#N/A</v>
      </c>
      <c r="G74" s="20" t="s">
        <v>203</v>
      </c>
      <c r="H74" s="22" t="e">
        <f>VLOOKUP($D74&amp;H$5,BASE!$P$2:$Q$2,2,0)</f>
        <v>#N/A</v>
      </c>
      <c r="I74" s="22" t="e">
        <f>VLOOKUP($D74&amp;I$5,BASE!$P$2:$Q$2,2,0)</f>
        <v>#N/A</v>
      </c>
      <c r="J74" s="22" t="e">
        <f>VLOOKUP($D74&amp;J$5,BASE!$P$2:$Q$2,2,0)</f>
        <v>#N/A</v>
      </c>
      <c r="K74" s="22" t="e">
        <f>VLOOKUP($D74&amp;K$5,BASE!$P$2:$Q$2,2,0)</f>
        <v>#N/A</v>
      </c>
      <c r="L74" s="22" t="e">
        <f>VLOOKUP($D74&amp;L$5,BASE!$P$2:$Q$2,2,0)</f>
        <v>#N/A</v>
      </c>
      <c r="M74" s="22" t="e">
        <f>VLOOKUP($D74&amp;M$5,BASE!$P$2:$Q$2,2,0)</f>
        <v>#N/A</v>
      </c>
      <c r="N74" s="22" t="e">
        <f>VLOOKUP($D74&amp;N$5,BASE!$P$2:$Q$2,2,0)</f>
        <v>#N/A</v>
      </c>
      <c r="O74" s="22" t="e">
        <f>VLOOKUP($D74&amp;O$5,BASE!$P$2:$Q$2,2,0)</f>
        <v>#N/A</v>
      </c>
      <c r="P74" s="22" t="e">
        <f>VLOOKUP($D74&amp;P$5,BASE!$P$2:$Q$2,2,0)</f>
        <v>#N/A</v>
      </c>
      <c r="Q74" s="22" t="e">
        <f>VLOOKUP($D74&amp;Q$5,BASE!$P$2:$Q$2,2,0)</f>
        <v>#N/A</v>
      </c>
      <c r="R74" s="22" t="e">
        <f>VLOOKUP($D74&amp;R$5,BASE!$P$2:$Q$2,2,0)</f>
        <v>#N/A</v>
      </c>
      <c r="S74" s="22" t="e">
        <f>VLOOKUP($D74&amp;S$5,BASE!$P$2:$Q$2,2,0)</f>
        <v>#N/A</v>
      </c>
      <c r="T74" s="22" t="e">
        <f>VLOOKUP($D74&amp;T$5,BASE!$P$2:$Q$2,2,0)</f>
        <v>#N/A</v>
      </c>
      <c r="U74" s="22" t="e">
        <f>VLOOKUP($D74&amp;U$5,BASE!$P$2:$Q$2,2,0)</f>
        <v>#N/A</v>
      </c>
      <c r="V74" s="22" t="e">
        <f>VLOOKUP($D74&amp;V$5,BASE!$P$2:$Q$2,2,0)</f>
        <v>#N/A</v>
      </c>
      <c r="W74" s="22" t="e">
        <f>VLOOKUP($D74&amp;W$5,BASE!$P$2:$Q$2,2,0)</f>
        <v>#N/A</v>
      </c>
      <c r="X74" s="22" t="e">
        <f>VLOOKUP($D74&amp;X$5,BASE!$P$2:$Q$2,2,0)</f>
        <v>#N/A</v>
      </c>
      <c r="Y74" s="22" t="e">
        <f>VLOOKUP($D74&amp;Y$5,BASE!$P$2:$Q$2,2,0)</f>
        <v>#N/A</v>
      </c>
      <c r="Z74" s="22" t="e">
        <f>VLOOKUP($D74&amp;Z$5,BASE!$P$2:$Q$2,2,0)</f>
        <v>#N/A</v>
      </c>
      <c r="AA74" s="23" t="e">
        <f t="shared" si="2"/>
        <v>#N/A</v>
      </c>
      <c r="AB74" s="24" t="e">
        <f ca="1">OFFSET(BASE!$V$1,MATCH($D74,BASE!$F$2:$F$2,0),0)</f>
        <v>#N/A</v>
      </c>
      <c r="AC74" s="24" t="e">
        <f ca="1">OFFSET(BASE!$X$1,MATCH($D74,BASE!$F$2:$F$2,0),0)</f>
        <v>#N/A</v>
      </c>
      <c r="AD74" s="24" t="e">
        <f ca="1">OFFSET(BASE!$Z$1,MATCH($D74,BASE!$F$2:$F$2,0),0)</f>
        <v>#N/A</v>
      </c>
      <c r="AE74" s="24" t="e">
        <f ca="1">OFFSET(BASE!$AB$1,MATCH($D74,BASE!$F$2:$F$2,0),0)</f>
        <v>#N/A</v>
      </c>
      <c r="AF74" s="20"/>
    </row>
    <row r="75" spans="2:32" ht="15.75" x14ac:dyDescent="0.3">
      <c r="B75" s="20" t="e">
        <f ca="1">OFFSET(BASE!$B$1,MATCH(D75,BASE!F:F,0),0)</f>
        <v>#N/A</v>
      </c>
      <c r="C75" s="20" t="e">
        <f ca="1">OFFSET(BASE!$B$1,MATCH(D75,BASE!F:F,0),1)</f>
        <v>#N/A</v>
      </c>
      <c r="D75" s="20"/>
      <c r="E75" s="20" t="e">
        <f>VLOOKUP(D75,BASE!$F$2:$AC$2,7,0)</f>
        <v>#N/A</v>
      </c>
      <c r="F75" s="21" t="e">
        <f>VLOOKUP(D75,BASE!$F$2:$AC$2,15,0)</f>
        <v>#N/A</v>
      </c>
      <c r="G75" s="20" t="s">
        <v>206</v>
      </c>
      <c r="H75" s="22" t="e">
        <f>VLOOKUP($D75&amp;H$5,BASE!$P$2:$Q$2,2,0)</f>
        <v>#N/A</v>
      </c>
      <c r="I75" s="22" t="e">
        <f>VLOOKUP($D75&amp;I$5,BASE!$P$2:$Q$2,2,0)</f>
        <v>#N/A</v>
      </c>
      <c r="J75" s="22" t="e">
        <f>VLOOKUP($D75&amp;J$5,BASE!$P$2:$Q$2,2,0)</f>
        <v>#N/A</v>
      </c>
      <c r="K75" s="22" t="e">
        <f>VLOOKUP($D75&amp;K$5,BASE!$P$2:$Q$2,2,0)</f>
        <v>#N/A</v>
      </c>
      <c r="L75" s="22" t="e">
        <f>VLOOKUP($D75&amp;L$5,BASE!$P$2:$Q$2,2,0)</f>
        <v>#N/A</v>
      </c>
      <c r="M75" s="22" t="e">
        <f>VLOOKUP($D75&amp;M$5,BASE!$P$2:$Q$2,2,0)</f>
        <v>#N/A</v>
      </c>
      <c r="N75" s="22" t="e">
        <f>VLOOKUP($D75&amp;N$5,BASE!$P$2:$Q$2,2,0)</f>
        <v>#N/A</v>
      </c>
      <c r="O75" s="22" t="e">
        <f>VLOOKUP($D75&amp;O$5,BASE!$P$2:$Q$2,2,0)</f>
        <v>#N/A</v>
      </c>
      <c r="P75" s="22" t="e">
        <f>VLOOKUP($D75&amp;P$5,BASE!$P$2:$Q$2,2,0)</f>
        <v>#N/A</v>
      </c>
      <c r="Q75" s="22" t="e">
        <f>VLOOKUP($D75&amp;Q$5,BASE!$P$2:$Q$2,2,0)</f>
        <v>#N/A</v>
      </c>
      <c r="R75" s="22" t="e">
        <f>VLOOKUP($D75&amp;R$5,BASE!$P$2:$Q$2,2,0)</f>
        <v>#N/A</v>
      </c>
      <c r="S75" s="22" t="e">
        <f>VLOOKUP($D75&amp;S$5,BASE!$P$2:$Q$2,2,0)</f>
        <v>#N/A</v>
      </c>
      <c r="T75" s="22" t="e">
        <f>VLOOKUP($D75&amp;T$5,BASE!$P$2:$Q$2,2,0)</f>
        <v>#N/A</v>
      </c>
      <c r="U75" s="22" t="e">
        <f>VLOOKUP($D75&amp;U$5,BASE!$P$2:$Q$2,2,0)</f>
        <v>#N/A</v>
      </c>
      <c r="V75" s="22" t="e">
        <f>VLOOKUP($D75&amp;V$5,BASE!$P$2:$Q$2,2,0)</f>
        <v>#N/A</v>
      </c>
      <c r="W75" s="22" t="e">
        <f>VLOOKUP($D75&amp;W$5,BASE!$P$2:$Q$2,2,0)</f>
        <v>#N/A</v>
      </c>
      <c r="X75" s="22" t="e">
        <f>VLOOKUP($D75&amp;X$5,BASE!$P$2:$Q$2,2,0)</f>
        <v>#N/A</v>
      </c>
      <c r="Y75" s="22" t="e">
        <f>VLOOKUP($D75&amp;Y$5,BASE!$P$2:$Q$2,2,0)</f>
        <v>#N/A</v>
      </c>
      <c r="Z75" s="22" t="e">
        <f>VLOOKUP($D75&amp;Z$5,BASE!$P$2:$Q$2,2,0)</f>
        <v>#N/A</v>
      </c>
      <c r="AA75" s="23" t="e">
        <f t="shared" si="2"/>
        <v>#N/A</v>
      </c>
      <c r="AB75" s="24" t="e">
        <f ca="1">OFFSET(BASE!$V$1,MATCH($D75,BASE!$F$2:$F$2,0),0)</f>
        <v>#N/A</v>
      </c>
      <c r="AC75" s="24" t="e">
        <f ca="1">OFFSET(BASE!$X$1,MATCH($D75,BASE!$F$2:$F$2,0),0)</f>
        <v>#N/A</v>
      </c>
      <c r="AD75" s="24" t="e">
        <f ca="1">OFFSET(BASE!$Z$1,MATCH($D75,BASE!$F$2:$F$2,0),0)</f>
        <v>#N/A</v>
      </c>
      <c r="AE75" s="24" t="e">
        <f ca="1">OFFSET(BASE!$AB$1,MATCH($D75,BASE!$F$2:$F$2,0),0)</f>
        <v>#N/A</v>
      </c>
      <c r="AF75" s="20"/>
    </row>
    <row r="76" spans="2:32" ht="15.75" x14ac:dyDescent="0.3">
      <c r="B76" s="20" t="e">
        <f ca="1">OFFSET(BASE!$B$1,MATCH(D76,BASE!F:F,0),0)</f>
        <v>#N/A</v>
      </c>
      <c r="C76" s="20" t="e">
        <f ca="1">OFFSET(BASE!$B$1,MATCH(D76,BASE!F:F,0),1)</f>
        <v>#N/A</v>
      </c>
      <c r="D76" s="20"/>
      <c r="E76" s="20" t="e">
        <f>VLOOKUP(D76,BASE!$F$2:$AC$2,7,0)</f>
        <v>#N/A</v>
      </c>
      <c r="F76" s="21" t="e">
        <f>VLOOKUP(D76,BASE!$F$2:$AC$2,15,0)</f>
        <v>#N/A</v>
      </c>
      <c r="G76" s="20" t="s">
        <v>207</v>
      </c>
      <c r="H76" s="22" t="e">
        <f>VLOOKUP($D76&amp;H$5,BASE!$P$2:$Q$2,2,0)</f>
        <v>#N/A</v>
      </c>
      <c r="I76" s="22" t="e">
        <f>VLOOKUP($D76&amp;I$5,BASE!$P$2:$Q$2,2,0)</f>
        <v>#N/A</v>
      </c>
      <c r="J76" s="22" t="e">
        <f>VLOOKUP($D76&amp;J$5,BASE!$P$2:$Q$2,2,0)</f>
        <v>#N/A</v>
      </c>
      <c r="K76" s="22" t="e">
        <f>VLOOKUP($D76&amp;K$5,BASE!$P$2:$Q$2,2,0)</f>
        <v>#N/A</v>
      </c>
      <c r="L76" s="22" t="e">
        <f>VLOOKUP($D76&amp;L$5,BASE!$P$2:$Q$2,2,0)</f>
        <v>#N/A</v>
      </c>
      <c r="M76" s="22" t="e">
        <f>VLOOKUP($D76&amp;M$5,BASE!$P$2:$Q$2,2,0)</f>
        <v>#N/A</v>
      </c>
      <c r="N76" s="22" t="e">
        <f>VLOOKUP($D76&amp;N$5,BASE!$P$2:$Q$2,2,0)</f>
        <v>#N/A</v>
      </c>
      <c r="O76" s="22" t="e">
        <f>VLOOKUP($D76&amp;O$5,BASE!$P$2:$Q$2,2,0)</f>
        <v>#N/A</v>
      </c>
      <c r="P76" s="22" t="e">
        <f>VLOOKUP($D76&amp;P$5,BASE!$P$2:$Q$2,2,0)</f>
        <v>#N/A</v>
      </c>
      <c r="Q76" s="22" t="e">
        <f>VLOOKUP($D76&amp;Q$5,BASE!$P$2:$Q$2,2,0)</f>
        <v>#N/A</v>
      </c>
      <c r="R76" s="22" t="e">
        <f>VLOOKUP($D76&amp;R$5,BASE!$P$2:$Q$2,2,0)</f>
        <v>#N/A</v>
      </c>
      <c r="S76" s="22" t="e">
        <f>VLOOKUP($D76&amp;S$5,BASE!$P$2:$Q$2,2,0)</f>
        <v>#N/A</v>
      </c>
      <c r="T76" s="22" t="e">
        <f>VLOOKUP($D76&amp;T$5,BASE!$P$2:$Q$2,2,0)</f>
        <v>#N/A</v>
      </c>
      <c r="U76" s="22" t="e">
        <f>VLOOKUP($D76&amp;U$5,BASE!$P$2:$Q$2,2,0)</f>
        <v>#N/A</v>
      </c>
      <c r="V76" s="22" t="e">
        <f>VLOOKUP($D76&amp;V$5,BASE!$P$2:$Q$2,2,0)</f>
        <v>#N/A</v>
      </c>
      <c r="W76" s="22" t="e">
        <f>VLOOKUP($D76&amp;W$5,BASE!$P$2:$Q$2,2,0)</f>
        <v>#N/A</v>
      </c>
      <c r="X76" s="22" t="e">
        <f>VLOOKUP($D76&amp;X$5,BASE!$P$2:$Q$2,2,0)</f>
        <v>#N/A</v>
      </c>
      <c r="Y76" s="22" t="e">
        <f>VLOOKUP($D76&amp;Y$5,BASE!$P$2:$Q$2,2,0)</f>
        <v>#N/A</v>
      </c>
      <c r="Z76" s="22" t="e">
        <f>VLOOKUP($D76&amp;Z$5,BASE!$P$2:$Q$2,2,0)</f>
        <v>#N/A</v>
      </c>
      <c r="AA76" s="23" t="e">
        <f t="shared" si="2"/>
        <v>#N/A</v>
      </c>
      <c r="AB76" s="24" t="e">
        <f ca="1">OFFSET(BASE!$V$1,MATCH($D76,BASE!$F$2:$F$2,0),0)</f>
        <v>#N/A</v>
      </c>
      <c r="AC76" s="24" t="e">
        <f ca="1">OFFSET(BASE!$X$1,MATCH($D76,BASE!$F$2:$F$2,0),0)</f>
        <v>#N/A</v>
      </c>
      <c r="AD76" s="24" t="e">
        <f ca="1">OFFSET(BASE!$Z$1,MATCH($D76,BASE!$F$2:$F$2,0),0)</f>
        <v>#N/A</v>
      </c>
      <c r="AE76" s="24" t="e">
        <f ca="1">OFFSET(BASE!$AB$1,MATCH($D76,BASE!$F$2:$F$2,0),0)</f>
        <v>#N/A</v>
      </c>
      <c r="AF76" s="20"/>
    </row>
    <row r="77" spans="2:32" ht="15.75" x14ac:dyDescent="0.3">
      <c r="B77" s="20" t="e">
        <f ca="1">OFFSET(BASE!$B$1,MATCH(D77,BASE!F:F,0),0)</f>
        <v>#N/A</v>
      </c>
      <c r="C77" s="20" t="e">
        <f ca="1">OFFSET(BASE!$B$1,MATCH(D77,BASE!F:F,0),1)</f>
        <v>#N/A</v>
      </c>
      <c r="D77" s="20"/>
      <c r="E77" s="20" t="e">
        <f>VLOOKUP(D77,BASE!$F$2:$AC$2,7,0)</f>
        <v>#N/A</v>
      </c>
      <c r="F77" s="21" t="e">
        <f>VLOOKUP(D77,BASE!$F$2:$AC$2,15,0)</f>
        <v>#N/A</v>
      </c>
      <c r="G77" s="20" t="s">
        <v>204</v>
      </c>
      <c r="H77" s="22" t="e">
        <f>VLOOKUP($D77&amp;H$5,BASE!$P$2:$Q$2,2,0)</f>
        <v>#N/A</v>
      </c>
      <c r="I77" s="22" t="e">
        <f>VLOOKUP($D77&amp;I$5,BASE!$P$2:$Q$2,2,0)</f>
        <v>#N/A</v>
      </c>
      <c r="J77" s="22" t="e">
        <f>VLOOKUP($D77&amp;J$5,BASE!$P$2:$Q$2,2,0)</f>
        <v>#N/A</v>
      </c>
      <c r="K77" s="22" t="e">
        <f>VLOOKUP($D77&amp;K$5,BASE!$P$2:$Q$2,2,0)</f>
        <v>#N/A</v>
      </c>
      <c r="L77" s="22" t="e">
        <f>VLOOKUP($D77&amp;L$5,BASE!$P$2:$Q$2,2,0)</f>
        <v>#N/A</v>
      </c>
      <c r="M77" s="22" t="e">
        <f>VLOOKUP($D77&amp;M$5,BASE!$P$2:$Q$2,2,0)</f>
        <v>#N/A</v>
      </c>
      <c r="N77" s="22" t="e">
        <f>VLOOKUP($D77&amp;N$5,BASE!$P$2:$Q$2,2,0)</f>
        <v>#N/A</v>
      </c>
      <c r="O77" s="22" t="e">
        <f>VLOOKUP($D77&amp;O$5,BASE!$P$2:$Q$2,2,0)</f>
        <v>#N/A</v>
      </c>
      <c r="P77" s="22" t="e">
        <f>VLOOKUP($D77&amp;P$5,BASE!$P$2:$Q$2,2,0)</f>
        <v>#N/A</v>
      </c>
      <c r="Q77" s="22" t="e">
        <f>VLOOKUP($D77&amp;Q$5,BASE!$P$2:$Q$2,2,0)</f>
        <v>#N/A</v>
      </c>
      <c r="R77" s="22" t="e">
        <f>VLOOKUP($D77&amp;R$5,BASE!$P$2:$Q$2,2,0)</f>
        <v>#N/A</v>
      </c>
      <c r="S77" s="22" t="e">
        <f>VLOOKUP($D77&amp;S$5,BASE!$P$2:$Q$2,2,0)</f>
        <v>#N/A</v>
      </c>
      <c r="T77" s="22" t="e">
        <f>VLOOKUP($D77&amp;T$5,BASE!$P$2:$Q$2,2,0)</f>
        <v>#N/A</v>
      </c>
      <c r="U77" s="22" t="e">
        <f>VLOOKUP($D77&amp;U$5,BASE!$P$2:$Q$2,2,0)</f>
        <v>#N/A</v>
      </c>
      <c r="V77" s="22" t="e">
        <f>VLOOKUP($D77&amp;V$5,BASE!$P$2:$Q$2,2,0)</f>
        <v>#N/A</v>
      </c>
      <c r="W77" s="22" t="e">
        <f>VLOOKUP($D77&amp;W$5,BASE!$P$2:$Q$2,2,0)</f>
        <v>#N/A</v>
      </c>
      <c r="X77" s="22" t="e">
        <f>VLOOKUP($D77&amp;X$5,BASE!$P$2:$Q$2,2,0)</f>
        <v>#N/A</v>
      </c>
      <c r="Y77" s="22" t="e">
        <f>VLOOKUP($D77&amp;Y$5,BASE!$P$2:$Q$2,2,0)</f>
        <v>#N/A</v>
      </c>
      <c r="Z77" s="22" t="e">
        <f>VLOOKUP($D77&amp;Z$5,BASE!$P$2:$Q$2,2,0)</f>
        <v>#N/A</v>
      </c>
      <c r="AA77" s="23" t="e">
        <f t="shared" si="2"/>
        <v>#N/A</v>
      </c>
      <c r="AB77" s="24" t="e">
        <f ca="1">OFFSET(BASE!$V$1,MATCH($D77,BASE!$F$2:$F$2,0),0)</f>
        <v>#N/A</v>
      </c>
      <c r="AC77" s="24" t="e">
        <f ca="1">OFFSET(BASE!$X$1,MATCH($D77,BASE!$F$2:$F$2,0),0)</f>
        <v>#N/A</v>
      </c>
      <c r="AD77" s="24" t="e">
        <f ca="1">OFFSET(BASE!$Z$1,MATCH($D77,BASE!$F$2:$F$2,0),0)</f>
        <v>#N/A</v>
      </c>
      <c r="AE77" s="24" t="e">
        <f ca="1">OFFSET(BASE!$AB$1,MATCH($D77,BASE!$F$2:$F$2,0),0)</f>
        <v>#N/A</v>
      </c>
      <c r="AF77" s="20"/>
    </row>
    <row r="78" spans="2:32" ht="15.75" x14ac:dyDescent="0.3">
      <c r="B78" s="20" t="e">
        <f ca="1">OFFSET(BASE!$B$1,MATCH(D78,BASE!F:F,0),0)</f>
        <v>#N/A</v>
      </c>
      <c r="C78" s="20" t="e">
        <f ca="1">OFFSET(BASE!$B$1,MATCH(D78,BASE!F:F,0),1)</f>
        <v>#N/A</v>
      </c>
      <c r="D78" s="20"/>
      <c r="E78" s="20" t="e">
        <f>VLOOKUP(D78,BASE!$F$2:$AC$2,7,0)</f>
        <v>#N/A</v>
      </c>
      <c r="F78" s="21" t="e">
        <f>VLOOKUP(D78,BASE!$F$2:$AC$2,15,0)</f>
        <v>#N/A</v>
      </c>
      <c r="G78" s="20" t="s">
        <v>206</v>
      </c>
      <c r="H78" s="22" t="e">
        <f>VLOOKUP($D78&amp;H$5,BASE!$P$2:$Q$2,2,0)</f>
        <v>#N/A</v>
      </c>
      <c r="I78" s="22" t="e">
        <f>VLOOKUP($D78&amp;I$5,BASE!$P$2:$Q$2,2,0)</f>
        <v>#N/A</v>
      </c>
      <c r="J78" s="22" t="e">
        <f>VLOOKUP($D78&amp;J$5,BASE!$P$2:$Q$2,2,0)</f>
        <v>#N/A</v>
      </c>
      <c r="K78" s="22" t="e">
        <f>VLOOKUP($D78&amp;K$5,BASE!$P$2:$Q$2,2,0)</f>
        <v>#N/A</v>
      </c>
      <c r="L78" s="22" t="e">
        <f>VLOOKUP($D78&amp;L$5,BASE!$P$2:$Q$2,2,0)</f>
        <v>#N/A</v>
      </c>
      <c r="M78" s="22" t="e">
        <f>VLOOKUP($D78&amp;M$5,BASE!$P$2:$Q$2,2,0)</f>
        <v>#N/A</v>
      </c>
      <c r="N78" s="22" t="e">
        <f>VLOOKUP($D78&amp;N$5,BASE!$P$2:$Q$2,2,0)</f>
        <v>#N/A</v>
      </c>
      <c r="O78" s="22" t="e">
        <f>VLOOKUP($D78&amp;O$5,BASE!$P$2:$Q$2,2,0)</f>
        <v>#N/A</v>
      </c>
      <c r="P78" s="22" t="e">
        <f>VLOOKUP($D78&amp;P$5,BASE!$P$2:$Q$2,2,0)</f>
        <v>#N/A</v>
      </c>
      <c r="Q78" s="22" t="e">
        <f>VLOOKUP($D78&amp;Q$5,BASE!$P$2:$Q$2,2,0)</f>
        <v>#N/A</v>
      </c>
      <c r="R78" s="22" t="e">
        <f>VLOOKUP($D78&amp;R$5,BASE!$P$2:$Q$2,2,0)</f>
        <v>#N/A</v>
      </c>
      <c r="S78" s="22" t="e">
        <f>VLOOKUP($D78&amp;S$5,BASE!$P$2:$Q$2,2,0)</f>
        <v>#N/A</v>
      </c>
      <c r="T78" s="22" t="e">
        <f>VLOOKUP($D78&amp;T$5,BASE!$P$2:$Q$2,2,0)</f>
        <v>#N/A</v>
      </c>
      <c r="U78" s="22" t="e">
        <f>VLOOKUP($D78&amp;U$5,BASE!$P$2:$Q$2,2,0)</f>
        <v>#N/A</v>
      </c>
      <c r="V78" s="22" t="e">
        <f>VLOOKUP($D78&amp;V$5,BASE!$P$2:$Q$2,2,0)</f>
        <v>#N/A</v>
      </c>
      <c r="W78" s="22" t="e">
        <f>VLOOKUP($D78&amp;W$5,BASE!$P$2:$Q$2,2,0)</f>
        <v>#N/A</v>
      </c>
      <c r="X78" s="22" t="e">
        <f>VLOOKUP($D78&amp;X$5,BASE!$P$2:$Q$2,2,0)</f>
        <v>#N/A</v>
      </c>
      <c r="Y78" s="22" t="e">
        <f>VLOOKUP($D78&amp;Y$5,BASE!$P$2:$Q$2,2,0)</f>
        <v>#N/A</v>
      </c>
      <c r="Z78" s="22" t="e">
        <f>VLOOKUP($D78&amp;Z$5,BASE!$P$2:$Q$2,2,0)</f>
        <v>#N/A</v>
      </c>
      <c r="AA78" s="23" t="e">
        <f t="shared" si="2"/>
        <v>#N/A</v>
      </c>
      <c r="AB78" s="24" t="e">
        <f ca="1">OFFSET(BASE!$V$1,MATCH($D78,BASE!$F$2:$F$2,0),0)</f>
        <v>#N/A</v>
      </c>
      <c r="AC78" s="24" t="e">
        <f ca="1">OFFSET(BASE!$X$1,MATCH($D78,BASE!$F$2:$F$2,0),0)</f>
        <v>#N/A</v>
      </c>
      <c r="AD78" s="24" t="e">
        <f ca="1">OFFSET(BASE!$Z$1,MATCH($D78,BASE!$F$2:$F$2,0),0)</f>
        <v>#N/A</v>
      </c>
      <c r="AE78" s="24" t="e">
        <f ca="1">OFFSET(BASE!$AB$1,MATCH($D78,BASE!$F$2:$F$2,0),0)</f>
        <v>#N/A</v>
      </c>
      <c r="AF78" s="20"/>
    </row>
    <row r="79" spans="2:32" ht="15.75" x14ac:dyDescent="0.3">
      <c r="B79" s="20" t="e">
        <f ca="1">OFFSET(BASE!$B$1,MATCH(D79,BASE!F:F,0),0)</f>
        <v>#N/A</v>
      </c>
      <c r="C79" s="20" t="e">
        <f ca="1">OFFSET(BASE!$B$1,MATCH(D79,BASE!F:F,0),1)</f>
        <v>#N/A</v>
      </c>
      <c r="D79" s="20"/>
      <c r="E79" s="20" t="e">
        <f>VLOOKUP(D79,BASE!$F$2:$AC$2,7,0)</f>
        <v>#N/A</v>
      </c>
      <c r="F79" s="21" t="e">
        <f>VLOOKUP(D79,BASE!$F$2:$AC$2,15,0)</f>
        <v>#N/A</v>
      </c>
      <c r="G79" s="20" t="s">
        <v>204</v>
      </c>
      <c r="H79" s="22" t="e">
        <f>VLOOKUP($D79&amp;H$5,BASE!$P$2:$Q$2,2,0)</f>
        <v>#N/A</v>
      </c>
      <c r="I79" s="22" t="e">
        <f>VLOOKUP($D79&amp;I$5,BASE!$P$2:$Q$2,2,0)</f>
        <v>#N/A</v>
      </c>
      <c r="J79" s="22" t="e">
        <f>VLOOKUP($D79&amp;J$5,BASE!$P$2:$Q$2,2,0)</f>
        <v>#N/A</v>
      </c>
      <c r="K79" s="22" t="e">
        <f>VLOOKUP($D79&amp;K$5,BASE!$P$2:$Q$2,2,0)</f>
        <v>#N/A</v>
      </c>
      <c r="L79" s="22" t="e">
        <f>VLOOKUP($D79&amp;L$5,BASE!$P$2:$Q$2,2,0)</f>
        <v>#N/A</v>
      </c>
      <c r="M79" s="22" t="e">
        <f>VLOOKUP($D79&amp;M$5,BASE!$P$2:$Q$2,2,0)</f>
        <v>#N/A</v>
      </c>
      <c r="N79" s="22" t="e">
        <f>VLOOKUP($D79&amp;N$5,BASE!$P$2:$Q$2,2,0)</f>
        <v>#N/A</v>
      </c>
      <c r="O79" s="22" t="e">
        <f>VLOOKUP($D79&amp;O$5,BASE!$P$2:$Q$2,2,0)</f>
        <v>#N/A</v>
      </c>
      <c r="P79" s="22" t="e">
        <f>VLOOKUP($D79&amp;P$5,BASE!$P$2:$Q$2,2,0)</f>
        <v>#N/A</v>
      </c>
      <c r="Q79" s="22" t="e">
        <f>VLOOKUP($D79&amp;Q$5,BASE!$P$2:$Q$2,2,0)</f>
        <v>#N/A</v>
      </c>
      <c r="R79" s="22" t="e">
        <f>VLOOKUP($D79&amp;R$5,BASE!$P$2:$Q$2,2,0)</f>
        <v>#N/A</v>
      </c>
      <c r="S79" s="22" t="e">
        <f>VLOOKUP($D79&amp;S$5,BASE!$P$2:$Q$2,2,0)</f>
        <v>#N/A</v>
      </c>
      <c r="T79" s="22" t="e">
        <f>VLOOKUP($D79&amp;T$5,BASE!$P$2:$Q$2,2,0)</f>
        <v>#N/A</v>
      </c>
      <c r="U79" s="22" t="e">
        <f>VLOOKUP($D79&amp;U$5,BASE!$P$2:$Q$2,2,0)</f>
        <v>#N/A</v>
      </c>
      <c r="V79" s="22" t="e">
        <f>VLOOKUP($D79&amp;V$5,BASE!$P$2:$Q$2,2,0)</f>
        <v>#N/A</v>
      </c>
      <c r="W79" s="22" t="e">
        <f>VLOOKUP($D79&amp;W$5,BASE!$P$2:$Q$2,2,0)</f>
        <v>#N/A</v>
      </c>
      <c r="X79" s="22" t="e">
        <f>VLOOKUP($D79&amp;X$5,BASE!$P$2:$Q$2,2,0)</f>
        <v>#N/A</v>
      </c>
      <c r="Y79" s="22" t="e">
        <f>VLOOKUP($D79&amp;Y$5,BASE!$P$2:$Q$2,2,0)</f>
        <v>#N/A</v>
      </c>
      <c r="Z79" s="22" t="e">
        <f>VLOOKUP($D79&amp;Z$5,BASE!$P$2:$Q$2,2,0)</f>
        <v>#N/A</v>
      </c>
      <c r="AA79" s="23" t="e">
        <f t="shared" si="2"/>
        <v>#N/A</v>
      </c>
      <c r="AB79" s="24" t="e">
        <f ca="1">OFFSET(BASE!$V$1,MATCH($D79,BASE!$F$2:$F$2,0),0)</f>
        <v>#N/A</v>
      </c>
      <c r="AC79" s="24" t="e">
        <f ca="1">OFFSET(BASE!$X$1,MATCH($D79,BASE!$F$2:$F$2,0),0)</f>
        <v>#N/A</v>
      </c>
      <c r="AD79" s="24" t="e">
        <f ca="1">OFFSET(BASE!$Z$1,MATCH($D79,BASE!$F$2:$F$2,0),0)</f>
        <v>#N/A</v>
      </c>
      <c r="AE79" s="24" t="e">
        <f ca="1">OFFSET(BASE!$AB$1,MATCH($D79,BASE!$F$2:$F$2,0),0)</f>
        <v>#N/A</v>
      </c>
      <c r="AF79" s="20"/>
    </row>
    <row r="80" spans="2:32" ht="15.75" x14ac:dyDescent="0.3">
      <c r="B80" s="20" t="e">
        <f ca="1">OFFSET(BASE!$B$1,MATCH(D80,BASE!F:F,0),0)</f>
        <v>#N/A</v>
      </c>
      <c r="C80" s="20" t="e">
        <f ca="1">OFFSET(BASE!$B$1,MATCH(D80,BASE!F:F,0),1)</f>
        <v>#N/A</v>
      </c>
      <c r="D80" s="20"/>
      <c r="E80" s="20" t="e">
        <f>VLOOKUP(D80,BASE!$F$2:$AC$2,7,0)</f>
        <v>#N/A</v>
      </c>
      <c r="F80" s="21" t="e">
        <f>VLOOKUP(D80,BASE!$F$2:$AC$2,15,0)</f>
        <v>#N/A</v>
      </c>
      <c r="G80" s="20" t="s">
        <v>204</v>
      </c>
      <c r="H80" s="22" t="e">
        <f>VLOOKUP($D80&amp;H$5,BASE!$P$2:$Q$2,2,0)</f>
        <v>#N/A</v>
      </c>
      <c r="I80" s="22" t="e">
        <f>VLOOKUP($D80&amp;I$5,BASE!$P$2:$Q$2,2,0)</f>
        <v>#N/A</v>
      </c>
      <c r="J80" s="22" t="e">
        <f>VLOOKUP($D80&amp;J$5,BASE!$P$2:$Q$2,2,0)</f>
        <v>#N/A</v>
      </c>
      <c r="K80" s="22" t="e">
        <f>VLOOKUP($D80&amp;K$5,BASE!$P$2:$Q$2,2,0)</f>
        <v>#N/A</v>
      </c>
      <c r="L80" s="22" t="e">
        <f>VLOOKUP($D80&amp;L$5,BASE!$P$2:$Q$2,2,0)</f>
        <v>#N/A</v>
      </c>
      <c r="M80" s="22" t="e">
        <f>VLOOKUP($D80&amp;M$5,BASE!$P$2:$Q$2,2,0)</f>
        <v>#N/A</v>
      </c>
      <c r="N80" s="22" t="e">
        <f>VLOOKUP($D80&amp;N$5,BASE!$P$2:$Q$2,2,0)</f>
        <v>#N/A</v>
      </c>
      <c r="O80" s="22" t="e">
        <f>VLOOKUP($D80&amp;O$5,BASE!$P$2:$Q$2,2,0)</f>
        <v>#N/A</v>
      </c>
      <c r="P80" s="22" t="e">
        <f>VLOOKUP($D80&amp;P$5,BASE!$P$2:$Q$2,2,0)</f>
        <v>#N/A</v>
      </c>
      <c r="Q80" s="22" t="e">
        <f>VLOOKUP($D80&amp;Q$5,BASE!$P$2:$Q$2,2,0)</f>
        <v>#N/A</v>
      </c>
      <c r="R80" s="22" t="e">
        <f>VLOOKUP($D80&amp;R$5,BASE!$P$2:$Q$2,2,0)</f>
        <v>#N/A</v>
      </c>
      <c r="S80" s="22" t="e">
        <f>VLOOKUP($D80&amp;S$5,BASE!$P$2:$Q$2,2,0)</f>
        <v>#N/A</v>
      </c>
      <c r="T80" s="22" t="e">
        <f>VLOOKUP($D80&amp;T$5,BASE!$P$2:$Q$2,2,0)</f>
        <v>#N/A</v>
      </c>
      <c r="U80" s="22" t="e">
        <f>VLOOKUP($D80&amp;U$5,BASE!$P$2:$Q$2,2,0)</f>
        <v>#N/A</v>
      </c>
      <c r="V80" s="22" t="e">
        <f>VLOOKUP($D80&amp;V$5,BASE!$P$2:$Q$2,2,0)</f>
        <v>#N/A</v>
      </c>
      <c r="W80" s="22" t="e">
        <f>VLOOKUP($D80&amp;W$5,BASE!$P$2:$Q$2,2,0)</f>
        <v>#N/A</v>
      </c>
      <c r="X80" s="22" t="e">
        <f>VLOOKUP($D80&amp;X$5,BASE!$P$2:$Q$2,2,0)</f>
        <v>#N/A</v>
      </c>
      <c r="Y80" s="22" t="e">
        <f>VLOOKUP($D80&amp;Y$5,BASE!$P$2:$Q$2,2,0)</f>
        <v>#N/A</v>
      </c>
      <c r="Z80" s="22" t="e">
        <f>VLOOKUP($D80&amp;Z$5,BASE!$P$2:$Q$2,2,0)</f>
        <v>#N/A</v>
      </c>
      <c r="AA80" s="23" t="e">
        <f t="shared" si="2"/>
        <v>#N/A</v>
      </c>
      <c r="AB80" s="24" t="e">
        <f ca="1">OFFSET(BASE!$V$1,MATCH($D80,BASE!$F$2:$F$2,0),0)</f>
        <v>#N/A</v>
      </c>
      <c r="AC80" s="24" t="e">
        <f ca="1">OFFSET(BASE!$X$1,MATCH($D80,BASE!$F$2:$F$2,0),0)</f>
        <v>#N/A</v>
      </c>
      <c r="AD80" s="24" t="e">
        <f ca="1">OFFSET(BASE!$Z$1,MATCH($D80,BASE!$F$2:$F$2,0),0)</f>
        <v>#N/A</v>
      </c>
      <c r="AE80" s="24" t="e">
        <f ca="1">OFFSET(BASE!$AB$1,MATCH($D80,BASE!$F$2:$F$2,0),0)</f>
        <v>#N/A</v>
      </c>
      <c r="AF80" s="20"/>
    </row>
    <row r="81" spans="2:32" ht="15.75" x14ac:dyDescent="0.3">
      <c r="B81" s="20" t="e">
        <f ca="1">OFFSET(BASE!$B$1,MATCH(D81,BASE!F:F,0),0)</f>
        <v>#N/A</v>
      </c>
      <c r="C81" s="20" t="e">
        <f ca="1">OFFSET(BASE!$B$1,MATCH(D81,BASE!F:F,0),1)</f>
        <v>#N/A</v>
      </c>
      <c r="D81" s="20"/>
      <c r="E81" s="20" t="e">
        <f>VLOOKUP(D81,BASE!$F$2:$AC$2,7,0)</f>
        <v>#N/A</v>
      </c>
      <c r="F81" s="21" t="e">
        <f>VLOOKUP(D81,BASE!$F$2:$AC$2,15,0)</f>
        <v>#N/A</v>
      </c>
      <c r="G81" s="20" t="s">
        <v>206</v>
      </c>
      <c r="H81" s="22" t="e">
        <f>VLOOKUP($D81&amp;H$5,BASE!$P$2:$Q$2,2,0)</f>
        <v>#N/A</v>
      </c>
      <c r="I81" s="22" t="e">
        <f>VLOOKUP($D81&amp;I$5,BASE!$P$2:$Q$2,2,0)</f>
        <v>#N/A</v>
      </c>
      <c r="J81" s="22" t="e">
        <f>VLOOKUP($D81&amp;J$5,BASE!$P$2:$Q$2,2,0)</f>
        <v>#N/A</v>
      </c>
      <c r="K81" s="22" t="e">
        <f>VLOOKUP($D81&amp;K$5,BASE!$P$2:$Q$2,2,0)</f>
        <v>#N/A</v>
      </c>
      <c r="L81" s="22" t="e">
        <f>VLOOKUP($D81&amp;L$5,BASE!$P$2:$Q$2,2,0)</f>
        <v>#N/A</v>
      </c>
      <c r="M81" s="22" t="e">
        <f>VLOOKUP($D81&amp;M$5,BASE!$P$2:$Q$2,2,0)</f>
        <v>#N/A</v>
      </c>
      <c r="N81" s="22" t="e">
        <f>VLOOKUP($D81&amp;N$5,BASE!$P$2:$Q$2,2,0)</f>
        <v>#N/A</v>
      </c>
      <c r="O81" s="22" t="e">
        <f>VLOOKUP($D81&amp;O$5,BASE!$P$2:$Q$2,2,0)</f>
        <v>#N/A</v>
      </c>
      <c r="P81" s="22" t="e">
        <f>VLOOKUP($D81&amp;P$5,BASE!$P$2:$Q$2,2,0)</f>
        <v>#N/A</v>
      </c>
      <c r="Q81" s="22" t="e">
        <f>VLOOKUP($D81&amp;Q$5,BASE!$P$2:$Q$2,2,0)</f>
        <v>#N/A</v>
      </c>
      <c r="R81" s="22" t="e">
        <f>VLOOKUP($D81&amp;R$5,BASE!$P$2:$Q$2,2,0)</f>
        <v>#N/A</v>
      </c>
      <c r="S81" s="22" t="e">
        <f>VLOOKUP($D81&amp;S$5,BASE!$P$2:$Q$2,2,0)</f>
        <v>#N/A</v>
      </c>
      <c r="T81" s="22" t="e">
        <f>VLOOKUP($D81&amp;T$5,BASE!$P$2:$Q$2,2,0)</f>
        <v>#N/A</v>
      </c>
      <c r="U81" s="22" t="e">
        <f>VLOOKUP($D81&amp;U$5,BASE!$P$2:$Q$2,2,0)</f>
        <v>#N/A</v>
      </c>
      <c r="V81" s="22" t="e">
        <f>VLOOKUP($D81&amp;V$5,BASE!$P$2:$Q$2,2,0)</f>
        <v>#N/A</v>
      </c>
      <c r="W81" s="22" t="e">
        <f>VLOOKUP($D81&amp;W$5,BASE!$P$2:$Q$2,2,0)</f>
        <v>#N/A</v>
      </c>
      <c r="X81" s="22" t="e">
        <f>VLOOKUP($D81&amp;X$5,BASE!$P$2:$Q$2,2,0)</f>
        <v>#N/A</v>
      </c>
      <c r="Y81" s="22" t="e">
        <f>VLOOKUP($D81&amp;Y$5,BASE!$P$2:$Q$2,2,0)</f>
        <v>#N/A</v>
      </c>
      <c r="Z81" s="22" t="e">
        <f>VLOOKUP($D81&amp;Z$5,BASE!$P$2:$Q$2,2,0)</f>
        <v>#N/A</v>
      </c>
      <c r="AA81" s="23" t="e">
        <f t="shared" si="2"/>
        <v>#N/A</v>
      </c>
      <c r="AB81" s="24" t="e">
        <f ca="1">OFFSET(BASE!$V$1,MATCH($D81,BASE!$F$2:$F$2,0),0)</f>
        <v>#N/A</v>
      </c>
      <c r="AC81" s="24" t="e">
        <f ca="1">OFFSET(BASE!$X$1,MATCH($D81,BASE!$F$2:$F$2,0),0)</f>
        <v>#N/A</v>
      </c>
      <c r="AD81" s="24" t="e">
        <f ca="1">OFFSET(BASE!$Z$1,MATCH($D81,BASE!$F$2:$F$2,0),0)</f>
        <v>#N/A</v>
      </c>
      <c r="AE81" s="24" t="e">
        <f ca="1">OFFSET(BASE!$AB$1,MATCH($D81,BASE!$F$2:$F$2,0),0)</f>
        <v>#N/A</v>
      </c>
      <c r="AF81" s="20"/>
    </row>
    <row r="82" spans="2:32" ht="15.75" x14ac:dyDescent="0.3">
      <c r="B82" s="20" t="e">
        <f ca="1">OFFSET(BASE!$B$1,MATCH(D82,BASE!F:F,0),0)</f>
        <v>#N/A</v>
      </c>
      <c r="C82" s="20" t="e">
        <f ca="1">OFFSET(BASE!$B$1,MATCH(D82,BASE!F:F,0),1)</f>
        <v>#N/A</v>
      </c>
      <c r="D82" s="20"/>
      <c r="E82" s="20" t="e">
        <f>VLOOKUP(D82,BASE!$F$2:$AC$2,7,0)</f>
        <v>#N/A</v>
      </c>
      <c r="F82" s="21" t="e">
        <f>VLOOKUP(D82,BASE!$F$2:$AC$2,15,0)</f>
        <v>#N/A</v>
      </c>
      <c r="G82" s="20" t="s">
        <v>204</v>
      </c>
      <c r="H82" s="22" t="e">
        <f>VLOOKUP($D82&amp;H$5,BASE!$P$2:$Q$2,2,0)</f>
        <v>#N/A</v>
      </c>
      <c r="I82" s="22" t="e">
        <f>VLOOKUP($D82&amp;I$5,BASE!$P$2:$Q$2,2,0)</f>
        <v>#N/A</v>
      </c>
      <c r="J82" s="22" t="e">
        <f>VLOOKUP($D82&amp;J$5,BASE!$P$2:$Q$2,2,0)</f>
        <v>#N/A</v>
      </c>
      <c r="K82" s="22" t="e">
        <f>VLOOKUP($D82&amp;K$5,BASE!$P$2:$Q$2,2,0)</f>
        <v>#N/A</v>
      </c>
      <c r="L82" s="22" t="e">
        <f>VLOOKUP($D82&amp;L$5,BASE!$P$2:$Q$2,2,0)</f>
        <v>#N/A</v>
      </c>
      <c r="M82" s="22" t="e">
        <f>VLOOKUP($D82&amp;M$5,BASE!$P$2:$Q$2,2,0)</f>
        <v>#N/A</v>
      </c>
      <c r="N82" s="22" t="e">
        <f>VLOOKUP($D82&amp;N$5,BASE!$P$2:$Q$2,2,0)</f>
        <v>#N/A</v>
      </c>
      <c r="O82" s="22" t="e">
        <f>VLOOKUP($D82&amp;O$5,BASE!$P$2:$Q$2,2,0)</f>
        <v>#N/A</v>
      </c>
      <c r="P82" s="22" t="e">
        <f>VLOOKUP($D82&amp;P$5,BASE!$P$2:$Q$2,2,0)</f>
        <v>#N/A</v>
      </c>
      <c r="Q82" s="22" t="e">
        <f>VLOOKUP($D82&amp;Q$5,BASE!$P$2:$Q$2,2,0)</f>
        <v>#N/A</v>
      </c>
      <c r="R82" s="22" t="e">
        <f>VLOOKUP($D82&amp;R$5,BASE!$P$2:$Q$2,2,0)</f>
        <v>#N/A</v>
      </c>
      <c r="S82" s="22" t="e">
        <f>VLOOKUP($D82&amp;S$5,BASE!$P$2:$Q$2,2,0)</f>
        <v>#N/A</v>
      </c>
      <c r="T82" s="22" t="e">
        <f>VLOOKUP($D82&amp;T$5,BASE!$P$2:$Q$2,2,0)</f>
        <v>#N/A</v>
      </c>
      <c r="U82" s="22" t="e">
        <f>VLOOKUP($D82&amp;U$5,BASE!$P$2:$Q$2,2,0)</f>
        <v>#N/A</v>
      </c>
      <c r="V82" s="22" t="e">
        <f>VLOOKUP($D82&amp;V$5,BASE!$P$2:$Q$2,2,0)</f>
        <v>#N/A</v>
      </c>
      <c r="W82" s="22" t="e">
        <f>VLOOKUP($D82&amp;W$5,BASE!$P$2:$Q$2,2,0)</f>
        <v>#N/A</v>
      </c>
      <c r="X82" s="22" t="e">
        <f>VLOOKUP($D82&amp;X$5,BASE!$P$2:$Q$2,2,0)</f>
        <v>#N/A</v>
      </c>
      <c r="Y82" s="22" t="e">
        <f>VLOOKUP($D82&amp;Y$5,BASE!$P$2:$Q$2,2,0)</f>
        <v>#N/A</v>
      </c>
      <c r="Z82" s="22" t="e">
        <f>VLOOKUP($D82&amp;Z$5,BASE!$P$2:$Q$2,2,0)</f>
        <v>#N/A</v>
      </c>
      <c r="AA82" s="23" t="e">
        <f t="shared" si="2"/>
        <v>#N/A</v>
      </c>
      <c r="AB82" s="24" t="e">
        <f ca="1">OFFSET(BASE!$V$1,MATCH($D82,BASE!$F$2:$F$2,0),0)</f>
        <v>#N/A</v>
      </c>
      <c r="AC82" s="24" t="e">
        <f ca="1">OFFSET(BASE!$X$1,MATCH($D82,BASE!$F$2:$F$2,0),0)</f>
        <v>#N/A</v>
      </c>
      <c r="AD82" s="24" t="e">
        <f ca="1">OFFSET(BASE!$Z$1,MATCH($D82,BASE!$F$2:$F$2,0),0)</f>
        <v>#N/A</v>
      </c>
      <c r="AE82" s="24" t="e">
        <f ca="1">OFFSET(BASE!$AB$1,MATCH($D82,BASE!$F$2:$F$2,0),0)</f>
        <v>#N/A</v>
      </c>
      <c r="AF82" s="20"/>
    </row>
    <row r="83" spans="2:32" ht="15.75" x14ac:dyDescent="0.3">
      <c r="B83" s="20" t="e">
        <f ca="1">OFFSET(BASE!$B$1,MATCH(D83,BASE!F:F,0),0)</f>
        <v>#N/A</v>
      </c>
      <c r="C83" s="20" t="e">
        <f ca="1">OFFSET(BASE!$B$1,MATCH(D83,BASE!F:F,0),1)</f>
        <v>#N/A</v>
      </c>
      <c r="D83" s="20"/>
      <c r="E83" s="20" t="e">
        <f>VLOOKUP(D83,BASE!$F$2:$AC$2,7,0)</f>
        <v>#N/A</v>
      </c>
      <c r="F83" s="21" t="e">
        <f>VLOOKUP(D83,BASE!$F$2:$AC$2,15,0)</f>
        <v>#N/A</v>
      </c>
      <c r="G83" s="20" t="s">
        <v>204</v>
      </c>
      <c r="H83" s="22" t="e">
        <f>VLOOKUP($D83&amp;H$5,BASE!$P$2:$Q$2,2,0)</f>
        <v>#N/A</v>
      </c>
      <c r="I83" s="22" t="e">
        <f>VLOOKUP($D83&amp;I$5,BASE!$P$2:$Q$2,2,0)</f>
        <v>#N/A</v>
      </c>
      <c r="J83" s="22" t="e">
        <f>VLOOKUP($D83&amp;J$5,BASE!$P$2:$Q$2,2,0)</f>
        <v>#N/A</v>
      </c>
      <c r="K83" s="22" t="e">
        <f>VLOOKUP($D83&amp;K$5,BASE!$P$2:$Q$2,2,0)</f>
        <v>#N/A</v>
      </c>
      <c r="L83" s="22" t="e">
        <f>VLOOKUP($D83&amp;L$5,BASE!$P$2:$Q$2,2,0)</f>
        <v>#N/A</v>
      </c>
      <c r="M83" s="22" t="e">
        <f>VLOOKUP($D83&amp;M$5,BASE!$P$2:$Q$2,2,0)</f>
        <v>#N/A</v>
      </c>
      <c r="N83" s="22" t="e">
        <f>VLOOKUP($D83&amp;N$5,BASE!$P$2:$Q$2,2,0)</f>
        <v>#N/A</v>
      </c>
      <c r="O83" s="22" t="e">
        <f>VLOOKUP($D83&amp;O$5,BASE!$P$2:$Q$2,2,0)</f>
        <v>#N/A</v>
      </c>
      <c r="P83" s="22" t="e">
        <f>VLOOKUP($D83&amp;P$5,BASE!$P$2:$Q$2,2,0)</f>
        <v>#N/A</v>
      </c>
      <c r="Q83" s="22" t="e">
        <f>VLOOKUP($D83&amp;Q$5,BASE!$P$2:$Q$2,2,0)</f>
        <v>#N/A</v>
      </c>
      <c r="R83" s="22" t="e">
        <f>VLOOKUP($D83&amp;R$5,BASE!$P$2:$Q$2,2,0)</f>
        <v>#N/A</v>
      </c>
      <c r="S83" s="22" t="e">
        <f>VLOOKUP($D83&amp;S$5,BASE!$P$2:$Q$2,2,0)</f>
        <v>#N/A</v>
      </c>
      <c r="T83" s="22" t="e">
        <f>VLOOKUP($D83&amp;T$5,BASE!$P$2:$Q$2,2,0)</f>
        <v>#N/A</v>
      </c>
      <c r="U83" s="22" t="e">
        <f>VLOOKUP($D83&amp;U$5,BASE!$P$2:$Q$2,2,0)</f>
        <v>#N/A</v>
      </c>
      <c r="V83" s="22" t="e">
        <f>VLOOKUP($D83&amp;V$5,BASE!$P$2:$Q$2,2,0)</f>
        <v>#N/A</v>
      </c>
      <c r="W83" s="22" t="e">
        <f>VLOOKUP($D83&amp;W$5,BASE!$P$2:$Q$2,2,0)</f>
        <v>#N/A</v>
      </c>
      <c r="X83" s="22" t="e">
        <f>VLOOKUP($D83&amp;X$5,BASE!$P$2:$Q$2,2,0)</f>
        <v>#N/A</v>
      </c>
      <c r="Y83" s="22" t="e">
        <f>VLOOKUP($D83&amp;Y$5,BASE!$P$2:$Q$2,2,0)</f>
        <v>#N/A</v>
      </c>
      <c r="Z83" s="22" t="e">
        <f>VLOOKUP($D83&amp;Z$5,BASE!$P$2:$Q$2,2,0)</f>
        <v>#N/A</v>
      </c>
      <c r="AA83" s="23" t="e">
        <f t="shared" si="2"/>
        <v>#N/A</v>
      </c>
      <c r="AB83" s="24" t="e">
        <f ca="1">OFFSET(BASE!$V$1,MATCH($D83,BASE!$F$2:$F$2,0),0)</f>
        <v>#N/A</v>
      </c>
      <c r="AC83" s="24" t="e">
        <f ca="1">OFFSET(BASE!$X$1,MATCH($D83,BASE!$F$2:$F$2,0),0)</f>
        <v>#N/A</v>
      </c>
      <c r="AD83" s="24" t="e">
        <f ca="1">OFFSET(BASE!$Z$1,MATCH($D83,BASE!$F$2:$F$2,0),0)</f>
        <v>#N/A</v>
      </c>
      <c r="AE83" s="24" t="e">
        <f ca="1">OFFSET(BASE!$AB$1,MATCH($D83,BASE!$F$2:$F$2,0),0)</f>
        <v>#N/A</v>
      </c>
      <c r="AF83" s="20"/>
    </row>
    <row r="84" spans="2:32" ht="15.75" x14ac:dyDescent="0.3">
      <c r="B84" s="20" t="e">
        <f ca="1">OFFSET(BASE!$B$1,MATCH(D84,BASE!F:F,0),0)</f>
        <v>#N/A</v>
      </c>
      <c r="C84" s="20" t="e">
        <f ca="1">OFFSET(BASE!$B$1,MATCH(D84,BASE!F:F,0),1)</f>
        <v>#N/A</v>
      </c>
      <c r="D84" s="20"/>
      <c r="E84" s="20" t="e">
        <f>VLOOKUP(D84,BASE!$F$2:$AC$2,7,0)</f>
        <v>#N/A</v>
      </c>
      <c r="F84" s="21" t="e">
        <f>VLOOKUP(D84,BASE!$F$2:$AC$2,15,0)</f>
        <v>#N/A</v>
      </c>
      <c r="G84" s="20" t="s">
        <v>205</v>
      </c>
      <c r="H84" s="22" t="e">
        <f>VLOOKUP($D84&amp;H$5,BASE!$P$2:$Q$2,2,0)</f>
        <v>#N/A</v>
      </c>
      <c r="I84" s="22" t="e">
        <f>VLOOKUP($D84&amp;I$5,BASE!$P$2:$Q$2,2,0)</f>
        <v>#N/A</v>
      </c>
      <c r="J84" s="22" t="e">
        <f>VLOOKUP($D84&amp;J$5,BASE!$P$2:$Q$2,2,0)</f>
        <v>#N/A</v>
      </c>
      <c r="K84" s="22" t="e">
        <f>VLOOKUP($D84&amp;K$5,BASE!$P$2:$Q$2,2,0)</f>
        <v>#N/A</v>
      </c>
      <c r="L84" s="22" t="e">
        <f>VLOOKUP($D84&amp;L$5,BASE!$P$2:$Q$2,2,0)</f>
        <v>#N/A</v>
      </c>
      <c r="M84" s="22" t="e">
        <f>VLOOKUP($D84&amp;M$5,BASE!$P$2:$Q$2,2,0)</f>
        <v>#N/A</v>
      </c>
      <c r="N84" s="22" t="e">
        <f>VLOOKUP($D84&amp;N$5,BASE!$P$2:$Q$2,2,0)</f>
        <v>#N/A</v>
      </c>
      <c r="O84" s="22" t="e">
        <f>VLOOKUP($D84&amp;O$5,BASE!$P$2:$Q$2,2,0)</f>
        <v>#N/A</v>
      </c>
      <c r="P84" s="22" t="e">
        <f>VLOOKUP($D84&amp;P$5,BASE!$P$2:$Q$2,2,0)</f>
        <v>#N/A</v>
      </c>
      <c r="Q84" s="22" t="e">
        <f>VLOOKUP($D84&amp;Q$5,BASE!$P$2:$Q$2,2,0)</f>
        <v>#N/A</v>
      </c>
      <c r="R84" s="22" t="e">
        <f>VLOOKUP($D84&amp;R$5,BASE!$P$2:$Q$2,2,0)</f>
        <v>#N/A</v>
      </c>
      <c r="S84" s="22" t="e">
        <f>VLOOKUP($D84&amp;S$5,BASE!$P$2:$Q$2,2,0)</f>
        <v>#N/A</v>
      </c>
      <c r="T84" s="22" t="e">
        <f>VLOOKUP($D84&amp;T$5,BASE!$P$2:$Q$2,2,0)</f>
        <v>#N/A</v>
      </c>
      <c r="U84" s="22" t="e">
        <f>VLOOKUP($D84&amp;U$5,BASE!$P$2:$Q$2,2,0)</f>
        <v>#N/A</v>
      </c>
      <c r="V84" s="22" t="e">
        <f>VLOOKUP($D84&amp;V$5,BASE!$P$2:$Q$2,2,0)</f>
        <v>#N/A</v>
      </c>
      <c r="W84" s="22" t="e">
        <f>VLOOKUP($D84&amp;W$5,BASE!$P$2:$Q$2,2,0)</f>
        <v>#N/A</v>
      </c>
      <c r="X84" s="22" t="e">
        <f>VLOOKUP($D84&amp;X$5,BASE!$P$2:$Q$2,2,0)</f>
        <v>#N/A</v>
      </c>
      <c r="Y84" s="22" t="e">
        <f>VLOOKUP($D84&amp;Y$5,BASE!$P$2:$Q$2,2,0)</f>
        <v>#N/A</v>
      </c>
      <c r="Z84" s="22" t="e">
        <f>VLOOKUP($D84&amp;Z$5,BASE!$P$2:$Q$2,2,0)</f>
        <v>#N/A</v>
      </c>
      <c r="AA84" s="23" t="e">
        <f t="shared" si="2"/>
        <v>#N/A</v>
      </c>
      <c r="AB84" s="24" t="e">
        <f ca="1">OFFSET(BASE!$V$1,MATCH($D84,BASE!$F$2:$F$2,0),0)</f>
        <v>#N/A</v>
      </c>
      <c r="AC84" s="24" t="e">
        <f ca="1">OFFSET(BASE!$X$1,MATCH($D84,BASE!$F$2:$F$2,0),0)</f>
        <v>#N/A</v>
      </c>
      <c r="AD84" s="24" t="e">
        <f ca="1">OFFSET(BASE!$Z$1,MATCH($D84,BASE!$F$2:$F$2,0),0)</f>
        <v>#N/A</v>
      </c>
      <c r="AE84" s="24" t="e">
        <f ca="1">OFFSET(BASE!$AB$1,MATCH($D84,BASE!$F$2:$F$2,0),0)</f>
        <v>#N/A</v>
      </c>
      <c r="AF84" s="20"/>
    </row>
    <row r="85" spans="2:32" ht="15.75" x14ac:dyDescent="0.3">
      <c r="B85" s="20" t="e">
        <f ca="1">OFFSET(BASE!$B$1,MATCH(D85,BASE!F:F,0),0)</f>
        <v>#N/A</v>
      </c>
      <c r="C85" s="20" t="e">
        <f ca="1">OFFSET(BASE!$B$1,MATCH(D85,BASE!F:F,0),1)</f>
        <v>#N/A</v>
      </c>
      <c r="D85" s="20"/>
      <c r="E85" s="20" t="e">
        <f>VLOOKUP(D85,BASE!$F$2:$AC$2,7,0)</f>
        <v>#N/A</v>
      </c>
      <c r="F85" s="21" t="e">
        <f>VLOOKUP(D85,BASE!$F$2:$AC$2,15,0)</f>
        <v>#N/A</v>
      </c>
      <c r="G85" s="20" t="s">
        <v>205</v>
      </c>
      <c r="H85" s="22" t="e">
        <f>VLOOKUP($D85&amp;H$5,BASE!$P$2:$Q$2,2,0)</f>
        <v>#N/A</v>
      </c>
      <c r="I85" s="22" t="e">
        <f>VLOOKUP($D85&amp;I$5,BASE!$P$2:$Q$2,2,0)</f>
        <v>#N/A</v>
      </c>
      <c r="J85" s="22" t="e">
        <f>VLOOKUP($D85&amp;J$5,BASE!$P$2:$Q$2,2,0)</f>
        <v>#N/A</v>
      </c>
      <c r="K85" s="22" t="e">
        <f>VLOOKUP($D85&amp;K$5,BASE!$P$2:$Q$2,2,0)</f>
        <v>#N/A</v>
      </c>
      <c r="L85" s="22" t="e">
        <f>VLOOKUP($D85&amp;L$5,BASE!$P$2:$Q$2,2,0)</f>
        <v>#N/A</v>
      </c>
      <c r="M85" s="22" t="e">
        <f>VLOOKUP($D85&amp;M$5,BASE!$P$2:$Q$2,2,0)</f>
        <v>#N/A</v>
      </c>
      <c r="N85" s="22" t="e">
        <f>VLOOKUP($D85&amp;N$5,BASE!$P$2:$Q$2,2,0)</f>
        <v>#N/A</v>
      </c>
      <c r="O85" s="22" t="e">
        <f>VLOOKUP($D85&amp;O$5,BASE!$P$2:$Q$2,2,0)</f>
        <v>#N/A</v>
      </c>
      <c r="P85" s="22" t="e">
        <f>VLOOKUP($D85&amp;P$5,BASE!$P$2:$Q$2,2,0)</f>
        <v>#N/A</v>
      </c>
      <c r="Q85" s="22" t="e">
        <f>VLOOKUP($D85&amp;Q$5,BASE!$P$2:$Q$2,2,0)</f>
        <v>#N/A</v>
      </c>
      <c r="R85" s="22" t="e">
        <f>VLOOKUP($D85&amp;R$5,BASE!$P$2:$Q$2,2,0)</f>
        <v>#N/A</v>
      </c>
      <c r="S85" s="22" t="e">
        <f>VLOOKUP($D85&amp;S$5,BASE!$P$2:$Q$2,2,0)</f>
        <v>#N/A</v>
      </c>
      <c r="T85" s="22" t="e">
        <f>VLOOKUP($D85&amp;T$5,BASE!$P$2:$Q$2,2,0)</f>
        <v>#N/A</v>
      </c>
      <c r="U85" s="22" t="e">
        <f>VLOOKUP($D85&amp;U$5,BASE!$P$2:$Q$2,2,0)</f>
        <v>#N/A</v>
      </c>
      <c r="V85" s="22" t="e">
        <f>VLOOKUP($D85&amp;V$5,BASE!$P$2:$Q$2,2,0)</f>
        <v>#N/A</v>
      </c>
      <c r="W85" s="22" t="e">
        <f>VLOOKUP($D85&amp;W$5,BASE!$P$2:$Q$2,2,0)</f>
        <v>#N/A</v>
      </c>
      <c r="X85" s="22" t="e">
        <f>VLOOKUP($D85&amp;X$5,BASE!$P$2:$Q$2,2,0)</f>
        <v>#N/A</v>
      </c>
      <c r="Y85" s="22" t="e">
        <f>VLOOKUP($D85&amp;Y$5,BASE!$P$2:$Q$2,2,0)</f>
        <v>#N/A</v>
      </c>
      <c r="Z85" s="22" t="e">
        <f>VLOOKUP($D85&amp;Z$5,BASE!$P$2:$Q$2,2,0)</f>
        <v>#N/A</v>
      </c>
      <c r="AA85" s="23" t="e">
        <f t="shared" si="2"/>
        <v>#N/A</v>
      </c>
      <c r="AB85" s="24" t="e">
        <f ca="1">OFFSET(BASE!$V$1,MATCH($D85,BASE!$F$2:$F$2,0),0)</f>
        <v>#N/A</v>
      </c>
      <c r="AC85" s="24" t="e">
        <f ca="1">OFFSET(BASE!$X$1,MATCH($D85,BASE!$F$2:$F$2,0),0)</f>
        <v>#N/A</v>
      </c>
      <c r="AD85" s="24" t="e">
        <f ca="1">OFFSET(BASE!$Z$1,MATCH($D85,BASE!$F$2:$F$2,0),0)</f>
        <v>#N/A</v>
      </c>
      <c r="AE85" s="24" t="e">
        <f ca="1">OFFSET(BASE!$AB$1,MATCH($D85,BASE!$F$2:$F$2,0),0)</f>
        <v>#N/A</v>
      </c>
      <c r="AF85" s="20"/>
    </row>
    <row r="86" spans="2:32" ht="15.75" x14ac:dyDescent="0.3">
      <c r="B86" s="20" t="e">
        <f ca="1">OFFSET(BASE!$B$1,MATCH(D86,BASE!F:F,0),0)</f>
        <v>#N/A</v>
      </c>
      <c r="C86" s="20" t="e">
        <f ca="1">OFFSET(BASE!$B$1,MATCH(D86,BASE!F:F,0),1)</f>
        <v>#N/A</v>
      </c>
      <c r="D86" s="20"/>
      <c r="E86" s="20" t="e">
        <f>VLOOKUP(D86,BASE!$F$2:$AC$2,7,0)</f>
        <v>#N/A</v>
      </c>
      <c r="F86" s="21" t="e">
        <f>VLOOKUP(D86,BASE!$F$2:$AC$2,15,0)</f>
        <v>#N/A</v>
      </c>
      <c r="G86" s="20" t="s">
        <v>207</v>
      </c>
      <c r="H86" s="22" t="e">
        <f>VLOOKUP($D86&amp;H$5,BASE!$P$2:$Q$2,2,0)</f>
        <v>#N/A</v>
      </c>
      <c r="I86" s="22" t="e">
        <f>VLOOKUP($D86&amp;I$5,BASE!$P$2:$Q$2,2,0)</f>
        <v>#N/A</v>
      </c>
      <c r="J86" s="22" t="e">
        <f>VLOOKUP($D86&amp;J$5,BASE!$P$2:$Q$2,2,0)</f>
        <v>#N/A</v>
      </c>
      <c r="K86" s="22" t="e">
        <f>VLOOKUP($D86&amp;K$5,BASE!$P$2:$Q$2,2,0)</f>
        <v>#N/A</v>
      </c>
      <c r="L86" s="22" t="e">
        <f>VLOOKUP($D86&amp;L$5,BASE!$P$2:$Q$2,2,0)</f>
        <v>#N/A</v>
      </c>
      <c r="M86" s="22" t="e">
        <f>VLOOKUP($D86&amp;M$5,BASE!$P$2:$Q$2,2,0)</f>
        <v>#N/A</v>
      </c>
      <c r="N86" s="22" t="e">
        <f>VLOOKUP($D86&amp;N$5,BASE!$P$2:$Q$2,2,0)</f>
        <v>#N/A</v>
      </c>
      <c r="O86" s="22" t="e">
        <f>VLOOKUP($D86&amp;O$5,BASE!$P$2:$Q$2,2,0)</f>
        <v>#N/A</v>
      </c>
      <c r="P86" s="22" t="e">
        <f>VLOOKUP($D86&amp;P$5,BASE!$P$2:$Q$2,2,0)</f>
        <v>#N/A</v>
      </c>
      <c r="Q86" s="22" t="e">
        <f>VLOOKUP($D86&amp;Q$5,BASE!$P$2:$Q$2,2,0)</f>
        <v>#N/A</v>
      </c>
      <c r="R86" s="22" t="e">
        <f>VLOOKUP($D86&amp;R$5,BASE!$P$2:$Q$2,2,0)</f>
        <v>#N/A</v>
      </c>
      <c r="S86" s="22" t="e">
        <f>VLOOKUP($D86&amp;S$5,BASE!$P$2:$Q$2,2,0)</f>
        <v>#N/A</v>
      </c>
      <c r="T86" s="22" t="e">
        <f>VLOOKUP($D86&amp;T$5,BASE!$P$2:$Q$2,2,0)</f>
        <v>#N/A</v>
      </c>
      <c r="U86" s="22" t="e">
        <f>VLOOKUP($D86&amp;U$5,BASE!$P$2:$Q$2,2,0)</f>
        <v>#N/A</v>
      </c>
      <c r="V86" s="22" t="e">
        <f>VLOOKUP($D86&amp;V$5,BASE!$P$2:$Q$2,2,0)</f>
        <v>#N/A</v>
      </c>
      <c r="W86" s="22" t="e">
        <f>VLOOKUP($D86&amp;W$5,BASE!$P$2:$Q$2,2,0)</f>
        <v>#N/A</v>
      </c>
      <c r="X86" s="22" t="e">
        <f>VLOOKUP($D86&amp;X$5,BASE!$P$2:$Q$2,2,0)</f>
        <v>#N/A</v>
      </c>
      <c r="Y86" s="22" t="e">
        <f>VLOOKUP($D86&amp;Y$5,BASE!$P$2:$Q$2,2,0)</f>
        <v>#N/A</v>
      </c>
      <c r="Z86" s="22" t="e">
        <f>VLOOKUP($D86&amp;Z$5,BASE!$P$2:$Q$2,2,0)</f>
        <v>#N/A</v>
      </c>
      <c r="AA86" s="23" t="e">
        <f t="shared" si="2"/>
        <v>#N/A</v>
      </c>
      <c r="AB86" s="24" t="e">
        <f ca="1">OFFSET(BASE!$V$1,MATCH($D86,BASE!$F$2:$F$2,0),0)</f>
        <v>#N/A</v>
      </c>
      <c r="AC86" s="24" t="e">
        <f ca="1">OFFSET(BASE!$X$1,MATCH($D86,BASE!$F$2:$F$2,0),0)</f>
        <v>#N/A</v>
      </c>
      <c r="AD86" s="24" t="e">
        <f ca="1">OFFSET(BASE!$Z$1,MATCH($D86,BASE!$F$2:$F$2,0),0)</f>
        <v>#N/A</v>
      </c>
      <c r="AE86" s="24" t="e">
        <f ca="1">OFFSET(BASE!$AB$1,MATCH($D86,BASE!$F$2:$F$2,0),0)</f>
        <v>#N/A</v>
      </c>
      <c r="AF86" s="20"/>
    </row>
    <row r="87" spans="2:32" ht="15.75" x14ac:dyDescent="0.3">
      <c r="B87" s="20" t="e">
        <f ca="1">OFFSET(BASE!$B$1,MATCH(D87,BASE!F:F,0),0)</f>
        <v>#N/A</v>
      </c>
      <c r="C87" s="20" t="e">
        <f ca="1">OFFSET(BASE!$B$1,MATCH(D87,BASE!F:F,0),1)</f>
        <v>#N/A</v>
      </c>
      <c r="D87" s="20"/>
      <c r="E87" s="20" t="e">
        <f>VLOOKUP(D87,BASE!$F$2:$AC$2,7,0)</f>
        <v>#N/A</v>
      </c>
      <c r="F87" s="21" t="e">
        <f>VLOOKUP(D87,BASE!$F$2:$AC$2,15,0)</f>
        <v>#N/A</v>
      </c>
      <c r="G87" s="20" t="s">
        <v>206</v>
      </c>
      <c r="H87" s="22" t="e">
        <f>VLOOKUP($D87&amp;H$5,BASE!$P$2:$Q$2,2,0)</f>
        <v>#N/A</v>
      </c>
      <c r="I87" s="22" t="e">
        <f>VLOOKUP($D87&amp;I$5,BASE!$P$2:$Q$2,2,0)</f>
        <v>#N/A</v>
      </c>
      <c r="J87" s="22" t="e">
        <f>VLOOKUP($D87&amp;J$5,BASE!$P$2:$Q$2,2,0)</f>
        <v>#N/A</v>
      </c>
      <c r="K87" s="22" t="e">
        <f>VLOOKUP($D87&amp;K$5,BASE!$P$2:$Q$2,2,0)</f>
        <v>#N/A</v>
      </c>
      <c r="L87" s="22" t="e">
        <f>VLOOKUP($D87&amp;L$5,BASE!$P$2:$Q$2,2,0)</f>
        <v>#N/A</v>
      </c>
      <c r="M87" s="22" t="e">
        <f>VLOOKUP($D87&amp;M$5,BASE!$P$2:$Q$2,2,0)</f>
        <v>#N/A</v>
      </c>
      <c r="N87" s="22" t="e">
        <f>VLOOKUP($D87&amp;N$5,BASE!$P$2:$Q$2,2,0)</f>
        <v>#N/A</v>
      </c>
      <c r="O87" s="22" t="e">
        <f>VLOOKUP($D87&amp;O$5,BASE!$P$2:$Q$2,2,0)</f>
        <v>#N/A</v>
      </c>
      <c r="P87" s="22" t="e">
        <f>VLOOKUP($D87&amp;P$5,BASE!$P$2:$Q$2,2,0)</f>
        <v>#N/A</v>
      </c>
      <c r="Q87" s="22" t="e">
        <f>VLOOKUP($D87&amp;Q$5,BASE!$P$2:$Q$2,2,0)</f>
        <v>#N/A</v>
      </c>
      <c r="R87" s="22" t="e">
        <f>VLOOKUP($D87&amp;R$5,BASE!$P$2:$Q$2,2,0)</f>
        <v>#N/A</v>
      </c>
      <c r="S87" s="22" t="e">
        <f>VLOOKUP($D87&amp;S$5,BASE!$P$2:$Q$2,2,0)</f>
        <v>#N/A</v>
      </c>
      <c r="T87" s="22" t="e">
        <f>VLOOKUP($D87&amp;T$5,BASE!$P$2:$Q$2,2,0)</f>
        <v>#N/A</v>
      </c>
      <c r="U87" s="22" t="e">
        <f>VLOOKUP($D87&amp;U$5,BASE!$P$2:$Q$2,2,0)</f>
        <v>#N/A</v>
      </c>
      <c r="V87" s="22" t="e">
        <f>VLOOKUP($D87&amp;V$5,BASE!$P$2:$Q$2,2,0)</f>
        <v>#N/A</v>
      </c>
      <c r="W87" s="22" t="e">
        <f>VLOOKUP($D87&amp;W$5,BASE!$P$2:$Q$2,2,0)</f>
        <v>#N/A</v>
      </c>
      <c r="X87" s="22" t="e">
        <f>VLOOKUP($D87&amp;X$5,BASE!$P$2:$Q$2,2,0)</f>
        <v>#N/A</v>
      </c>
      <c r="Y87" s="22" t="e">
        <f>VLOOKUP($D87&amp;Y$5,BASE!$P$2:$Q$2,2,0)</f>
        <v>#N/A</v>
      </c>
      <c r="Z87" s="22" t="e">
        <f>VLOOKUP($D87&amp;Z$5,BASE!$P$2:$Q$2,2,0)</f>
        <v>#N/A</v>
      </c>
      <c r="AA87" s="23" t="e">
        <f t="shared" si="2"/>
        <v>#N/A</v>
      </c>
      <c r="AB87" s="24" t="e">
        <f ca="1">OFFSET(BASE!$V$1,MATCH($D87,BASE!$F$2:$F$2,0),0)</f>
        <v>#N/A</v>
      </c>
      <c r="AC87" s="24" t="e">
        <f ca="1">OFFSET(BASE!$X$1,MATCH($D87,BASE!$F$2:$F$2,0),0)</f>
        <v>#N/A</v>
      </c>
      <c r="AD87" s="24" t="e">
        <f ca="1">OFFSET(BASE!$Z$1,MATCH($D87,BASE!$F$2:$F$2,0),0)</f>
        <v>#N/A</v>
      </c>
      <c r="AE87" s="24" t="e">
        <f ca="1">OFFSET(BASE!$AB$1,MATCH($D87,BASE!$F$2:$F$2,0),0)</f>
        <v>#N/A</v>
      </c>
      <c r="AF87" s="20"/>
    </row>
    <row r="88" spans="2:32" ht="15.75" x14ac:dyDescent="0.3">
      <c r="B88" s="20" t="e">
        <f ca="1">OFFSET(BASE!$B$1,MATCH(D88,BASE!F:F,0),0)</f>
        <v>#N/A</v>
      </c>
      <c r="C88" s="20" t="e">
        <f ca="1">OFFSET(BASE!$B$1,MATCH(D88,BASE!F:F,0),1)</f>
        <v>#N/A</v>
      </c>
      <c r="D88" s="20"/>
      <c r="E88" s="20" t="e">
        <f>VLOOKUP(D88,BASE!$F$2:$AC$2,7,0)</f>
        <v>#N/A</v>
      </c>
      <c r="F88" s="21" t="e">
        <f>VLOOKUP(D88,BASE!$F$2:$AC$2,15,0)</f>
        <v>#N/A</v>
      </c>
      <c r="G88" s="20" t="s">
        <v>204</v>
      </c>
      <c r="H88" s="22" t="e">
        <f>VLOOKUP($D88&amp;H$5,BASE!$P$2:$Q$2,2,0)</f>
        <v>#N/A</v>
      </c>
      <c r="I88" s="22" t="e">
        <f>VLOOKUP($D88&amp;I$5,BASE!$P$2:$Q$2,2,0)</f>
        <v>#N/A</v>
      </c>
      <c r="J88" s="22" t="e">
        <f>VLOOKUP($D88&amp;J$5,BASE!$P$2:$Q$2,2,0)</f>
        <v>#N/A</v>
      </c>
      <c r="K88" s="22" t="e">
        <f>VLOOKUP($D88&amp;K$5,BASE!$P$2:$Q$2,2,0)</f>
        <v>#N/A</v>
      </c>
      <c r="L88" s="22" t="e">
        <f>VLOOKUP($D88&amp;L$5,BASE!$P$2:$Q$2,2,0)</f>
        <v>#N/A</v>
      </c>
      <c r="M88" s="22" t="e">
        <f>VLOOKUP($D88&amp;M$5,BASE!$P$2:$Q$2,2,0)</f>
        <v>#N/A</v>
      </c>
      <c r="N88" s="22" t="e">
        <f>VLOOKUP($D88&amp;N$5,BASE!$P$2:$Q$2,2,0)</f>
        <v>#N/A</v>
      </c>
      <c r="O88" s="22" t="e">
        <f>VLOOKUP($D88&amp;O$5,BASE!$P$2:$Q$2,2,0)</f>
        <v>#N/A</v>
      </c>
      <c r="P88" s="22" t="e">
        <f>VLOOKUP($D88&amp;P$5,BASE!$P$2:$Q$2,2,0)</f>
        <v>#N/A</v>
      </c>
      <c r="Q88" s="22" t="e">
        <f>VLOOKUP($D88&amp;Q$5,BASE!$P$2:$Q$2,2,0)</f>
        <v>#N/A</v>
      </c>
      <c r="R88" s="22" t="e">
        <f>VLOOKUP($D88&amp;R$5,BASE!$P$2:$Q$2,2,0)</f>
        <v>#N/A</v>
      </c>
      <c r="S88" s="22" t="e">
        <f>VLOOKUP($D88&amp;S$5,BASE!$P$2:$Q$2,2,0)</f>
        <v>#N/A</v>
      </c>
      <c r="T88" s="22" t="e">
        <f>VLOOKUP($D88&amp;T$5,BASE!$P$2:$Q$2,2,0)</f>
        <v>#N/A</v>
      </c>
      <c r="U88" s="22" t="e">
        <f>VLOOKUP($D88&amp;U$5,BASE!$P$2:$Q$2,2,0)</f>
        <v>#N/A</v>
      </c>
      <c r="V88" s="22" t="e">
        <f>VLOOKUP($D88&amp;V$5,BASE!$P$2:$Q$2,2,0)</f>
        <v>#N/A</v>
      </c>
      <c r="W88" s="22" t="e">
        <f>VLOOKUP($D88&amp;W$5,BASE!$P$2:$Q$2,2,0)</f>
        <v>#N/A</v>
      </c>
      <c r="X88" s="22" t="e">
        <f>VLOOKUP($D88&amp;X$5,BASE!$P$2:$Q$2,2,0)</f>
        <v>#N/A</v>
      </c>
      <c r="Y88" s="22" t="e">
        <f>VLOOKUP($D88&amp;Y$5,BASE!$P$2:$Q$2,2,0)</f>
        <v>#N/A</v>
      </c>
      <c r="Z88" s="22" t="e">
        <f>VLOOKUP($D88&amp;Z$5,BASE!$P$2:$Q$2,2,0)</f>
        <v>#N/A</v>
      </c>
      <c r="AA88" s="23" t="e">
        <f t="shared" si="2"/>
        <v>#N/A</v>
      </c>
      <c r="AB88" s="24" t="e">
        <f ca="1">OFFSET(BASE!$V$1,MATCH($D88,BASE!$F$2:$F$2,0),0)</f>
        <v>#N/A</v>
      </c>
      <c r="AC88" s="24" t="e">
        <f ca="1">OFFSET(BASE!$X$1,MATCH($D88,BASE!$F$2:$F$2,0),0)</f>
        <v>#N/A</v>
      </c>
      <c r="AD88" s="24" t="e">
        <f ca="1">OFFSET(BASE!$Z$1,MATCH($D88,BASE!$F$2:$F$2,0),0)</f>
        <v>#N/A</v>
      </c>
      <c r="AE88" s="24" t="e">
        <f ca="1">OFFSET(BASE!$AB$1,MATCH($D88,BASE!$F$2:$F$2,0),0)</f>
        <v>#N/A</v>
      </c>
      <c r="AF88" s="20"/>
    </row>
    <row r="89" spans="2:32" ht="15.75" x14ac:dyDescent="0.3">
      <c r="B89" s="20" t="e">
        <f ca="1">OFFSET(BASE!$B$1,MATCH(D89,BASE!F:F,0),0)</f>
        <v>#N/A</v>
      </c>
      <c r="C89" s="20" t="e">
        <f ca="1">OFFSET(BASE!$B$1,MATCH(D89,BASE!F:F,0),1)</f>
        <v>#N/A</v>
      </c>
      <c r="D89" s="20"/>
      <c r="E89" s="20" t="e">
        <f>VLOOKUP(D89,BASE!$F$2:$AC$2,7,0)</f>
        <v>#N/A</v>
      </c>
      <c r="F89" s="21" t="e">
        <f>VLOOKUP(D89,BASE!$F$2:$AC$2,15,0)</f>
        <v>#N/A</v>
      </c>
      <c r="G89" s="20" t="s">
        <v>203</v>
      </c>
      <c r="H89" s="22" t="e">
        <f>VLOOKUP($D89&amp;H$5,BASE!$P$2:$Q$2,2,0)</f>
        <v>#N/A</v>
      </c>
      <c r="I89" s="22" t="e">
        <f>VLOOKUP($D89&amp;I$5,BASE!$P$2:$Q$2,2,0)</f>
        <v>#N/A</v>
      </c>
      <c r="J89" s="22" t="e">
        <f>VLOOKUP($D89&amp;J$5,BASE!$P$2:$Q$2,2,0)</f>
        <v>#N/A</v>
      </c>
      <c r="K89" s="22" t="e">
        <f>VLOOKUP($D89&amp;K$5,BASE!$P$2:$Q$2,2,0)</f>
        <v>#N/A</v>
      </c>
      <c r="L89" s="22" t="e">
        <f>VLOOKUP($D89&amp;L$5,BASE!$P$2:$Q$2,2,0)</f>
        <v>#N/A</v>
      </c>
      <c r="M89" s="22" t="e">
        <f>VLOOKUP($D89&amp;M$5,BASE!$P$2:$Q$2,2,0)</f>
        <v>#N/A</v>
      </c>
      <c r="N89" s="22" t="e">
        <f>VLOOKUP($D89&amp;N$5,BASE!$P$2:$Q$2,2,0)</f>
        <v>#N/A</v>
      </c>
      <c r="O89" s="22" t="e">
        <f>VLOOKUP($D89&amp;O$5,BASE!$P$2:$Q$2,2,0)</f>
        <v>#N/A</v>
      </c>
      <c r="P89" s="22" t="e">
        <f>VLOOKUP($D89&amp;P$5,BASE!$P$2:$Q$2,2,0)</f>
        <v>#N/A</v>
      </c>
      <c r="Q89" s="22" t="e">
        <f>VLOOKUP($D89&amp;Q$5,BASE!$P$2:$Q$2,2,0)</f>
        <v>#N/A</v>
      </c>
      <c r="R89" s="22" t="e">
        <f>VLOOKUP($D89&amp;R$5,BASE!$P$2:$Q$2,2,0)</f>
        <v>#N/A</v>
      </c>
      <c r="S89" s="22" t="e">
        <f>VLOOKUP($D89&amp;S$5,BASE!$P$2:$Q$2,2,0)</f>
        <v>#N/A</v>
      </c>
      <c r="T89" s="22" t="e">
        <f>VLOOKUP($D89&amp;T$5,BASE!$P$2:$Q$2,2,0)</f>
        <v>#N/A</v>
      </c>
      <c r="U89" s="22" t="e">
        <f>VLOOKUP($D89&amp;U$5,BASE!$P$2:$Q$2,2,0)</f>
        <v>#N/A</v>
      </c>
      <c r="V89" s="22" t="e">
        <f>VLOOKUP($D89&amp;V$5,BASE!$P$2:$Q$2,2,0)</f>
        <v>#N/A</v>
      </c>
      <c r="W89" s="22" t="e">
        <f>VLOOKUP($D89&amp;W$5,BASE!$P$2:$Q$2,2,0)</f>
        <v>#N/A</v>
      </c>
      <c r="X89" s="22" t="e">
        <f>VLOOKUP($D89&amp;X$5,BASE!$P$2:$Q$2,2,0)</f>
        <v>#N/A</v>
      </c>
      <c r="Y89" s="22" t="e">
        <f>VLOOKUP($D89&amp;Y$5,BASE!$P$2:$Q$2,2,0)</f>
        <v>#N/A</v>
      </c>
      <c r="Z89" s="22" t="e">
        <f>VLOOKUP($D89&amp;Z$5,BASE!$P$2:$Q$2,2,0)</f>
        <v>#N/A</v>
      </c>
      <c r="AA89" s="23" t="e">
        <f t="shared" si="2"/>
        <v>#N/A</v>
      </c>
      <c r="AB89" s="24" t="e">
        <f ca="1">OFFSET(BASE!$V$1,MATCH($D89,BASE!$F$2:$F$2,0),0)</f>
        <v>#N/A</v>
      </c>
      <c r="AC89" s="24" t="e">
        <f ca="1">OFFSET(BASE!$X$1,MATCH($D89,BASE!$F$2:$F$2,0),0)</f>
        <v>#N/A</v>
      </c>
      <c r="AD89" s="24" t="e">
        <f ca="1">OFFSET(BASE!$Z$1,MATCH($D89,BASE!$F$2:$F$2,0),0)</f>
        <v>#N/A</v>
      </c>
      <c r="AE89" s="24" t="e">
        <f ca="1">OFFSET(BASE!$AB$1,MATCH($D89,BASE!$F$2:$F$2,0),0)</f>
        <v>#N/A</v>
      </c>
      <c r="AF89" s="20"/>
    </row>
    <row r="90" spans="2:32" ht="15.75" x14ac:dyDescent="0.3">
      <c r="B90" s="20" t="e">
        <f ca="1">OFFSET(BASE!$B$1,MATCH(D90,BASE!F:F,0),0)</f>
        <v>#N/A</v>
      </c>
      <c r="C90" s="20" t="e">
        <f ca="1">OFFSET(BASE!$B$1,MATCH(D90,BASE!F:F,0),1)</f>
        <v>#N/A</v>
      </c>
      <c r="D90" s="20"/>
      <c r="E90" s="20" t="e">
        <f>VLOOKUP(D90,BASE!$F$2:$AC$2,7,0)</f>
        <v>#N/A</v>
      </c>
      <c r="F90" s="21" t="e">
        <f>VLOOKUP(D90,BASE!$F$2:$AC$2,15,0)</f>
        <v>#N/A</v>
      </c>
      <c r="G90" s="20" t="s">
        <v>205</v>
      </c>
      <c r="H90" s="22" t="e">
        <f>VLOOKUP($D90&amp;H$5,BASE!$P$2:$Q$2,2,0)</f>
        <v>#N/A</v>
      </c>
      <c r="I90" s="22" t="e">
        <f>VLOOKUP($D90&amp;I$5,BASE!$P$2:$Q$2,2,0)</f>
        <v>#N/A</v>
      </c>
      <c r="J90" s="22" t="e">
        <f>VLOOKUP($D90&amp;J$5,BASE!$P$2:$Q$2,2,0)</f>
        <v>#N/A</v>
      </c>
      <c r="K90" s="22" t="e">
        <f>VLOOKUP($D90&amp;K$5,BASE!$P$2:$Q$2,2,0)</f>
        <v>#N/A</v>
      </c>
      <c r="L90" s="22" t="e">
        <f>VLOOKUP($D90&amp;L$5,BASE!$P$2:$Q$2,2,0)</f>
        <v>#N/A</v>
      </c>
      <c r="M90" s="22" t="e">
        <f>VLOOKUP($D90&amp;M$5,BASE!$P$2:$Q$2,2,0)</f>
        <v>#N/A</v>
      </c>
      <c r="N90" s="22" t="e">
        <f>VLOOKUP($D90&amp;N$5,BASE!$P$2:$Q$2,2,0)</f>
        <v>#N/A</v>
      </c>
      <c r="O90" s="22" t="e">
        <f>VLOOKUP($D90&amp;O$5,BASE!$P$2:$Q$2,2,0)</f>
        <v>#N/A</v>
      </c>
      <c r="P90" s="22" t="e">
        <f>VLOOKUP($D90&amp;P$5,BASE!$P$2:$Q$2,2,0)</f>
        <v>#N/A</v>
      </c>
      <c r="Q90" s="22" t="e">
        <f>VLOOKUP($D90&amp;Q$5,BASE!$P$2:$Q$2,2,0)</f>
        <v>#N/A</v>
      </c>
      <c r="R90" s="22" t="e">
        <f>VLOOKUP($D90&amp;R$5,BASE!$P$2:$Q$2,2,0)</f>
        <v>#N/A</v>
      </c>
      <c r="S90" s="22" t="e">
        <f>VLOOKUP($D90&amp;S$5,BASE!$P$2:$Q$2,2,0)</f>
        <v>#N/A</v>
      </c>
      <c r="T90" s="22" t="e">
        <f>VLOOKUP($D90&amp;T$5,BASE!$P$2:$Q$2,2,0)</f>
        <v>#N/A</v>
      </c>
      <c r="U90" s="22" t="e">
        <f>VLOOKUP($D90&amp;U$5,BASE!$P$2:$Q$2,2,0)</f>
        <v>#N/A</v>
      </c>
      <c r="V90" s="22" t="e">
        <f>VLOOKUP($D90&amp;V$5,BASE!$P$2:$Q$2,2,0)</f>
        <v>#N/A</v>
      </c>
      <c r="W90" s="22" t="e">
        <f>VLOOKUP($D90&amp;W$5,BASE!$P$2:$Q$2,2,0)</f>
        <v>#N/A</v>
      </c>
      <c r="X90" s="22" t="e">
        <f>VLOOKUP($D90&amp;X$5,BASE!$P$2:$Q$2,2,0)</f>
        <v>#N/A</v>
      </c>
      <c r="Y90" s="22" t="e">
        <f>VLOOKUP($D90&amp;Y$5,BASE!$P$2:$Q$2,2,0)</f>
        <v>#N/A</v>
      </c>
      <c r="Z90" s="22" t="e">
        <f>VLOOKUP($D90&amp;Z$5,BASE!$P$2:$Q$2,2,0)</f>
        <v>#N/A</v>
      </c>
      <c r="AA90" s="23" t="e">
        <f t="shared" si="2"/>
        <v>#N/A</v>
      </c>
      <c r="AB90" s="24" t="e">
        <f ca="1">OFFSET(BASE!$V$1,MATCH($D90,BASE!$F$2:$F$2,0),0)</f>
        <v>#N/A</v>
      </c>
      <c r="AC90" s="24" t="e">
        <f ca="1">OFFSET(BASE!$X$1,MATCH($D90,BASE!$F$2:$F$2,0),0)</f>
        <v>#N/A</v>
      </c>
      <c r="AD90" s="24" t="e">
        <f ca="1">OFFSET(BASE!$Z$1,MATCH($D90,BASE!$F$2:$F$2,0),0)</f>
        <v>#N/A</v>
      </c>
      <c r="AE90" s="24" t="e">
        <f ca="1">OFFSET(BASE!$AB$1,MATCH($D90,BASE!$F$2:$F$2,0),0)</f>
        <v>#N/A</v>
      </c>
      <c r="AF90" s="20"/>
    </row>
    <row r="91" spans="2:32" ht="15.75" x14ac:dyDescent="0.3">
      <c r="B91" s="20" t="e">
        <f ca="1">OFFSET(BASE!$B$1,MATCH(D91,BASE!F:F,0),0)</f>
        <v>#N/A</v>
      </c>
      <c r="C91" s="20" t="e">
        <f ca="1">OFFSET(BASE!$B$1,MATCH(D91,BASE!F:F,0),1)</f>
        <v>#N/A</v>
      </c>
      <c r="D91" s="20"/>
      <c r="E91" s="20" t="e">
        <f>VLOOKUP(D91,BASE!$F$2:$AC$2,7,0)</f>
        <v>#N/A</v>
      </c>
      <c r="F91" s="21" t="e">
        <f>VLOOKUP(D91,BASE!$F$2:$AC$2,15,0)</f>
        <v>#N/A</v>
      </c>
      <c r="G91" s="20" t="s">
        <v>205</v>
      </c>
      <c r="H91" s="22" t="e">
        <f>VLOOKUP($D91&amp;H$5,BASE!$P$2:$Q$2,2,0)</f>
        <v>#N/A</v>
      </c>
      <c r="I91" s="22" t="e">
        <f>VLOOKUP($D91&amp;I$5,BASE!$P$2:$Q$2,2,0)</f>
        <v>#N/A</v>
      </c>
      <c r="J91" s="22" t="e">
        <f>VLOOKUP($D91&amp;J$5,BASE!$P$2:$Q$2,2,0)</f>
        <v>#N/A</v>
      </c>
      <c r="K91" s="22" t="e">
        <f>VLOOKUP($D91&amp;K$5,BASE!$P$2:$Q$2,2,0)</f>
        <v>#N/A</v>
      </c>
      <c r="L91" s="22" t="e">
        <f>VLOOKUP($D91&amp;L$5,BASE!$P$2:$Q$2,2,0)</f>
        <v>#N/A</v>
      </c>
      <c r="M91" s="22" t="e">
        <f>VLOOKUP($D91&amp;M$5,BASE!$P$2:$Q$2,2,0)</f>
        <v>#N/A</v>
      </c>
      <c r="N91" s="22" t="e">
        <f>VLOOKUP($D91&amp;N$5,BASE!$P$2:$Q$2,2,0)</f>
        <v>#N/A</v>
      </c>
      <c r="O91" s="22" t="e">
        <f>VLOOKUP($D91&amp;O$5,BASE!$P$2:$Q$2,2,0)</f>
        <v>#N/A</v>
      </c>
      <c r="P91" s="22" t="e">
        <f>VLOOKUP($D91&amp;P$5,BASE!$P$2:$Q$2,2,0)</f>
        <v>#N/A</v>
      </c>
      <c r="Q91" s="22" t="e">
        <f>VLOOKUP($D91&amp;Q$5,BASE!$P$2:$Q$2,2,0)</f>
        <v>#N/A</v>
      </c>
      <c r="R91" s="22" t="e">
        <f>VLOOKUP($D91&amp;R$5,BASE!$P$2:$Q$2,2,0)</f>
        <v>#N/A</v>
      </c>
      <c r="S91" s="22" t="e">
        <f>VLOOKUP($D91&amp;S$5,BASE!$P$2:$Q$2,2,0)</f>
        <v>#N/A</v>
      </c>
      <c r="T91" s="22" t="e">
        <f>VLOOKUP($D91&amp;T$5,BASE!$P$2:$Q$2,2,0)</f>
        <v>#N/A</v>
      </c>
      <c r="U91" s="22" t="e">
        <f>VLOOKUP($D91&amp;U$5,BASE!$P$2:$Q$2,2,0)</f>
        <v>#N/A</v>
      </c>
      <c r="V91" s="22" t="e">
        <f>VLOOKUP($D91&amp;V$5,BASE!$P$2:$Q$2,2,0)</f>
        <v>#N/A</v>
      </c>
      <c r="W91" s="22" t="e">
        <f>VLOOKUP($D91&amp;W$5,BASE!$P$2:$Q$2,2,0)</f>
        <v>#N/A</v>
      </c>
      <c r="X91" s="22" t="e">
        <f>VLOOKUP($D91&amp;X$5,BASE!$P$2:$Q$2,2,0)</f>
        <v>#N/A</v>
      </c>
      <c r="Y91" s="22" t="e">
        <f>VLOOKUP($D91&amp;Y$5,BASE!$P$2:$Q$2,2,0)</f>
        <v>#N/A</v>
      </c>
      <c r="Z91" s="22" t="e">
        <f>VLOOKUP($D91&amp;Z$5,BASE!$P$2:$Q$2,2,0)</f>
        <v>#N/A</v>
      </c>
      <c r="AA91" s="23" t="e">
        <f t="shared" si="2"/>
        <v>#N/A</v>
      </c>
      <c r="AB91" s="24" t="e">
        <f ca="1">OFFSET(BASE!$V$1,MATCH($D91,BASE!$F$2:$F$2,0),0)</f>
        <v>#N/A</v>
      </c>
      <c r="AC91" s="24" t="e">
        <f ca="1">OFFSET(BASE!$X$1,MATCH($D91,BASE!$F$2:$F$2,0),0)</f>
        <v>#N/A</v>
      </c>
      <c r="AD91" s="24" t="e">
        <f ca="1">OFFSET(BASE!$Z$1,MATCH($D91,BASE!$F$2:$F$2,0),0)</f>
        <v>#N/A</v>
      </c>
      <c r="AE91" s="24" t="e">
        <f ca="1">OFFSET(BASE!$AB$1,MATCH($D91,BASE!$F$2:$F$2,0),0)</f>
        <v>#N/A</v>
      </c>
      <c r="AF91" s="20"/>
    </row>
    <row r="92" spans="2:32" ht="15.75" x14ac:dyDescent="0.3">
      <c r="B92" s="20" t="e">
        <f ca="1">OFFSET(BASE!$B$1,MATCH(D92,BASE!F:F,0),0)</f>
        <v>#N/A</v>
      </c>
      <c r="C92" s="20" t="e">
        <f ca="1">OFFSET(BASE!$B$1,MATCH(D92,BASE!F:F,0),1)</f>
        <v>#N/A</v>
      </c>
      <c r="D92" s="20"/>
      <c r="E92" s="20" t="e">
        <f>VLOOKUP(D92,BASE!$F$2:$AC$2,7,0)</f>
        <v>#N/A</v>
      </c>
      <c r="F92" s="21" t="e">
        <f>VLOOKUP(D92,BASE!$F$2:$AC$2,15,0)</f>
        <v>#N/A</v>
      </c>
      <c r="G92" s="20" t="s">
        <v>206</v>
      </c>
      <c r="H92" s="22" t="e">
        <f>VLOOKUP($D92&amp;H$5,BASE!$P$2:$Q$2,2,0)</f>
        <v>#N/A</v>
      </c>
      <c r="I92" s="22" t="e">
        <f>VLOOKUP($D92&amp;I$5,BASE!$P$2:$Q$2,2,0)</f>
        <v>#N/A</v>
      </c>
      <c r="J92" s="22" t="e">
        <f>VLOOKUP($D92&amp;J$5,BASE!$P$2:$Q$2,2,0)</f>
        <v>#N/A</v>
      </c>
      <c r="K92" s="22" t="e">
        <f>VLOOKUP($D92&amp;K$5,BASE!$P$2:$Q$2,2,0)</f>
        <v>#N/A</v>
      </c>
      <c r="L92" s="22" t="e">
        <f>VLOOKUP($D92&amp;L$5,BASE!$P$2:$Q$2,2,0)</f>
        <v>#N/A</v>
      </c>
      <c r="M92" s="22" t="e">
        <f>VLOOKUP($D92&amp;M$5,BASE!$P$2:$Q$2,2,0)</f>
        <v>#N/A</v>
      </c>
      <c r="N92" s="22" t="e">
        <f>VLOOKUP($D92&amp;N$5,BASE!$P$2:$Q$2,2,0)</f>
        <v>#N/A</v>
      </c>
      <c r="O92" s="22" t="e">
        <f>VLOOKUP($D92&amp;O$5,BASE!$P$2:$Q$2,2,0)</f>
        <v>#N/A</v>
      </c>
      <c r="P92" s="22" t="e">
        <f>VLOOKUP($D92&amp;P$5,BASE!$P$2:$Q$2,2,0)</f>
        <v>#N/A</v>
      </c>
      <c r="Q92" s="22" t="e">
        <f>VLOOKUP($D92&amp;Q$5,BASE!$P$2:$Q$2,2,0)</f>
        <v>#N/A</v>
      </c>
      <c r="R92" s="22" t="e">
        <f>VLOOKUP($D92&amp;R$5,BASE!$P$2:$Q$2,2,0)</f>
        <v>#N/A</v>
      </c>
      <c r="S92" s="22" t="e">
        <f>VLOOKUP($D92&amp;S$5,BASE!$P$2:$Q$2,2,0)</f>
        <v>#N/A</v>
      </c>
      <c r="T92" s="22" t="e">
        <f>VLOOKUP($D92&amp;T$5,BASE!$P$2:$Q$2,2,0)</f>
        <v>#N/A</v>
      </c>
      <c r="U92" s="22" t="e">
        <f>VLOOKUP($D92&amp;U$5,BASE!$P$2:$Q$2,2,0)</f>
        <v>#N/A</v>
      </c>
      <c r="V92" s="22" t="e">
        <f>VLOOKUP($D92&amp;V$5,BASE!$P$2:$Q$2,2,0)</f>
        <v>#N/A</v>
      </c>
      <c r="W92" s="22" t="e">
        <f>VLOOKUP($D92&amp;W$5,BASE!$P$2:$Q$2,2,0)</f>
        <v>#N/A</v>
      </c>
      <c r="X92" s="22" t="e">
        <f>VLOOKUP($D92&amp;X$5,BASE!$P$2:$Q$2,2,0)</f>
        <v>#N/A</v>
      </c>
      <c r="Y92" s="22" t="e">
        <f>VLOOKUP($D92&amp;Y$5,BASE!$P$2:$Q$2,2,0)</f>
        <v>#N/A</v>
      </c>
      <c r="Z92" s="22" t="e">
        <f>VLOOKUP($D92&amp;Z$5,BASE!$P$2:$Q$2,2,0)</f>
        <v>#N/A</v>
      </c>
      <c r="AA92" s="23" t="e">
        <f t="shared" si="2"/>
        <v>#N/A</v>
      </c>
      <c r="AB92" s="24" t="e">
        <f ca="1">OFFSET(BASE!$V$1,MATCH($D92,BASE!$F$2:$F$2,0),0)</f>
        <v>#N/A</v>
      </c>
      <c r="AC92" s="24" t="e">
        <f ca="1">OFFSET(BASE!$X$1,MATCH($D92,BASE!$F$2:$F$2,0),0)</f>
        <v>#N/A</v>
      </c>
      <c r="AD92" s="24" t="e">
        <f ca="1">OFFSET(BASE!$Z$1,MATCH($D92,BASE!$F$2:$F$2,0),0)</f>
        <v>#N/A</v>
      </c>
      <c r="AE92" s="24" t="e">
        <f ca="1">OFFSET(BASE!$AB$1,MATCH($D92,BASE!$F$2:$F$2,0),0)</f>
        <v>#N/A</v>
      </c>
      <c r="AF92" s="20"/>
    </row>
    <row r="93" spans="2:32" ht="15.75" x14ac:dyDescent="0.3">
      <c r="B93" s="20" t="e">
        <f ca="1">OFFSET(BASE!$B$1,MATCH(D93,BASE!F:F,0),0)</f>
        <v>#N/A</v>
      </c>
      <c r="C93" s="20" t="e">
        <f ca="1">OFFSET(BASE!$B$1,MATCH(D93,BASE!F:F,0),1)</f>
        <v>#N/A</v>
      </c>
      <c r="D93" s="20"/>
      <c r="E93" s="20" t="e">
        <f>VLOOKUP(D93,BASE!$F$2:$AC$2,7,0)</f>
        <v>#N/A</v>
      </c>
      <c r="F93" s="21" t="e">
        <f>VLOOKUP(D93,BASE!$F$2:$AC$2,15,0)</f>
        <v>#N/A</v>
      </c>
      <c r="G93" s="20" t="s">
        <v>205</v>
      </c>
      <c r="H93" s="22" t="e">
        <f>VLOOKUP($D93&amp;H$5,BASE!$P$2:$Q$2,2,0)</f>
        <v>#N/A</v>
      </c>
      <c r="I93" s="22" t="e">
        <f>VLOOKUP($D93&amp;I$5,BASE!$P$2:$Q$2,2,0)</f>
        <v>#N/A</v>
      </c>
      <c r="J93" s="22" t="e">
        <f>VLOOKUP($D93&amp;J$5,BASE!$P$2:$Q$2,2,0)</f>
        <v>#N/A</v>
      </c>
      <c r="K93" s="22" t="e">
        <f>VLOOKUP($D93&amp;K$5,BASE!$P$2:$Q$2,2,0)</f>
        <v>#N/A</v>
      </c>
      <c r="L93" s="22" t="e">
        <f>VLOOKUP($D93&amp;L$5,BASE!$P$2:$Q$2,2,0)</f>
        <v>#N/A</v>
      </c>
      <c r="M93" s="22" t="e">
        <f>VLOOKUP($D93&amp;M$5,BASE!$P$2:$Q$2,2,0)</f>
        <v>#N/A</v>
      </c>
      <c r="N93" s="22" t="e">
        <f>VLOOKUP($D93&amp;N$5,BASE!$P$2:$Q$2,2,0)</f>
        <v>#N/A</v>
      </c>
      <c r="O93" s="22" t="e">
        <f>VLOOKUP($D93&amp;O$5,BASE!$P$2:$Q$2,2,0)</f>
        <v>#N/A</v>
      </c>
      <c r="P93" s="22" t="e">
        <f>VLOOKUP($D93&amp;P$5,BASE!$P$2:$Q$2,2,0)</f>
        <v>#N/A</v>
      </c>
      <c r="Q93" s="22" t="e">
        <f>VLOOKUP($D93&amp;Q$5,BASE!$P$2:$Q$2,2,0)</f>
        <v>#N/A</v>
      </c>
      <c r="R93" s="22" t="e">
        <f>VLOOKUP($D93&amp;R$5,BASE!$P$2:$Q$2,2,0)</f>
        <v>#N/A</v>
      </c>
      <c r="S93" s="22" t="e">
        <f>VLOOKUP($D93&amp;S$5,BASE!$P$2:$Q$2,2,0)</f>
        <v>#N/A</v>
      </c>
      <c r="T93" s="22" t="e">
        <f>VLOOKUP($D93&amp;T$5,BASE!$P$2:$Q$2,2,0)</f>
        <v>#N/A</v>
      </c>
      <c r="U93" s="22" t="e">
        <f>VLOOKUP($D93&amp;U$5,BASE!$P$2:$Q$2,2,0)</f>
        <v>#N/A</v>
      </c>
      <c r="V93" s="22" t="e">
        <f>VLOOKUP($D93&amp;V$5,BASE!$P$2:$Q$2,2,0)</f>
        <v>#N/A</v>
      </c>
      <c r="W93" s="22" t="e">
        <f>VLOOKUP($D93&amp;W$5,BASE!$P$2:$Q$2,2,0)</f>
        <v>#N/A</v>
      </c>
      <c r="X93" s="22" t="e">
        <f>VLOOKUP($D93&amp;X$5,BASE!$P$2:$Q$2,2,0)</f>
        <v>#N/A</v>
      </c>
      <c r="Y93" s="22" t="e">
        <f>VLOOKUP($D93&amp;Y$5,BASE!$P$2:$Q$2,2,0)</f>
        <v>#N/A</v>
      </c>
      <c r="Z93" s="22" t="e">
        <f>VLOOKUP($D93&amp;Z$5,BASE!$P$2:$Q$2,2,0)</f>
        <v>#N/A</v>
      </c>
      <c r="AA93" s="23" t="e">
        <f t="shared" si="2"/>
        <v>#N/A</v>
      </c>
      <c r="AB93" s="24" t="e">
        <f ca="1">OFFSET(BASE!$V$1,MATCH($D93,BASE!$F$2:$F$2,0),0)</f>
        <v>#N/A</v>
      </c>
      <c r="AC93" s="24" t="e">
        <f ca="1">OFFSET(BASE!$X$1,MATCH($D93,BASE!$F$2:$F$2,0),0)</f>
        <v>#N/A</v>
      </c>
      <c r="AD93" s="24" t="e">
        <f ca="1">OFFSET(BASE!$Z$1,MATCH($D93,BASE!$F$2:$F$2,0),0)</f>
        <v>#N/A</v>
      </c>
      <c r="AE93" s="24" t="e">
        <f ca="1">OFFSET(BASE!$AB$1,MATCH($D93,BASE!$F$2:$F$2,0),0)</f>
        <v>#N/A</v>
      </c>
      <c r="AF93" s="20"/>
    </row>
    <row r="94" spans="2:32" ht="15.75" x14ac:dyDescent="0.3">
      <c r="B94" s="20" t="e">
        <f ca="1">OFFSET(BASE!$B$1,MATCH(D94,BASE!F:F,0),0)</f>
        <v>#N/A</v>
      </c>
      <c r="C94" s="20" t="e">
        <f ca="1">OFFSET(BASE!$B$1,MATCH(D94,BASE!F:F,0),1)</f>
        <v>#N/A</v>
      </c>
      <c r="D94" s="20"/>
      <c r="E94" s="20" t="e">
        <f>VLOOKUP(D94,BASE!$F$2:$AC$2,7,0)</f>
        <v>#N/A</v>
      </c>
      <c r="F94" s="21" t="e">
        <f>VLOOKUP(D94,BASE!$F$2:$AC$2,15,0)</f>
        <v>#N/A</v>
      </c>
      <c r="G94" s="20" t="s">
        <v>205</v>
      </c>
      <c r="H94" s="22" t="e">
        <f>VLOOKUP($D94&amp;H$5,BASE!$P$2:$Q$2,2,0)</f>
        <v>#N/A</v>
      </c>
      <c r="I94" s="22" t="e">
        <f>VLOOKUP($D94&amp;I$5,BASE!$P$2:$Q$2,2,0)</f>
        <v>#N/A</v>
      </c>
      <c r="J94" s="22" t="e">
        <f>VLOOKUP($D94&amp;J$5,BASE!$P$2:$Q$2,2,0)</f>
        <v>#N/A</v>
      </c>
      <c r="K94" s="22" t="e">
        <f>VLOOKUP($D94&amp;K$5,BASE!$P$2:$Q$2,2,0)</f>
        <v>#N/A</v>
      </c>
      <c r="L94" s="22" t="e">
        <f>VLOOKUP($D94&amp;L$5,BASE!$P$2:$Q$2,2,0)</f>
        <v>#N/A</v>
      </c>
      <c r="M94" s="22" t="e">
        <f>VLOOKUP($D94&amp;M$5,BASE!$P$2:$Q$2,2,0)</f>
        <v>#N/A</v>
      </c>
      <c r="N94" s="22" t="e">
        <f>VLOOKUP($D94&amp;N$5,BASE!$P$2:$Q$2,2,0)</f>
        <v>#N/A</v>
      </c>
      <c r="O94" s="22" t="e">
        <f>VLOOKUP($D94&amp;O$5,BASE!$P$2:$Q$2,2,0)</f>
        <v>#N/A</v>
      </c>
      <c r="P94" s="22" t="e">
        <f>VLOOKUP($D94&amp;P$5,BASE!$P$2:$Q$2,2,0)</f>
        <v>#N/A</v>
      </c>
      <c r="Q94" s="22" t="e">
        <f>VLOOKUP($D94&amp;Q$5,BASE!$P$2:$Q$2,2,0)</f>
        <v>#N/A</v>
      </c>
      <c r="R94" s="22" t="e">
        <f>VLOOKUP($D94&amp;R$5,BASE!$P$2:$Q$2,2,0)</f>
        <v>#N/A</v>
      </c>
      <c r="S94" s="22" t="e">
        <f>VLOOKUP($D94&amp;S$5,BASE!$P$2:$Q$2,2,0)</f>
        <v>#N/A</v>
      </c>
      <c r="T94" s="22" t="e">
        <f>VLOOKUP($D94&amp;T$5,BASE!$P$2:$Q$2,2,0)</f>
        <v>#N/A</v>
      </c>
      <c r="U94" s="22" t="e">
        <f>VLOOKUP($D94&amp;U$5,BASE!$P$2:$Q$2,2,0)</f>
        <v>#N/A</v>
      </c>
      <c r="V94" s="22" t="e">
        <f>VLOOKUP($D94&amp;V$5,BASE!$P$2:$Q$2,2,0)</f>
        <v>#N/A</v>
      </c>
      <c r="W94" s="22" t="e">
        <f>VLOOKUP($D94&amp;W$5,BASE!$P$2:$Q$2,2,0)</f>
        <v>#N/A</v>
      </c>
      <c r="X94" s="22" t="e">
        <f>VLOOKUP($D94&amp;X$5,BASE!$P$2:$Q$2,2,0)</f>
        <v>#N/A</v>
      </c>
      <c r="Y94" s="22" t="e">
        <f>VLOOKUP($D94&amp;Y$5,BASE!$P$2:$Q$2,2,0)</f>
        <v>#N/A</v>
      </c>
      <c r="Z94" s="22" t="e">
        <f>VLOOKUP($D94&amp;Z$5,BASE!$P$2:$Q$2,2,0)</f>
        <v>#N/A</v>
      </c>
      <c r="AA94" s="23" t="e">
        <f t="shared" si="2"/>
        <v>#N/A</v>
      </c>
      <c r="AB94" s="24" t="e">
        <f ca="1">OFFSET(BASE!$V$1,MATCH($D94,BASE!$F$2:$F$2,0),0)</f>
        <v>#N/A</v>
      </c>
      <c r="AC94" s="24" t="e">
        <f ca="1">OFFSET(BASE!$X$1,MATCH($D94,BASE!$F$2:$F$2,0),0)</f>
        <v>#N/A</v>
      </c>
      <c r="AD94" s="24" t="e">
        <f ca="1">OFFSET(BASE!$Z$1,MATCH($D94,BASE!$F$2:$F$2,0),0)</f>
        <v>#N/A</v>
      </c>
      <c r="AE94" s="24" t="e">
        <f ca="1">OFFSET(BASE!$AB$1,MATCH($D94,BASE!$F$2:$F$2,0),0)</f>
        <v>#N/A</v>
      </c>
      <c r="AF94" s="20"/>
    </row>
    <row r="95" spans="2:32" ht="15.75" x14ac:dyDescent="0.3">
      <c r="B95" s="20" t="e">
        <f ca="1">OFFSET(BASE!$B$1,MATCH(D95,BASE!F:F,0),0)</f>
        <v>#N/A</v>
      </c>
      <c r="C95" s="20" t="e">
        <f ca="1">OFFSET(BASE!$B$1,MATCH(D95,BASE!F:F,0),1)</f>
        <v>#N/A</v>
      </c>
      <c r="D95" s="20"/>
      <c r="E95" s="20" t="e">
        <f>VLOOKUP(D95,BASE!$F$2:$AC$2,7,0)</f>
        <v>#N/A</v>
      </c>
      <c r="F95" s="21" t="e">
        <f>VLOOKUP(D95,BASE!$F$2:$AC$2,15,0)</f>
        <v>#N/A</v>
      </c>
      <c r="G95" s="20" t="s">
        <v>203</v>
      </c>
      <c r="H95" s="22" t="e">
        <f>VLOOKUP($D95&amp;H$5,BASE!$P$2:$Q$2,2,0)</f>
        <v>#N/A</v>
      </c>
      <c r="I95" s="22" t="e">
        <f>VLOOKUP($D95&amp;I$5,BASE!$P$2:$Q$2,2,0)</f>
        <v>#N/A</v>
      </c>
      <c r="J95" s="22" t="e">
        <f>VLOOKUP($D95&amp;J$5,BASE!$P$2:$Q$2,2,0)</f>
        <v>#N/A</v>
      </c>
      <c r="K95" s="22" t="e">
        <f>VLOOKUP($D95&amp;K$5,BASE!$P$2:$Q$2,2,0)</f>
        <v>#N/A</v>
      </c>
      <c r="L95" s="22" t="e">
        <f>VLOOKUP($D95&amp;L$5,BASE!$P$2:$Q$2,2,0)</f>
        <v>#N/A</v>
      </c>
      <c r="M95" s="22" t="e">
        <f>VLOOKUP($D95&amp;M$5,BASE!$P$2:$Q$2,2,0)</f>
        <v>#N/A</v>
      </c>
      <c r="N95" s="22" t="e">
        <f>VLOOKUP($D95&amp;N$5,BASE!$P$2:$Q$2,2,0)</f>
        <v>#N/A</v>
      </c>
      <c r="O95" s="22" t="e">
        <f>VLOOKUP($D95&amp;O$5,BASE!$P$2:$Q$2,2,0)</f>
        <v>#N/A</v>
      </c>
      <c r="P95" s="22" t="e">
        <f>VLOOKUP($D95&amp;P$5,BASE!$P$2:$Q$2,2,0)</f>
        <v>#N/A</v>
      </c>
      <c r="Q95" s="22" t="e">
        <f>VLOOKUP($D95&amp;Q$5,BASE!$P$2:$Q$2,2,0)</f>
        <v>#N/A</v>
      </c>
      <c r="R95" s="22" t="e">
        <f>VLOOKUP($D95&amp;R$5,BASE!$P$2:$Q$2,2,0)</f>
        <v>#N/A</v>
      </c>
      <c r="S95" s="22" t="e">
        <f>VLOOKUP($D95&amp;S$5,BASE!$P$2:$Q$2,2,0)</f>
        <v>#N/A</v>
      </c>
      <c r="T95" s="22" t="e">
        <f>VLOOKUP($D95&amp;T$5,BASE!$P$2:$Q$2,2,0)</f>
        <v>#N/A</v>
      </c>
      <c r="U95" s="22" t="e">
        <f>VLOOKUP($D95&amp;U$5,BASE!$P$2:$Q$2,2,0)</f>
        <v>#N/A</v>
      </c>
      <c r="V95" s="22" t="e">
        <f>VLOOKUP($D95&amp;V$5,BASE!$P$2:$Q$2,2,0)</f>
        <v>#N/A</v>
      </c>
      <c r="W95" s="22" t="e">
        <f>VLOOKUP($D95&amp;W$5,BASE!$P$2:$Q$2,2,0)</f>
        <v>#N/A</v>
      </c>
      <c r="X95" s="22" t="e">
        <f>VLOOKUP($D95&amp;X$5,BASE!$P$2:$Q$2,2,0)</f>
        <v>#N/A</v>
      </c>
      <c r="Y95" s="22" t="e">
        <f>VLOOKUP($D95&amp;Y$5,BASE!$P$2:$Q$2,2,0)</f>
        <v>#N/A</v>
      </c>
      <c r="Z95" s="22" t="e">
        <f>VLOOKUP($D95&amp;Z$5,BASE!$P$2:$Q$2,2,0)</f>
        <v>#N/A</v>
      </c>
      <c r="AA95" s="23" t="e">
        <f t="shared" si="2"/>
        <v>#N/A</v>
      </c>
      <c r="AB95" s="24" t="e">
        <f ca="1">OFFSET(BASE!$V$1,MATCH($D95,BASE!$F$2:$F$2,0),0)</f>
        <v>#N/A</v>
      </c>
      <c r="AC95" s="24" t="e">
        <f ca="1">OFFSET(BASE!$X$1,MATCH($D95,BASE!$F$2:$F$2,0),0)</f>
        <v>#N/A</v>
      </c>
      <c r="AD95" s="24" t="e">
        <f ca="1">OFFSET(BASE!$Z$1,MATCH($D95,BASE!$F$2:$F$2,0),0)</f>
        <v>#N/A</v>
      </c>
      <c r="AE95" s="24" t="e">
        <f ca="1">OFFSET(BASE!$AB$1,MATCH($D95,BASE!$F$2:$F$2,0),0)</f>
        <v>#N/A</v>
      </c>
      <c r="AF95" s="20"/>
    </row>
    <row r="96" spans="2:32" ht="15.75" x14ac:dyDescent="0.3">
      <c r="B96" s="20" t="e">
        <f ca="1">OFFSET(BASE!$B$1,MATCH(D96,BASE!F:F,0),0)</f>
        <v>#N/A</v>
      </c>
      <c r="C96" s="20" t="e">
        <f ca="1">OFFSET(BASE!$B$1,MATCH(D96,BASE!F:F,0),1)</f>
        <v>#N/A</v>
      </c>
      <c r="D96" s="20"/>
      <c r="E96" s="20" t="e">
        <f>VLOOKUP(D96,BASE!$F$2:$AC$2,7,0)</f>
        <v>#N/A</v>
      </c>
      <c r="F96" s="21" t="e">
        <f>VLOOKUP(D96,BASE!$F$2:$AC$2,15,0)</f>
        <v>#N/A</v>
      </c>
      <c r="G96" s="20" t="s">
        <v>204</v>
      </c>
      <c r="H96" s="22" t="e">
        <f>VLOOKUP($D96&amp;H$5,BASE!$P$2:$Q$2,2,0)</f>
        <v>#N/A</v>
      </c>
      <c r="I96" s="22" t="e">
        <f>VLOOKUP($D96&amp;I$5,BASE!$P$2:$Q$2,2,0)</f>
        <v>#N/A</v>
      </c>
      <c r="J96" s="22" t="e">
        <f>VLOOKUP($D96&amp;J$5,BASE!$P$2:$Q$2,2,0)</f>
        <v>#N/A</v>
      </c>
      <c r="K96" s="22" t="e">
        <f>VLOOKUP($D96&amp;K$5,BASE!$P$2:$Q$2,2,0)</f>
        <v>#N/A</v>
      </c>
      <c r="L96" s="22" t="e">
        <f>VLOOKUP($D96&amp;L$5,BASE!$P$2:$Q$2,2,0)</f>
        <v>#N/A</v>
      </c>
      <c r="M96" s="22" t="e">
        <f>VLOOKUP($D96&amp;M$5,BASE!$P$2:$Q$2,2,0)</f>
        <v>#N/A</v>
      </c>
      <c r="N96" s="22" t="e">
        <f>VLOOKUP($D96&amp;N$5,BASE!$P$2:$Q$2,2,0)</f>
        <v>#N/A</v>
      </c>
      <c r="O96" s="22" t="e">
        <f>VLOOKUP($D96&amp;O$5,BASE!$P$2:$Q$2,2,0)</f>
        <v>#N/A</v>
      </c>
      <c r="P96" s="22" t="e">
        <f>VLOOKUP($D96&amp;P$5,BASE!$P$2:$Q$2,2,0)</f>
        <v>#N/A</v>
      </c>
      <c r="Q96" s="22" t="e">
        <f>VLOOKUP($D96&amp;Q$5,BASE!$P$2:$Q$2,2,0)</f>
        <v>#N/A</v>
      </c>
      <c r="R96" s="22" t="e">
        <f>VLOOKUP($D96&amp;R$5,BASE!$P$2:$Q$2,2,0)</f>
        <v>#N/A</v>
      </c>
      <c r="S96" s="22" t="e">
        <f>VLOOKUP($D96&amp;S$5,BASE!$P$2:$Q$2,2,0)</f>
        <v>#N/A</v>
      </c>
      <c r="T96" s="22" t="e">
        <f>VLOOKUP($D96&amp;T$5,BASE!$P$2:$Q$2,2,0)</f>
        <v>#N/A</v>
      </c>
      <c r="U96" s="22" t="e">
        <f>VLOOKUP($D96&amp;U$5,BASE!$P$2:$Q$2,2,0)</f>
        <v>#N/A</v>
      </c>
      <c r="V96" s="22" t="e">
        <f>VLOOKUP($D96&amp;V$5,BASE!$P$2:$Q$2,2,0)</f>
        <v>#N/A</v>
      </c>
      <c r="W96" s="22" t="e">
        <f>VLOOKUP($D96&amp;W$5,BASE!$P$2:$Q$2,2,0)</f>
        <v>#N/A</v>
      </c>
      <c r="X96" s="22" t="e">
        <f>VLOOKUP($D96&amp;X$5,BASE!$P$2:$Q$2,2,0)</f>
        <v>#N/A</v>
      </c>
      <c r="Y96" s="22" t="e">
        <f>VLOOKUP($D96&amp;Y$5,BASE!$P$2:$Q$2,2,0)</f>
        <v>#N/A</v>
      </c>
      <c r="Z96" s="22" t="e">
        <f>VLOOKUP($D96&amp;Z$5,BASE!$P$2:$Q$2,2,0)</f>
        <v>#N/A</v>
      </c>
      <c r="AA96" s="23" t="e">
        <f t="shared" si="2"/>
        <v>#N/A</v>
      </c>
      <c r="AB96" s="24" t="e">
        <f ca="1">OFFSET(BASE!$V$1,MATCH($D96,BASE!$F$2:$F$2,0),0)</f>
        <v>#N/A</v>
      </c>
      <c r="AC96" s="24" t="e">
        <f ca="1">OFFSET(BASE!$X$1,MATCH($D96,BASE!$F$2:$F$2,0),0)</f>
        <v>#N/A</v>
      </c>
      <c r="AD96" s="24" t="e">
        <f ca="1">OFFSET(BASE!$Z$1,MATCH($D96,BASE!$F$2:$F$2,0),0)</f>
        <v>#N/A</v>
      </c>
      <c r="AE96" s="24" t="e">
        <f ca="1">OFFSET(BASE!$AB$1,MATCH($D96,BASE!$F$2:$F$2,0),0)</f>
        <v>#N/A</v>
      </c>
      <c r="AF96" s="20"/>
    </row>
    <row r="97" spans="2:32" ht="15.75" x14ac:dyDescent="0.3">
      <c r="B97" s="20" t="e">
        <f ca="1">OFFSET(BASE!$B$1,MATCH(D97,BASE!F:F,0),0)</f>
        <v>#N/A</v>
      </c>
      <c r="C97" s="20" t="e">
        <f ca="1">OFFSET(BASE!$B$1,MATCH(D97,BASE!F:F,0),1)</f>
        <v>#N/A</v>
      </c>
      <c r="D97" s="20"/>
      <c r="E97" s="20" t="e">
        <f>VLOOKUP(D97,BASE!$F$2:$AC$2,7,0)</f>
        <v>#N/A</v>
      </c>
      <c r="F97" s="21" t="e">
        <f>VLOOKUP(D97,BASE!$F$2:$AC$2,15,0)</f>
        <v>#N/A</v>
      </c>
      <c r="G97" s="20" t="s">
        <v>203</v>
      </c>
      <c r="H97" s="22" t="e">
        <f>VLOOKUP($D97&amp;H$5,BASE!$P$2:$Q$2,2,0)</f>
        <v>#N/A</v>
      </c>
      <c r="I97" s="22" t="e">
        <f>VLOOKUP($D97&amp;I$5,BASE!$P$2:$Q$2,2,0)</f>
        <v>#N/A</v>
      </c>
      <c r="J97" s="22" t="e">
        <f>VLOOKUP($D97&amp;J$5,BASE!$P$2:$Q$2,2,0)</f>
        <v>#N/A</v>
      </c>
      <c r="K97" s="22" t="e">
        <f>VLOOKUP($D97&amp;K$5,BASE!$P$2:$Q$2,2,0)</f>
        <v>#N/A</v>
      </c>
      <c r="L97" s="22" t="e">
        <f>VLOOKUP($D97&amp;L$5,BASE!$P$2:$Q$2,2,0)</f>
        <v>#N/A</v>
      </c>
      <c r="M97" s="22" t="e">
        <f>VLOOKUP($D97&amp;M$5,BASE!$P$2:$Q$2,2,0)</f>
        <v>#N/A</v>
      </c>
      <c r="N97" s="22" t="e">
        <f>VLOOKUP($D97&amp;N$5,BASE!$P$2:$Q$2,2,0)</f>
        <v>#N/A</v>
      </c>
      <c r="O97" s="22" t="e">
        <f>VLOOKUP($D97&amp;O$5,BASE!$P$2:$Q$2,2,0)</f>
        <v>#N/A</v>
      </c>
      <c r="P97" s="22" t="e">
        <f>VLOOKUP($D97&amp;P$5,BASE!$P$2:$Q$2,2,0)</f>
        <v>#N/A</v>
      </c>
      <c r="Q97" s="22" t="e">
        <f>VLOOKUP($D97&amp;Q$5,BASE!$P$2:$Q$2,2,0)</f>
        <v>#N/A</v>
      </c>
      <c r="R97" s="22" t="e">
        <f>VLOOKUP($D97&amp;R$5,BASE!$P$2:$Q$2,2,0)</f>
        <v>#N/A</v>
      </c>
      <c r="S97" s="22" t="e">
        <f>VLOOKUP($D97&amp;S$5,BASE!$P$2:$Q$2,2,0)</f>
        <v>#N/A</v>
      </c>
      <c r="T97" s="22" t="e">
        <f>VLOOKUP($D97&amp;T$5,BASE!$P$2:$Q$2,2,0)</f>
        <v>#N/A</v>
      </c>
      <c r="U97" s="22" t="e">
        <f>VLOOKUP($D97&amp;U$5,BASE!$P$2:$Q$2,2,0)</f>
        <v>#N/A</v>
      </c>
      <c r="V97" s="22" t="e">
        <f>VLOOKUP($D97&amp;V$5,BASE!$P$2:$Q$2,2,0)</f>
        <v>#N/A</v>
      </c>
      <c r="W97" s="22" t="e">
        <f>VLOOKUP($D97&amp;W$5,BASE!$P$2:$Q$2,2,0)</f>
        <v>#N/A</v>
      </c>
      <c r="X97" s="22" t="e">
        <f>VLOOKUP($D97&amp;X$5,BASE!$P$2:$Q$2,2,0)</f>
        <v>#N/A</v>
      </c>
      <c r="Y97" s="22" t="e">
        <f>VLOOKUP($D97&amp;Y$5,BASE!$P$2:$Q$2,2,0)</f>
        <v>#N/A</v>
      </c>
      <c r="Z97" s="22" t="e">
        <f>VLOOKUP($D97&amp;Z$5,BASE!$P$2:$Q$2,2,0)</f>
        <v>#N/A</v>
      </c>
      <c r="AA97" s="23" t="e">
        <f t="shared" si="2"/>
        <v>#N/A</v>
      </c>
      <c r="AB97" s="24" t="e">
        <f ca="1">OFFSET(BASE!$V$1,MATCH($D97,BASE!$F$2:$F$2,0),0)</f>
        <v>#N/A</v>
      </c>
      <c r="AC97" s="24" t="e">
        <f ca="1">OFFSET(BASE!$X$1,MATCH($D97,BASE!$F$2:$F$2,0),0)</f>
        <v>#N/A</v>
      </c>
      <c r="AD97" s="24" t="e">
        <f ca="1">OFFSET(BASE!$Z$1,MATCH($D97,BASE!$F$2:$F$2,0),0)</f>
        <v>#N/A</v>
      </c>
      <c r="AE97" s="24" t="e">
        <f ca="1">OFFSET(BASE!$AB$1,MATCH($D97,BASE!$F$2:$F$2,0),0)</f>
        <v>#N/A</v>
      </c>
      <c r="AF97" s="20"/>
    </row>
    <row r="98" spans="2:32" ht="15.75" x14ac:dyDescent="0.3">
      <c r="B98" s="20" t="e">
        <f ca="1">OFFSET(BASE!$B$1,MATCH(D98,BASE!F:F,0),0)</f>
        <v>#N/A</v>
      </c>
      <c r="C98" s="20" t="e">
        <f ca="1">OFFSET(BASE!$B$1,MATCH(D98,BASE!F:F,0),1)</f>
        <v>#N/A</v>
      </c>
      <c r="D98" s="20"/>
      <c r="E98" s="20" t="e">
        <f>VLOOKUP(D98,BASE!$F$2:$AC$2,7,0)</f>
        <v>#N/A</v>
      </c>
      <c r="F98" s="21" t="e">
        <f>VLOOKUP(D98,BASE!$F$2:$AC$2,15,0)</f>
        <v>#N/A</v>
      </c>
      <c r="G98" s="20" t="s">
        <v>203</v>
      </c>
      <c r="H98" s="22" t="e">
        <f>VLOOKUP($D98&amp;H$5,BASE!$P$2:$Q$2,2,0)</f>
        <v>#N/A</v>
      </c>
      <c r="I98" s="22" t="e">
        <f>VLOOKUP($D98&amp;I$5,BASE!$P$2:$Q$2,2,0)</f>
        <v>#N/A</v>
      </c>
      <c r="J98" s="22" t="e">
        <f>VLOOKUP($D98&amp;J$5,BASE!$P$2:$Q$2,2,0)</f>
        <v>#N/A</v>
      </c>
      <c r="K98" s="22" t="e">
        <f>VLOOKUP($D98&amp;K$5,BASE!$P$2:$Q$2,2,0)</f>
        <v>#N/A</v>
      </c>
      <c r="L98" s="22" t="e">
        <f>VLOOKUP($D98&amp;L$5,BASE!$P$2:$Q$2,2,0)</f>
        <v>#N/A</v>
      </c>
      <c r="M98" s="22" t="e">
        <f>VLOOKUP($D98&amp;M$5,BASE!$P$2:$Q$2,2,0)</f>
        <v>#N/A</v>
      </c>
      <c r="N98" s="22" t="e">
        <f>VLOOKUP($D98&amp;N$5,BASE!$P$2:$Q$2,2,0)</f>
        <v>#N/A</v>
      </c>
      <c r="O98" s="22" t="e">
        <f>VLOOKUP($D98&amp;O$5,BASE!$P$2:$Q$2,2,0)</f>
        <v>#N/A</v>
      </c>
      <c r="P98" s="22" t="e">
        <f>VLOOKUP($D98&amp;P$5,BASE!$P$2:$Q$2,2,0)</f>
        <v>#N/A</v>
      </c>
      <c r="Q98" s="22" t="e">
        <f>VLOOKUP($D98&amp;Q$5,BASE!$P$2:$Q$2,2,0)</f>
        <v>#N/A</v>
      </c>
      <c r="R98" s="22" t="e">
        <f>VLOOKUP($D98&amp;R$5,BASE!$P$2:$Q$2,2,0)</f>
        <v>#N/A</v>
      </c>
      <c r="S98" s="22" t="e">
        <f>VLOOKUP($D98&amp;S$5,BASE!$P$2:$Q$2,2,0)</f>
        <v>#N/A</v>
      </c>
      <c r="T98" s="22" t="e">
        <f>VLOOKUP($D98&amp;T$5,BASE!$P$2:$Q$2,2,0)</f>
        <v>#N/A</v>
      </c>
      <c r="U98" s="22" t="e">
        <f>VLOOKUP($D98&amp;U$5,BASE!$P$2:$Q$2,2,0)</f>
        <v>#N/A</v>
      </c>
      <c r="V98" s="22" t="e">
        <f>VLOOKUP($D98&amp;V$5,BASE!$P$2:$Q$2,2,0)</f>
        <v>#N/A</v>
      </c>
      <c r="W98" s="22" t="e">
        <f>VLOOKUP($D98&amp;W$5,BASE!$P$2:$Q$2,2,0)</f>
        <v>#N/A</v>
      </c>
      <c r="X98" s="22" t="e">
        <f>VLOOKUP($D98&amp;X$5,BASE!$P$2:$Q$2,2,0)</f>
        <v>#N/A</v>
      </c>
      <c r="Y98" s="22" t="e">
        <f>VLOOKUP($D98&amp;Y$5,BASE!$P$2:$Q$2,2,0)</f>
        <v>#N/A</v>
      </c>
      <c r="Z98" s="22" t="e">
        <f>VLOOKUP($D98&amp;Z$5,BASE!$P$2:$Q$2,2,0)</f>
        <v>#N/A</v>
      </c>
      <c r="AA98" s="23" t="e">
        <f t="shared" si="2"/>
        <v>#N/A</v>
      </c>
      <c r="AB98" s="24" t="e">
        <f ca="1">OFFSET(BASE!$V$1,MATCH($D98,BASE!$F$2:$F$2,0),0)</f>
        <v>#N/A</v>
      </c>
      <c r="AC98" s="24" t="e">
        <f ca="1">OFFSET(BASE!$X$1,MATCH($D98,BASE!$F$2:$F$2,0),0)</f>
        <v>#N/A</v>
      </c>
      <c r="AD98" s="24" t="e">
        <f ca="1">OFFSET(BASE!$Z$1,MATCH($D98,BASE!$F$2:$F$2,0),0)</f>
        <v>#N/A</v>
      </c>
      <c r="AE98" s="24" t="e">
        <f ca="1">OFFSET(BASE!$AB$1,MATCH($D98,BASE!$F$2:$F$2,0),0)</f>
        <v>#N/A</v>
      </c>
      <c r="AF98" s="20"/>
    </row>
    <row r="99" spans="2:32" ht="15.75" x14ac:dyDescent="0.3">
      <c r="B99" s="20" t="e">
        <f ca="1">OFFSET(BASE!$B$1,MATCH(D99,BASE!F:F,0),0)</f>
        <v>#N/A</v>
      </c>
      <c r="C99" s="20" t="e">
        <f ca="1">OFFSET(BASE!$B$1,MATCH(D99,BASE!F:F,0),1)</f>
        <v>#N/A</v>
      </c>
      <c r="D99" s="20"/>
      <c r="E99" s="20" t="e">
        <f>VLOOKUP(D99,BASE!$F$2:$AC$2,7,0)</f>
        <v>#N/A</v>
      </c>
      <c r="F99" s="21" t="e">
        <f>VLOOKUP(D99,BASE!$F$2:$AC$2,15,0)</f>
        <v>#N/A</v>
      </c>
      <c r="G99" s="20" t="s">
        <v>206</v>
      </c>
      <c r="H99" s="22" t="e">
        <f>VLOOKUP($D99&amp;H$5,BASE!$P$2:$Q$2,2,0)</f>
        <v>#N/A</v>
      </c>
      <c r="I99" s="22" t="e">
        <f>VLOOKUP($D99&amp;I$5,BASE!$P$2:$Q$2,2,0)</f>
        <v>#N/A</v>
      </c>
      <c r="J99" s="22" t="e">
        <f>VLOOKUP($D99&amp;J$5,BASE!$P$2:$Q$2,2,0)</f>
        <v>#N/A</v>
      </c>
      <c r="K99" s="22" t="e">
        <f>VLOOKUP($D99&amp;K$5,BASE!$P$2:$Q$2,2,0)</f>
        <v>#N/A</v>
      </c>
      <c r="L99" s="22" t="e">
        <f>VLOOKUP($D99&amp;L$5,BASE!$P$2:$Q$2,2,0)</f>
        <v>#N/A</v>
      </c>
      <c r="M99" s="22" t="e">
        <f>VLOOKUP($D99&amp;M$5,BASE!$P$2:$Q$2,2,0)</f>
        <v>#N/A</v>
      </c>
      <c r="N99" s="22" t="e">
        <f>VLOOKUP($D99&amp;N$5,BASE!$P$2:$Q$2,2,0)</f>
        <v>#N/A</v>
      </c>
      <c r="O99" s="22" t="e">
        <f>VLOOKUP($D99&amp;O$5,BASE!$P$2:$Q$2,2,0)</f>
        <v>#N/A</v>
      </c>
      <c r="P99" s="22" t="e">
        <f>VLOOKUP($D99&amp;P$5,BASE!$P$2:$Q$2,2,0)</f>
        <v>#N/A</v>
      </c>
      <c r="Q99" s="22" t="e">
        <f>VLOOKUP($D99&amp;Q$5,BASE!$P$2:$Q$2,2,0)</f>
        <v>#N/A</v>
      </c>
      <c r="R99" s="22" t="e">
        <f>VLOOKUP($D99&amp;R$5,BASE!$P$2:$Q$2,2,0)</f>
        <v>#N/A</v>
      </c>
      <c r="S99" s="22" t="e">
        <f>VLOOKUP($D99&amp;S$5,BASE!$P$2:$Q$2,2,0)</f>
        <v>#N/A</v>
      </c>
      <c r="T99" s="22" t="e">
        <f>VLOOKUP($D99&amp;T$5,BASE!$P$2:$Q$2,2,0)</f>
        <v>#N/A</v>
      </c>
      <c r="U99" s="22" t="e">
        <f>VLOOKUP($D99&amp;U$5,BASE!$P$2:$Q$2,2,0)</f>
        <v>#N/A</v>
      </c>
      <c r="V99" s="22" t="e">
        <f>VLOOKUP($D99&amp;V$5,BASE!$P$2:$Q$2,2,0)</f>
        <v>#N/A</v>
      </c>
      <c r="W99" s="22" t="e">
        <f>VLOOKUP($D99&amp;W$5,BASE!$P$2:$Q$2,2,0)</f>
        <v>#N/A</v>
      </c>
      <c r="X99" s="22" t="e">
        <f>VLOOKUP($D99&amp;X$5,BASE!$P$2:$Q$2,2,0)</f>
        <v>#N/A</v>
      </c>
      <c r="Y99" s="22" t="e">
        <f>VLOOKUP($D99&amp;Y$5,BASE!$P$2:$Q$2,2,0)</f>
        <v>#N/A</v>
      </c>
      <c r="Z99" s="22" t="e">
        <f>VLOOKUP($D99&amp;Z$5,BASE!$P$2:$Q$2,2,0)</f>
        <v>#N/A</v>
      </c>
      <c r="AA99" s="23" t="e">
        <f t="shared" si="2"/>
        <v>#N/A</v>
      </c>
      <c r="AB99" s="24" t="e">
        <f ca="1">OFFSET(BASE!$V$1,MATCH($D99,BASE!$F$2:$F$2,0),0)</f>
        <v>#N/A</v>
      </c>
      <c r="AC99" s="24" t="e">
        <f ca="1">OFFSET(BASE!$X$1,MATCH($D99,BASE!$F$2:$F$2,0),0)</f>
        <v>#N/A</v>
      </c>
      <c r="AD99" s="24" t="e">
        <f ca="1">OFFSET(BASE!$Z$1,MATCH($D99,BASE!$F$2:$F$2,0),0)</f>
        <v>#N/A</v>
      </c>
      <c r="AE99" s="24" t="e">
        <f ca="1">OFFSET(BASE!$AB$1,MATCH($D99,BASE!$F$2:$F$2,0),0)</f>
        <v>#N/A</v>
      </c>
      <c r="AF99" s="20"/>
    </row>
    <row r="100" spans="2:32" ht="15.75" x14ac:dyDescent="0.3">
      <c r="B100" s="20" t="e">
        <f ca="1">OFFSET(BASE!$B$1,MATCH(D100,BASE!F:F,0),0)</f>
        <v>#N/A</v>
      </c>
      <c r="C100" s="20" t="e">
        <f ca="1">OFFSET(BASE!$B$1,MATCH(D100,BASE!F:F,0),1)</f>
        <v>#N/A</v>
      </c>
      <c r="D100" s="20"/>
      <c r="E100" s="20" t="e">
        <f>VLOOKUP(D100,BASE!$F$2:$AC$2,7,0)</f>
        <v>#N/A</v>
      </c>
      <c r="F100" s="21" t="e">
        <f>VLOOKUP(D100,BASE!$F$2:$AC$2,15,0)</f>
        <v>#N/A</v>
      </c>
      <c r="G100" s="20" t="s">
        <v>208</v>
      </c>
      <c r="H100" s="22" t="e">
        <f>VLOOKUP($D100&amp;H$5,BASE!$P$2:$Q$2,2,0)</f>
        <v>#N/A</v>
      </c>
      <c r="I100" s="22" t="e">
        <f>VLOOKUP($D100&amp;I$5,BASE!$P$2:$Q$2,2,0)</f>
        <v>#N/A</v>
      </c>
      <c r="J100" s="22" t="e">
        <f>VLOOKUP($D100&amp;J$5,BASE!$P$2:$Q$2,2,0)</f>
        <v>#N/A</v>
      </c>
      <c r="K100" s="22" t="e">
        <f>VLOOKUP($D100&amp;K$5,BASE!$P$2:$Q$2,2,0)</f>
        <v>#N/A</v>
      </c>
      <c r="L100" s="22" t="e">
        <f>VLOOKUP($D100&amp;L$5,BASE!$P$2:$Q$2,2,0)</f>
        <v>#N/A</v>
      </c>
      <c r="M100" s="22" t="e">
        <f>VLOOKUP($D100&amp;M$5,BASE!$P$2:$Q$2,2,0)</f>
        <v>#N/A</v>
      </c>
      <c r="N100" s="22" t="e">
        <f>VLOOKUP($D100&amp;N$5,BASE!$P$2:$Q$2,2,0)</f>
        <v>#N/A</v>
      </c>
      <c r="O100" s="22" t="e">
        <f>VLOOKUP($D100&amp;O$5,BASE!$P$2:$Q$2,2,0)</f>
        <v>#N/A</v>
      </c>
      <c r="P100" s="22" t="e">
        <f>VLOOKUP($D100&amp;P$5,BASE!$P$2:$Q$2,2,0)</f>
        <v>#N/A</v>
      </c>
      <c r="Q100" s="22" t="e">
        <f>VLOOKUP($D100&amp;Q$5,BASE!$P$2:$Q$2,2,0)</f>
        <v>#N/A</v>
      </c>
      <c r="R100" s="22" t="e">
        <f>VLOOKUP($D100&amp;R$5,BASE!$P$2:$Q$2,2,0)</f>
        <v>#N/A</v>
      </c>
      <c r="S100" s="22" t="e">
        <f>VLOOKUP($D100&amp;S$5,BASE!$P$2:$Q$2,2,0)</f>
        <v>#N/A</v>
      </c>
      <c r="T100" s="22" t="e">
        <f>VLOOKUP($D100&amp;T$5,BASE!$P$2:$Q$2,2,0)</f>
        <v>#N/A</v>
      </c>
      <c r="U100" s="22" t="e">
        <f>VLOOKUP($D100&amp;U$5,BASE!$P$2:$Q$2,2,0)</f>
        <v>#N/A</v>
      </c>
      <c r="V100" s="22" t="e">
        <f>VLOOKUP($D100&amp;V$5,BASE!$P$2:$Q$2,2,0)</f>
        <v>#N/A</v>
      </c>
      <c r="W100" s="22" t="e">
        <f>VLOOKUP($D100&amp;W$5,BASE!$P$2:$Q$2,2,0)</f>
        <v>#N/A</v>
      </c>
      <c r="X100" s="22" t="e">
        <f>VLOOKUP($D100&amp;X$5,BASE!$P$2:$Q$2,2,0)</f>
        <v>#N/A</v>
      </c>
      <c r="Y100" s="22" t="e">
        <f>VLOOKUP($D100&amp;Y$5,BASE!$P$2:$Q$2,2,0)</f>
        <v>#N/A</v>
      </c>
      <c r="Z100" s="22" t="e">
        <f>VLOOKUP($D100&amp;Z$5,BASE!$P$2:$Q$2,2,0)</f>
        <v>#N/A</v>
      </c>
      <c r="AA100" s="23" t="e">
        <f t="shared" si="2"/>
        <v>#N/A</v>
      </c>
      <c r="AB100" s="24" t="e">
        <f ca="1">OFFSET(BASE!$V$1,MATCH($D100,BASE!$F$2:$F$2,0),0)</f>
        <v>#N/A</v>
      </c>
      <c r="AC100" s="24" t="e">
        <f ca="1">OFFSET(BASE!$X$1,MATCH($D100,BASE!$F$2:$F$2,0),0)</f>
        <v>#N/A</v>
      </c>
      <c r="AD100" s="24" t="e">
        <f ca="1">OFFSET(BASE!$Z$1,MATCH($D100,BASE!$F$2:$F$2,0),0)</f>
        <v>#N/A</v>
      </c>
      <c r="AE100" s="24" t="e">
        <f ca="1">OFFSET(BASE!$AB$1,MATCH($D100,BASE!$F$2:$F$2,0),0)</f>
        <v>#N/A</v>
      </c>
      <c r="AF100" s="20"/>
    </row>
    <row r="101" spans="2:32" ht="15.75" x14ac:dyDescent="0.3">
      <c r="B101" s="20" t="e">
        <f ca="1">OFFSET(BASE!$B$1,MATCH(D101,BASE!F:F,0),0)</f>
        <v>#N/A</v>
      </c>
      <c r="C101" s="20" t="e">
        <f ca="1">OFFSET(BASE!$B$1,MATCH(D101,BASE!F:F,0),1)</f>
        <v>#N/A</v>
      </c>
      <c r="D101" s="20"/>
      <c r="E101" s="20" t="e">
        <f>VLOOKUP(D101,BASE!$F$2:$AC$2,7,0)</f>
        <v>#N/A</v>
      </c>
      <c r="F101" s="21" t="e">
        <f>VLOOKUP(D101,BASE!$F$2:$AC$2,15,0)</f>
        <v>#N/A</v>
      </c>
      <c r="G101" s="20" t="s">
        <v>208</v>
      </c>
      <c r="H101" s="22" t="e">
        <f>VLOOKUP($D101&amp;H$5,BASE!$P$2:$Q$2,2,0)</f>
        <v>#N/A</v>
      </c>
      <c r="I101" s="22" t="e">
        <f>VLOOKUP($D101&amp;I$5,BASE!$P$2:$Q$2,2,0)</f>
        <v>#N/A</v>
      </c>
      <c r="J101" s="22" t="e">
        <f>VLOOKUP($D101&amp;J$5,BASE!$P$2:$Q$2,2,0)</f>
        <v>#N/A</v>
      </c>
      <c r="K101" s="22" t="e">
        <f>VLOOKUP($D101&amp;K$5,BASE!$P$2:$Q$2,2,0)</f>
        <v>#N/A</v>
      </c>
      <c r="L101" s="22" t="e">
        <f>VLOOKUP($D101&amp;L$5,BASE!$P$2:$Q$2,2,0)</f>
        <v>#N/A</v>
      </c>
      <c r="M101" s="22" t="e">
        <f>VLOOKUP($D101&amp;M$5,BASE!$P$2:$Q$2,2,0)</f>
        <v>#N/A</v>
      </c>
      <c r="N101" s="22" t="e">
        <f>VLOOKUP($D101&amp;N$5,BASE!$P$2:$Q$2,2,0)</f>
        <v>#N/A</v>
      </c>
      <c r="O101" s="22" t="e">
        <f>VLOOKUP($D101&amp;O$5,BASE!$P$2:$Q$2,2,0)</f>
        <v>#N/A</v>
      </c>
      <c r="P101" s="22" t="e">
        <f>VLOOKUP($D101&amp;P$5,BASE!$P$2:$Q$2,2,0)</f>
        <v>#N/A</v>
      </c>
      <c r="Q101" s="22" t="e">
        <f>VLOOKUP($D101&amp;Q$5,BASE!$P$2:$Q$2,2,0)</f>
        <v>#N/A</v>
      </c>
      <c r="R101" s="22" t="e">
        <f>VLOOKUP($D101&amp;R$5,BASE!$P$2:$Q$2,2,0)</f>
        <v>#N/A</v>
      </c>
      <c r="S101" s="22" t="e">
        <f>VLOOKUP($D101&amp;S$5,BASE!$P$2:$Q$2,2,0)</f>
        <v>#N/A</v>
      </c>
      <c r="T101" s="22" t="e">
        <f>VLOOKUP($D101&amp;T$5,BASE!$P$2:$Q$2,2,0)</f>
        <v>#N/A</v>
      </c>
      <c r="U101" s="22" t="e">
        <f>VLOOKUP($D101&amp;U$5,BASE!$P$2:$Q$2,2,0)</f>
        <v>#N/A</v>
      </c>
      <c r="V101" s="22" t="e">
        <f>VLOOKUP($D101&amp;V$5,BASE!$P$2:$Q$2,2,0)</f>
        <v>#N/A</v>
      </c>
      <c r="W101" s="22" t="e">
        <f>VLOOKUP($D101&amp;W$5,BASE!$P$2:$Q$2,2,0)</f>
        <v>#N/A</v>
      </c>
      <c r="X101" s="22" t="e">
        <f>VLOOKUP($D101&amp;X$5,BASE!$P$2:$Q$2,2,0)</f>
        <v>#N/A</v>
      </c>
      <c r="Y101" s="22" t="e">
        <f>VLOOKUP($D101&amp;Y$5,BASE!$P$2:$Q$2,2,0)</f>
        <v>#N/A</v>
      </c>
      <c r="Z101" s="22" t="e">
        <f>VLOOKUP($D101&amp;Z$5,BASE!$P$2:$Q$2,2,0)</f>
        <v>#N/A</v>
      </c>
      <c r="AA101" s="23" t="e">
        <f t="shared" si="2"/>
        <v>#N/A</v>
      </c>
      <c r="AB101" s="24" t="e">
        <f ca="1">OFFSET(BASE!$V$1,MATCH($D101,BASE!$F$2:$F$2,0),0)</f>
        <v>#N/A</v>
      </c>
      <c r="AC101" s="24" t="e">
        <f ca="1">OFFSET(BASE!$X$1,MATCH($D101,BASE!$F$2:$F$2,0),0)</f>
        <v>#N/A</v>
      </c>
      <c r="AD101" s="24" t="e">
        <f ca="1">OFFSET(BASE!$Z$1,MATCH($D101,BASE!$F$2:$F$2,0),0)</f>
        <v>#N/A</v>
      </c>
      <c r="AE101" s="24" t="e">
        <f ca="1">OFFSET(BASE!$AB$1,MATCH($D101,BASE!$F$2:$F$2,0),0)</f>
        <v>#N/A</v>
      </c>
      <c r="AF101" s="20"/>
    </row>
    <row r="102" spans="2:32" ht="15.75" x14ac:dyDescent="0.3">
      <c r="B102" s="20" t="e">
        <f ca="1">OFFSET(BASE!$B$1,MATCH(D102,BASE!F:F,0),0)</f>
        <v>#N/A</v>
      </c>
      <c r="C102" s="20" t="e">
        <f ca="1">OFFSET(BASE!$B$1,MATCH(D102,BASE!F:F,0),1)</f>
        <v>#N/A</v>
      </c>
      <c r="D102" s="20"/>
      <c r="E102" s="20" t="e">
        <f>VLOOKUP(D102,BASE!$F$2:$AC$2,7,0)</f>
        <v>#N/A</v>
      </c>
      <c r="F102" s="21" t="e">
        <f>VLOOKUP(D102,BASE!$F$2:$AC$2,15,0)</f>
        <v>#N/A</v>
      </c>
      <c r="G102" s="20" t="s">
        <v>206</v>
      </c>
      <c r="H102" s="22" t="e">
        <f>VLOOKUP($D102&amp;H$5,BASE!$P$2:$Q$2,2,0)</f>
        <v>#N/A</v>
      </c>
      <c r="I102" s="22" t="e">
        <f>VLOOKUP($D102&amp;I$5,BASE!$P$2:$Q$2,2,0)</f>
        <v>#N/A</v>
      </c>
      <c r="J102" s="22" t="e">
        <f>VLOOKUP($D102&amp;J$5,BASE!$P$2:$Q$2,2,0)</f>
        <v>#N/A</v>
      </c>
      <c r="K102" s="22" t="e">
        <f>VLOOKUP($D102&amp;K$5,BASE!$P$2:$Q$2,2,0)</f>
        <v>#N/A</v>
      </c>
      <c r="L102" s="22" t="e">
        <f>VLOOKUP($D102&amp;L$5,BASE!$P$2:$Q$2,2,0)</f>
        <v>#N/A</v>
      </c>
      <c r="M102" s="22" t="e">
        <f>VLOOKUP($D102&amp;M$5,BASE!$P$2:$Q$2,2,0)</f>
        <v>#N/A</v>
      </c>
      <c r="N102" s="22" t="e">
        <f>VLOOKUP($D102&amp;N$5,BASE!$P$2:$Q$2,2,0)</f>
        <v>#N/A</v>
      </c>
      <c r="O102" s="22" t="e">
        <f>VLOOKUP($D102&amp;O$5,BASE!$P$2:$Q$2,2,0)</f>
        <v>#N/A</v>
      </c>
      <c r="P102" s="22" t="e">
        <f>VLOOKUP($D102&amp;P$5,BASE!$P$2:$Q$2,2,0)</f>
        <v>#N/A</v>
      </c>
      <c r="Q102" s="22" t="e">
        <f>VLOOKUP($D102&amp;Q$5,BASE!$P$2:$Q$2,2,0)</f>
        <v>#N/A</v>
      </c>
      <c r="R102" s="22" t="e">
        <f>VLOOKUP($D102&amp;R$5,BASE!$P$2:$Q$2,2,0)</f>
        <v>#N/A</v>
      </c>
      <c r="S102" s="22" t="e">
        <f>VLOOKUP($D102&amp;S$5,BASE!$P$2:$Q$2,2,0)</f>
        <v>#N/A</v>
      </c>
      <c r="T102" s="22" t="e">
        <f>VLOOKUP($D102&amp;T$5,BASE!$P$2:$Q$2,2,0)</f>
        <v>#N/A</v>
      </c>
      <c r="U102" s="22" t="e">
        <f>VLOOKUP($D102&amp;U$5,BASE!$P$2:$Q$2,2,0)</f>
        <v>#N/A</v>
      </c>
      <c r="V102" s="22" t="e">
        <f>VLOOKUP($D102&amp;V$5,BASE!$P$2:$Q$2,2,0)</f>
        <v>#N/A</v>
      </c>
      <c r="W102" s="22" t="e">
        <f>VLOOKUP($D102&amp;W$5,BASE!$P$2:$Q$2,2,0)</f>
        <v>#N/A</v>
      </c>
      <c r="X102" s="22" t="e">
        <f>VLOOKUP($D102&amp;X$5,BASE!$P$2:$Q$2,2,0)</f>
        <v>#N/A</v>
      </c>
      <c r="Y102" s="22" t="e">
        <f>VLOOKUP($D102&amp;Y$5,BASE!$P$2:$Q$2,2,0)</f>
        <v>#N/A</v>
      </c>
      <c r="Z102" s="22" t="e">
        <f>VLOOKUP($D102&amp;Z$5,BASE!$P$2:$Q$2,2,0)</f>
        <v>#N/A</v>
      </c>
      <c r="AA102" s="23" t="e">
        <f t="shared" si="2"/>
        <v>#N/A</v>
      </c>
      <c r="AB102" s="24" t="e">
        <f ca="1">OFFSET(BASE!$V$1,MATCH($D102,BASE!$F$2:$F$2,0),0)</f>
        <v>#N/A</v>
      </c>
      <c r="AC102" s="24" t="e">
        <f ca="1">OFFSET(BASE!$X$1,MATCH($D102,BASE!$F$2:$F$2,0),0)</f>
        <v>#N/A</v>
      </c>
      <c r="AD102" s="24" t="e">
        <f ca="1">OFFSET(BASE!$Z$1,MATCH($D102,BASE!$F$2:$F$2,0),0)</f>
        <v>#N/A</v>
      </c>
      <c r="AE102" s="24" t="e">
        <f ca="1">OFFSET(BASE!$AB$1,MATCH($D102,BASE!$F$2:$F$2,0),0)</f>
        <v>#N/A</v>
      </c>
      <c r="AF102" s="20"/>
    </row>
    <row r="103" spans="2:32" ht="15.75" x14ac:dyDescent="0.3">
      <c r="B103" s="20" t="e">
        <f ca="1">OFFSET(BASE!$B$1,MATCH(D103,BASE!F:F,0),0)</f>
        <v>#N/A</v>
      </c>
      <c r="C103" s="20" t="e">
        <f ca="1">OFFSET(BASE!$B$1,MATCH(D103,BASE!F:F,0),1)</f>
        <v>#N/A</v>
      </c>
      <c r="D103" s="20"/>
      <c r="E103" s="20" t="e">
        <f>VLOOKUP(D103,BASE!$F$2:$AC$2,7,0)</f>
        <v>#N/A</v>
      </c>
      <c r="F103" s="21" t="e">
        <f>VLOOKUP(D103,BASE!$F$2:$AC$2,15,0)</f>
        <v>#N/A</v>
      </c>
      <c r="G103" s="20" t="s">
        <v>203</v>
      </c>
      <c r="H103" s="22" t="e">
        <f>VLOOKUP($D103&amp;H$5,BASE!$P$2:$Q$2,2,0)</f>
        <v>#N/A</v>
      </c>
      <c r="I103" s="22" t="e">
        <f>VLOOKUP($D103&amp;I$5,BASE!$P$2:$Q$2,2,0)</f>
        <v>#N/A</v>
      </c>
      <c r="J103" s="22" t="e">
        <f>VLOOKUP($D103&amp;J$5,BASE!$P$2:$Q$2,2,0)</f>
        <v>#N/A</v>
      </c>
      <c r="K103" s="22" t="e">
        <f>VLOOKUP($D103&amp;K$5,BASE!$P$2:$Q$2,2,0)</f>
        <v>#N/A</v>
      </c>
      <c r="L103" s="22" t="e">
        <f>VLOOKUP($D103&amp;L$5,BASE!$P$2:$Q$2,2,0)</f>
        <v>#N/A</v>
      </c>
      <c r="M103" s="22" t="e">
        <f>VLOOKUP($D103&amp;M$5,BASE!$P$2:$Q$2,2,0)</f>
        <v>#N/A</v>
      </c>
      <c r="N103" s="22" t="e">
        <f>VLOOKUP($D103&amp;N$5,BASE!$P$2:$Q$2,2,0)</f>
        <v>#N/A</v>
      </c>
      <c r="O103" s="22" t="e">
        <f>VLOOKUP($D103&amp;O$5,BASE!$P$2:$Q$2,2,0)</f>
        <v>#N/A</v>
      </c>
      <c r="P103" s="22" t="e">
        <f>VLOOKUP($D103&amp;P$5,BASE!$P$2:$Q$2,2,0)</f>
        <v>#N/A</v>
      </c>
      <c r="Q103" s="22" t="e">
        <f>VLOOKUP($D103&amp;Q$5,BASE!$P$2:$Q$2,2,0)</f>
        <v>#N/A</v>
      </c>
      <c r="R103" s="22" t="e">
        <f>VLOOKUP($D103&amp;R$5,BASE!$P$2:$Q$2,2,0)</f>
        <v>#N/A</v>
      </c>
      <c r="S103" s="22" t="e">
        <f>VLOOKUP($D103&amp;S$5,BASE!$P$2:$Q$2,2,0)</f>
        <v>#N/A</v>
      </c>
      <c r="T103" s="22" t="e">
        <f>VLOOKUP($D103&amp;T$5,BASE!$P$2:$Q$2,2,0)</f>
        <v>#N/A</v>
      </c>
      <c r="U103" s="22" t="e">
        <f>VLOOKUP($D103&amp;U$5,BASE!$P$2:$Q$2,2,0)</f>
        <v>#N/A</v>
      </c>
      <c r="V103" s="22" t="e">
        <f>VLOOKUP($D103&amp;V$5,BASE!$P$2:$Q$2,2,0)</f>
        <v>#N/A</v>
      </c>
      <c r="W103" s="22" t="e">
        <f>VLOOKUP($D103&amp;W$5,BASE!$P$2:$Q$2,2,0)</f>
        <v>#N/A</v>
      </c>
      <c r="X103" s="22" t="e">
        <f>VLOOKUP($D103&amp;X$5,BASE!$P$2:$Q$2,2,0)</f>
        <v>#N/A</v>
      </c>
      <c r="Y103" s="22" t="e">
        <f>VLOOKUP($D103&amp;Y$5,BASE!$P$2:$Q$2,2,0)</f>
        <v>#N/A</v>
      </c>
      <c r="Z103" s="22" t="e">
        <f>VLOOKUP($D103&amp;Z$5,BASE!$P$2:$Q$2,2,0)</f>
        <v>#N/A</v>
      </c>
      <c r="AA103" s="23" t="e">
        <f t="shared" si="2"/>
        <v>#N/A</v>
      </c>
      <c r="AB103" s="24" t="e">
        <f ca="1">OFFSET(BASE!$V$1,MATCH($D103,BASE!$F$2:$F$2,0),0)</f>
        <v>#N/A</v>
      </c>
      <c r="AC103" s="24" t="e">
        <f ca="1">OFFSET(BASE!$X$1,MATCH($D103,BASE!$F$2:$F$2,0),0)</f>
        <v>#N/A</v>
      </c>
      <c r="AD103" s="24" t="e">
        <f ca="1">OFFSET(BASE!$Z$1,MATCH($D103,BASE!$F$2:$F$2,0),0)</f>
        <v>#N/A</v>
      </c>
      <c r="AE103" s="24" t="e">
        <f ca="1">OFFSET(BASE!$AB$1,MATCH($D103,BASE!$F$2:$F$2,0),0)</f>
        <v>#N/A</v>
      </c>
      <c r="AF103" s="20"/>
    </row>
    <row r="104" spans="2:32" ht="15.75" x14ac:dyDescent="0.3">
      <c r="B104" s="20" t="e">
        <f ca="1">OFFSET(BASE!$B$1,MATCH(D104,BASE!F:F,0),0)</f>
        <v>#N/A</v>
      </c>
      <c r="C104" s="20" t="e">
        <f ca="1">OFFSET(BASE!$B$1,MATCH(D104,BASE!F:F,0),1)</f>
        <v>#N/A</v>
      </c>
      <c r="D104" s="20"/>
      <c r="E104" s="20" t="e">
        <f>VLOOKUP(D104,BASE!$F$2:$AC$2,7,0)</f>
        <v>#N/A</v>
      </c>
      <c r="F104" s="21" t="e">
        <f>VLOOKUP(D104,BASE!$F$2:$AC$2,15,0)</f>
        <v>#N/A</v>
      </c>
      <c r="G104" s="20" t="s">
        <v>207</v>
      </c>
      <c r="H104" s="22" t="e">
        <f>VLOOKUP($D104&amp;H$5,BASE!$P$2:$Q$2,2,0)</f>
        <v>#N/A</v>
      </c>
      <c r="I104" s="22" t="e">
        <f>VLOOKUP($D104&amp;I$5,BASE!$P$2:$Q$2,2,0)</f>
        <v>#N/A</v>
      </c>
      <c r="J104" s="22" t="e">
        <f>VLOOKUP($D104&amp;J$5,BASE!$P$2:$Q$2,2,0)</f>
        <v>#N/A</v>
      </c>
      <c r="K104" s="22" t="e">
        <f>VLOOKUP($D104&amp;K$5,BASE!$P$2:$Q$2,2,0)</f>
        <v>#N/A</v>
      </c>
      <c r="L104" s="22" t="e">
        <f>VLOOKUP($D104&amp;L$5,BASE!$P$2:$Q$2,2,0)</f>
        <v>#N/A</v>
      </c>
      <c r="M104" s="22" t="e">
        <f>VLOOKUP($D104&amp;M$5,BASE!$P$2:$Q$2,2,0)</f>
        <v>#N/A</v>
      </c>
      <c r="N104" s="22" t="e">
        <f>VLOOKUP($D104&amp;N$5,BASE!$P$2:$Q$2,2,0)</f>
        <v>#N/A</v>
      </c>
      <c r="O104" s="22" t="e">
        <f>VLOOKUP($D104&amp;O$5,BASE!$P$2:$Q$2,2,0)</f>
        <v>#N/A</v>
      </c>
      <c r="P104" s="22" t="e">
        <f>VLOOKUP($D104&amp;P$5,BASE!$P$2:$Q$2,2,0)</f>
        <v>#N/A</v>
      </c>
      <c r="Q104" s="22" t="e">
        <f>VLOOKUP($D104&amp;Q$5,BASE!$P$2:$Q$2,2,0)</f>
        <v>#N/A</v>
      </c>
      <c r="R104" s="22" t="e">
        <f>VLOOKUP($D104&amp;R$5,BASE!$P$2:$Q$2,2,0)</f>
        <v>#N/A</v>
      </c>
      <c r="S104" s="22" t="e">
        <f>VLOOKUP($D104&amp;S$5,BASE!$P$2:$Q$2,2,0)</f>
        <v>#N/A</v>
      </c>
      <c r="T104" s="22" t="e">
        <f>VLOOKUP($D104&amp;T$5,BASE!$P$2:$Q$2,2,0)</f>
        <v>#N/A</v>
      </c>
      <c r="U104" s="22" t="e">
        <f>VLOOKUP($D104&amp;U$5,BASE!$P$2:$Q$2,2,0)</f>
        <v>#N/A</v>
      </c>
      <c r="V104" s="22" t="e">
        <f>VLOOKUP($D104&amp;V$5,BASE!$P$2:$Q$2,2,0)</f>
        <v>#N/A</v>
      </c>
      <c r="W104" s="22" t="e">
        <f>VLOOKUP($D104&amp;W$5,BASE!$P$2:$Q$2,2,0)</f>
        <v>#N/A</v>
      </c>
      <c r="X104" s="22" t="e">
        <f>VLOOKUP($D104&amp;X$5,BASE!$P$2:$Q$2,2,0)</f>
        <v>#N/A</v>
      </c>
      <c r="Y104" s="22" t="e">
        <f>VLOOKUP($D104&amp;Y$5,BASE!$P$2:$Q$2,2,0)</f>
        <v>#N/A</v>
      </c>
      <c r="Z104" s="22" t="e">
        <f>VLOOKUP($D104&amp;Z$5,BASE!$P$2:$Q$2,2,0)</f>
        <v>#N/A</v>
      </c>
      <c r="AA104" s="23" t="e">
        <f t="shared" si="2"/>
        <v>#N/A</v>
      </c>
      <c r="AB104" s="24" t="e">
        <f ca="1">OFFSET(BASE!$V$1,MATCH($D104,BASE!$F$2:$F$2,0),0)</f>
        <v>#N/A</v>
      </c>
      <c r="AC104" s="24" t="e">
        <f ca="1">OFFSET(BASE!$X$1,MATCH($D104,BASE!$F$2:$F$2,0),0)</f>
        <v>#N/A</v>
      </c>
      <c r="AD104" s="24" t="e">
        <f ca="1">OFFSET(BASE!$Z$1,MATCH($D104,BASE!$F$2:$F$2,0),0)</f>
        <v>#N/A</v>
      </c>
      <c r="AE104" s="24" t="e">
        <f ca="1">OFFSET(BASE!$AB$1,MATCH($D104,BASE!$F$2:$F$2,0),0)</f>
        <v>#N/A</v>
      </c>
      <c r="AF104" s="20"/>
    </row>
    <row r="105" spans="2:32" ht="15.75" x14ac:dyDescent="0.3">
      <c r="B105" s="20" t="e">
        <f ca="1">OFFSET(BASE!$B$1,MATCH(D105,BASE!F:F,0),0)</f>
        <v>#N/A</v>
      </c>
      <c r="C105" s="20" t="e">
        <f ca="1">OFFSET(BASE!$B$1,MATCH(D105,BASE!F:F,0),1)</f>
        <v>#N/A</v>
      </c>
      <c r="D105" s="20"/>
      <c r="E105" s="20" t="e">
        <f>VLOOKUP(D105,BASE!$F$2:$AC$2,7,0)</f>
        <v>#N/A</v>
      </c>
      <c r="F105" s="21" t="e">
        <f>VLOOKUP(D105,BASE!$F$2:$AC$2,15,0)</f>
        <v>#N/A</v>
      </c>
      <c r="G105" s="20" t="s">
        <v>206</v>
      </c>
      <c r="H105" s="22" t="e">
        <f>VLOOKUP($D105&amp;H$5,BASE!$P$2:$Q$2,2,0)</f>
        <v>#N/A</v>
      </c>
      <c r="I105" s="22" t="e">
        <f>VLOOKUP($D105&amp;I$5,BASE!$P$2:$Q$2,2,0)</f>
        <v>#N/A</v>
      </c>
      <c r="J105" s="22" t="e">
        <f>VLOOKUP($D105&amp;J$5,BASE!$P$2:$Q$2,2,0)</f>
        <v>#N/A</v>
      </c>
      <c r="K105" s="22" t="e">
        <f>VLOOKUP($D105&amp;K$5,BASE!$P$2:$Q$2,2,0)</f>
        <v>#N/A</v>
      </c>
      <c r="L105" s="22" t="e">
        <f>VLOOKUP($D105&amp;L$5,BASE!$P$2:$Q$2,2,0)</f>
        <v>#N/A</v>
      </c>
      <c r="M105" s="22" t="e">
        <f>VLOOKUP($D105&amp;M$5,BASE!$P$2:$Q$2,2,0)</f>
        <v>#N/A</v>
      </c>
      <c r="N105" s="22" t="e">
        <f>VLOOKUP($D105&amp;N$5,BASE!$P$2:$Q$2,2,0)</f>
        <v>#N/A</v>
      </c>
      <c r="O105" s="22" t="e">
        <f>VLOOKUP($D105&amp;O$5,BASE!$P$2:$Q$2,2,0)</f>
        <v>#N/A</v>
      </c>
      <c r="P105" s="22" t="e">
        <f>VLOOKUP($D105&amp;P$5,BASE!$P$2:$Q$2,2,0)</f>
        <v>#N/A</v>
      </c>
      <c r="Q105" s="22" t="e">
        <f>VLOOKUP($D105&amp;Q$5,BASE!$P$2:$Q$2,2,0)</f>
        <v>#N/A</v>
      </c>
      <c r="R105" s="22" t="e">
        <f>VLOOKUP($D105&amp;R$5,BASE!$P$2:$Q$2,2,0)</f>
        <v>#N/A</v>
      </c>
      <c r="S105" s="22" t="e">
        <f>VLOOKUP($D105&amp;S$5,BASE!$P$2:$Q$2,2,0)</f>
        <v>#N/A</v>
      </c>
      <c r="T105" s="22" t="e">
        <f>VLOOKUP($D105&amp;T$5,BASE!$P$2:$Q$2,2,0)</f>
        <v>#N/A</v>
      </c>
      <c r="U105" s="22" t="e">
        <f>VLOOKUP($D105&amp;U$5,BASE!$P$2:$Q$2,2,0)</f>
        <v>#N/A</v>
      </c>
      <c r="V105" s="22" t="e">
        <f>VLOOKUP($D105&amp;V$5,BASE!$P$2:$Q$2,2,0)</f>
        <v>#N/A</v>
      </c>
      <c r="W105" s="22" t="e">
        <f>VLOOKUP($D105&amp;W$5,BASE!$P$2:$Q$2,2,0)</f>
        <v>#N/A</v>
      </c>
      <c r="X105" s="22" t="e">
        <f>VLOOKUP($D105&amp;X$5,BASE!$P$2:$Q$2,2,0)</f>
        <v>#N/A</v>
      </c>
      <c r="Y105" s="22" t="e">
        <f>VLOOKUP($D105&amp;Y$5,BASE!$P$2:$Q$2,2,0)</f>
        <v>#N/A</v>
      </c>
      <c r="Z105" s="22" t="e">
        <f>VLOOKUP($D105&amp;Z$5,BASE!$P$2:$Q$2,2,0)</f>
        <v>#N/A</v>
      </c>
      <c r="AA105" s="23" t="e">
        <f t="shared" si="2"/>
        <v>#N/A</v>
      </c>
      <c r="AB105" s="24" t="e">
        <f ca="1">OFFSET(BASE!$V$1,MATCH($D105,BASE!$F$2:$F$2,0),0)</f>
        <v>#N/A</v>
      </c>
      <c r="AC105" s="24" t="e">
        <f ca="1">OFFSET(BASE!$X$1,MATCH($D105,BASE!$F$2:$F$2,0),0)</f>
        <v>#N/A</v>
      </c>
      <c r="AD105" s="24" t="e">
        <f ca="1">OFFSET(BASE!$Z$1,MATCH($D105,BASE!$F$2:$F$2,0),0)</f>
        <v>#N/A</v>
      </c>
      <c r="AE105" s="24" t="e">
        <f ca="1">OFFSET(BASE!$AB$1,MATCH($D105,BASE!$F$2:$F$2,0),0)</f>
        <v>#N/A</v>
      </c>
      <c r="AF105" s="20"/>
    </row>
    <row r="106" spans="2:32" ht="15.75" x14ac:dyDescent="0.3">
      <c r="B106" s="20" t="e">
        <f ca="1">OFFSET(BASE!$B$1,MATCH(D106,BASE!F:F,0),0)</f>
        <v>#N/A</v>
      </c>
      <c r="C106" s="20" t="e">
        <f ca="1">OFFSET(BASE!$B$1,MATCH(D106,BASE!F:F,0),1)</f>
        <v>#N/A</v>
      </c>
      <c r="D106" s="20"/>
      <c r="E106" s="20" t="e">
        <f>VLOOKUP(D106,BASE!$F$2:$AC$2,7,0)</f>
        <v>#N/A</v>
      </c>
      <c r="F106" s="21" t="e">
        <f>VLOOKUP(D106,BASE!$F$2:$AC$2,15,0)</f>
        <v>#N/A</v>
      </c>
      <c r="G106" s="20" t="s">
        <v>205</v>
      </c>
      <c r="H106" s="22" t="e">
        <f>VLOOKUP($D106&amp;H$5,BASE!$P$2:$Q$2,2,0)</f>
        <v>#N/A</v>
      </c>
      <c r="I106" s="22" t="e">
        <f>VLOOKUP($D106&amp;I$5,BASE!$P$2:$Q$2,2,0)</f>
        <v>#N/A</v>
      </c>
      <c r="J106" s="22" t="e">
        <f>VLOOKUP($D106&amp;J$5,BASE!$P$2:$Q$2,2,0)</f>
        <v>#N/A</v>
      </c>
      <c r="K106" s="22" t="e">
        <f>VLOOKUP($D106&amp;K$5,BASE!$P$2:$Q$2,2,0)</f>
        <v>#N/A</v>
      </c>
      <c r="L106" s="22" t="e">
        <f>VLOOKUP($D106&amp;L$5,BASE!$P$2:$Q$2,2,0)</f>
        <v>#N/A</v>
      </c>
      <c r="M106" s="22" t="e">
        <f>VLOOKUP($D106&amp;M$5,BASE!$P$2:$Q$2,2,0)</f>
        <v>#N/A</v>
      </c>
      <c r="N106" s="22" t="e">
        <f>VLOOKUP($D106&amp;N$5,BASE!$P$2:$Q$2,2,0)</f>
        <v>#N/A</v>
      </c>
      <c r="O106" s="22" t="e">
        <f>VLOOKUP($D106&amp;O$5,BASE!$P$2:$Q$2,2,0)</f>
        <v>#N/A</v>
      </c>
      <c r="P106" s="22" t="e">
        <f>VLOOKUP($D106&amp;P$5,BASE!$P$2:$Q$2,2,0)</f>
        <v>#N/A</v>
      </c>
      <c r="Q106" s="22" t="e">
        <f>VLOOKUP($D106&amp;Q$5,BASE!$P$2:$Q$2,2,0)</f>
        <v>#N/A</v>
      </c>
      <c r="R106" s="22" t="e">
        <f>VLOOKUP($D106&amp;R$5,BASE!$P$2:$Q$2,2,0)</f>
        <v>#N/A</v>
      </c>
      <c r="S106" s="22" t="e">
        <f>VLOOKUP($D106&amp;S$5,BASE!$P$2:$Q$2,2,0)</f>
        <v>#N/A</v>
      </c>
      <c r="T106" s="22" t="e">
        <f>VLOOKUP($D106&amp;T$5,BASE!$P$2:$Q$2,2,0)</f>
        <v>#N/A</v>
      </c>
      <c r="U106" s="22" t="e">
        <f>VLOOKUP($D106&amp;U$5,BASE!$P$2:$Q$2,2,0)</f>
        <v>#N/A</v>
      </c>
      <c r="V106" s="22" t="e">
        <f>VLOOKUP($D106&amp;V$5,BASE!$P$2:$Q$2,2,0)</f>
        <v>#N/A</v>
      </c>
      <c r="W106" s="22" t="e">
        <f>VLOOKUP($D106&amp;W$5,BASE!$P$2:$Q$2,2,0)</f>
        <v>#N/A</v>
      </c>
      <c r="X106" s="22" t="e">
        <f>VLOOKUP($D106&amp;X$5,BASE!$P$2:$Q$2,2,0)</f>
        <v>#N/A</v>
      </c>
      <c r="Y106" s="22" t="e">
        <f>VLOOKUP($D106&amp;Y$5,BASE!$P$2:$Q$2,2,0)</f>
        <v>#N/A</v>
      </c>
      <c r="Z106" s="22" t="e">
        <f>VLOOKUP($D106&amp;Z$5,BASE!$P$2:$Q$2,2,0)</f>
        <v>#N/A</v>
      </c>
      <c r="AA106" s="23" t="e">
        <f t="shared" si="2"/>
        <v>#N/A</v>
      </c>
      <c r="AB106" s="24" t="e">
        <f ca="1">OFFSET(BASE!$V$1,MATCH($D106,BASE!$F$2:$F$2,0),0)</f>
        <v>#N/A</v>
      </c>
      <c r="AC106" s="24" t="e">
        <f ca="1">OFFSET(BASE!$X$1,MATCH($D106,BASE!$F$2:$F$2,0),0)</f>
        <v>#N/A</v>
      </c>
      <c r="AD106" s="24" t="e">
        <f ca="1">OFFSET(BASE!$Z$1,MATCH($D106,BASE!$F$2:$F$2,0),0)</f>
        <v>#N/A</v>
      </c>
      <c r="AE106" s="24" t="e">
        <f ca="1">OFFSET(BASE!$AB$1,MATCH($D106,BASE!$F$2:$F$2,0),0)</f>
        <v>#N/A</v>
      </c>
      <c r="AF106" s="20"/>
    </row>
    <row r="107" spans="2:32" ht="15.75" x14ac:dyDescent="0.3">
      <c r="B107" s="20" t="e">
        <f ca="1">OFFSET(BASE!$B$1,MATCH(D107,BASE!F:F,0),0)</f>
        <v>#N/A</v>
      </c>
      <c r="C107" s="20" t="e">
        <f ca="1">OFFSET(BASE!$B$1,MATCH(D107,BASE!F:F,0),1)</f>
        <v>#N/A</v>
      </c>
      <c r="D107" s="20"/>
      <c r="E107" s="20" t="e">
        <f>VLOOKUP(D107,BASE!$F$2:$AC$2,7,0)</f>
        <v>#N/A</v>
      </c>
      <c r="F107" s="21" t="e">
        <f>VLOOKUP(D107,BASE!$F$2:$AC$2,15,0)</f>
        <v>#N/A</v>
      </c>
      <c r="G107" s="20" t="s">
        <v>205</v>
      </c>
      <c r="H107" s="22" t="e">
        <f>VLOOKUP($D107&amp;H$5,BASE!$P$2:$Q$2,2,0)</f>
        <v>#N/A</v>
      </c>
      <c r="I107" s="22" t="e">
        <f>VLOOKUP($D107&amp;I$5,BASE!$P$2:$Q$2,2,0)</f>
        <v>#N/A</v>
      </c>
      <c r="J107" s="22" t="e">
        <f>VLOOKUP($D107&amp;J$5,BASE!$P$2:$Q$2,2,0)</f>
        <v>#N/A</v>
      </c>
      <c r="K107" s="22" t="e">
        <f>VLOOKUP($D107&amp;K$5,BASE!$P$2:$Q$2,2,0)</f>
        <v>#N/A</v>
      </c>
      <c r="L107" s="22" t="e">
        <f>VLOOKUP($D107&amp;L$5,BASE!$P$2:$Q$2,2,0)</f>
        <v>#N/A</v>
      </c>
      <c r="M107" s="22" t="e">
        <f>VLOOKUP($D107&amp;M$5,BASE!$P$2:$Q$2,2,0)</f>
        <v>#N/A</v>
      </c>
      <c r="N107" s="22" t="e">
        <f>VLOOKUP($D107&amp;N$5,BASE!$P$2:$Q$2,2,0)</f>
        <v>#N/A</v>
      </c>
      <c r="O107" s="22" t="e">
        <f>VLOOKUP($D107&amp;O$5,BASE!$P$2:$Q$2,2,0)</f>
        <v>#N/A</v>
      </c>
      <c r="P107" s="22" t="e">
        <f>VLOOKUP($D107&amp;P$5,BASE!$P$2:$Q$2,2,0)</f>
        <v>#N/A</v>
      </c>
      <c r="Q107" s="22" t="e">
        <f>VLOOKUP($D107&amp;Q$5,BASE!$P$2:$Q$2,2,0)</f>
        <v>#N/A</v>
      </c>
      <c r="R107" s="22" t="e">
        <f>VLOOKUP($D107&amp;R$5,BASE!$P$2:$Q$2,2,0)</f>
        <v>#N/A</v>
      </c>
      <c r="S107" s="22" t="e">
        <f>VLOOKUP($D107&amp;S$5,BASE!$P$2:$Q$2,2,0)</f>
        <v>#N/A</v>
      </c>
      <c r="T107" s="22" t="e">
        <f>VLOOKUP($D107&amp;T$5,BASE!$P$2:$Q$2,2,0)</f>
        <v>#N/A</v>
      </c>
      <c r="U107" s="22" t="e">
        <f>VLOOKUP($D107&amp;U$5,BASE!$P$2:$Q$2,2,0)</f>
        <v>#N/A</v>
      </c>
      <c r="V107" s="22" t="e">
        <f>VLOOKUP($D107&amp;V$5,BASE!$P$2:$Q$2,2,0)</f>
        <v>#N/A</v>
      </c>
      <c r="W107" s="22" t="e">
        <f>VLOOKUP($D107&amp;W$5,BASE!$P$2:$Q$2,2,0)</f>
        <v>#N/A</v>
      </c>
      <c r="X107" s="22" t="e">
        <f>VLOOKUP($D107&amp;X$5,BASE!$P$2:$Q$2,2,0)</f>
        <v>#N/A</v>
      </c>
      <c r="Y107" s="22" t="e">
        <f>VLOOKUP($D107&amp;Y$5,BASE!$P$2:$Q$2,2,0)</f>
        <v>#N/A</v>
      </c>
      <c r="Z107" s="22" t="e">
        <f>VLOOKUP($D107&amp;Z$5,BASE!$P$2:$Q$2,2,0)</f>
        <v>#N/A</v>
      </c>
      <c r="AA107" s="23" t="e">
        <f t="shared" si="2"/>
        <v>#N/A</v>
      </c>
      <c r="AB107" s="24" t="e">
        <f ca="1">OFFSET(BASE!$V$1,MATCH($D107,BASE!$F$2:$F$2,0),0)</f>
        <v>#N/A</v>
      </c>
      <c r="AC107" s="24" t="e">
        <f ca="1">OFFSET(BASE!$X$1,MATCH($D107,BASE!$F$2:$F$2,0),0)</f>
        <v>#N/A</v>
      </c>
      <c r="AD107" s="24" t="e">
        <f ca="1">OFFSET(BASE!$Z$1,MATCH($D107,BASE!$F$2:$F$2,0),0)</f>
        <v>#N/A</v>
      </c>
      <c r="AE107" s="24" t="e">
        <f ca="1">OFFSET(BASE!$AB$1,MATCH($D107,BASE!$F$2:$F$2,0),0)</f>
        <v>#N/A</v>
      </c>
      <c r="AF107" s="20"/>
    </row>
    <row r="108" spans="2:32" ht="15.75" x14ac:dyDescent="0.3">
      <c r="B108" s="20" t="e">
        <f ca="1">OFFSET(BASE!$B$1,MATCH(D108,BASE!F:F,0),0)</f>
        <v>#N/A</v>
      </c>
      <c r="C108" s="20" t="e">
        <f ca="1">OFFSET(BASE!$B$1,MATCH(D108,BASE!F:F,0),1)</f>
        <v>#N/A</v>
      </c>
      <c r="D108" s="20"/>
      <c r="E108" s="20" t="e">
        <f>VLOOKUP(D108,BASE!$F$2:$AC$2,7,0)</f>
        <v>#N/A</v>
      </c>
      <c r="F108" s="21" t="e">
        <f>VLOOKUP(D108,BASE!$F$2:$AC$2,15,0)</f>
        <v>#N/A</v>
      </c>
      <c r="G108" s="20" t="s">
        <v>205</v>
      </c>
      <c r="H108" s="22" t="e">
        <f>VLOOKUP($D108&amp;H$5,BASE!$P$2:$Q$2,2,0)</f>
        <v>#N/A</v>
      </c>
      <c r="I108" s="22" t="e">
        <f>VLOOKUP($D108&amp;I$5,BASE!$P$2:$Q$2,2,0)</f>
        <v>#N/A</v>
      </c>
      <c r="J108" s="22" t="e">
        <f>VLOOKUP($D108&amp;J$5,BASE!$P$2:$Q$2,2,0)</f>
        <v>#N/A</v>
      </c>
      <c r="K108" s="22" t="e">
        <f>VLOOKUP($D108&amp;K$5,BASE!$P$2:$Q$2,2,0)</f>
        <v>#N/A</v>
      </c>
      <c r="L108" s="22" t="e">
        <f>VLOOKUP($D108&amp;L$5,BASE!$P$2:$Q$2,2,0)</f>
        <v>#N/A</v>
      </c>
      <c r="M108" s="22" t="e">
        <f>VLOOKUP($D108&amp;M$5,BASE!$P$2:$Q$2,2,0)</f>
        <v>#N/A</v>
      </c>
      <c r="N108" s="22" t="e">
        <f>VLOOKUP($D108&amp;N$5,BASE!$P$2:$Q$2,2,0)</f>
        <v>#N/A</v>
      </c>
      <c r="O108" s="22" t="e">
        <f>VLOOKUP($D108&amp;O$5,BASE!$P$2:$Q$2,2,0)</f>
        <v>#N/A</v>
      </c>
      <c r="P108" s="22" t="e">
        <f>VLOOKUP($D108&amp;P$5,BASE!$P$2:$Q$2,2,0)</f>
        <v>#N/A</v>
      </c>
      <c r="Q108" s="22" t="e">
        <f>VLOOKUP($D108&amp;Q$5,BASE!$P$2:$Q$2,2,0)</f>
        <v>#N/A</v>
      </c>
      <c r="R108" s="22" t="e">
        <f>VLOOKUP($D108&amp;R$5,BASE!$P$2:$Q$2,2,0)</f>
        <v>#N/A</v>
      </c>
      <c r="S108" s="22" t="e">
        <f>VLOOKUP($D108&amp;S$5,BASE!$P$2:$Q$2,2,0)</f>
        <v>#N/A</v>
      </c>
      <c r="T108" s="22" t="e">
        <f>VLOOKUP($D108&amp;T$5,BASE!$P$2:$Q$2,2,0)</f>
        <v>#N/A</v>
      </c>
      <c r="U108" s="22" t="e">
        <f>VLOOKUP($D108&amp;U$5,BASE!$P$2:$Q$2,2,0)</f>
        <v>#N/A</v>
      </c>
      <c r="V108" s="22" t="e">
        <f>VLOOKUP($D108&amp;V$5,BASE!$P$2:$Q$2,2,0)</f>
        <v>#N/A</v>
      </c>
      <c r="W108" s="22" t="e">
        <f>VLOOKUP($D108&amp;W$5,BASE!$P$2:$Q$2,2,0)</f>
        <v>#N/A</v>
      </c>
      <c r="X108" s="22" t="e">
        <f>VLOOKUP($D108&amp;X$5,BASE!$P$2:$Q$2,2,0)</f>
        <v>#N/A</v>
      </c>
      <c r="Y108" s="22" t="e">
        <f>VLOOKUP($D108&amp;Y$5,BASE!$P$2:$Q$2,2,0)</f>
        <v>#N/A</v>
      </c>
      <c r="Z108" s="22" t="e">
        <f>VLOOKUP($D108&amp;Z$5,BASE!$P$2:$Q$2,2,0)</f>
        <v>#N/A</v>
      </c>
      <c r="AA108" s="23" t="e">
        <f t="shared" si="2"/>
        <v>#N/A</v>
      </c>
      <c r="AB108" s="24" t="e">
        <f ca="1">OFFSET(BASE!$V$1,MATCH($D108,BASE!$F$2:$F$2,0),0)</f>
        <v>#N/A</v>
      </c>
      <c r="AC108" s="24" t="e">
        <f ca="1">OFFSET(BASE!$X$1,MATCH($D108,BASE!$F$2:$F$2,0),0)</f>
        <v>#N/A</v>
      </c>
      <c r="AD108" s="24" t="e">
        <f ca="1">OFFSET(BASE!$Z$1,MATCH($D108,BASE!$F$2:$F$2,0),0)</f>
        <v>#N/A</v>
      </c>
      <c r="AE108" s="24" t="e">
        <f ca="1">OFFSET(BASE!$AB$1,MATCH($D108,BASE!$F$2:$F$2,0),0)</f>
        <v>#N/A</v>
      </c>
      <c r="AF108" s="20"/>
    </row>
    <row r="109" spans="2:32" ht="15.75" x14ac:dyDescent="0.3">
      <c r="B109" s="20" t="e">
        <f ca="1">OFFSET(BASE!$B$1,MATCH(D109,BASE!F:F,0),0)</f>
        <v>#N/A</v>
      </c>
      <c r="C109" s="20" t="e">
        <f ca="1">OFFSET(BASE!$B$1,MATCH(D109,BASE!F:F,0),1)</f>
        <v>#N/A</v>
      </c>
      <c r="D109" s="20"/>
      <c r="E109" s="20" t="e">
        <f>VLOOKUP(D109,BASE!$F$2:$AC$2,7,0)</f>
        <v>#N/A</v>
      </c>
      <c r="F109" s="21" t="e">
        <f>VLOOKUP(D109,BASE!$F$2:$AC$2,15,0)</f>
        <v>#N/A</v>
      </c>
      <c r="G109" s="20" t="s">
        <v>206</v>
      </c>
      <c r="H109" s="22" t="e">
        <f>VLOOKUP($D109&amp;H$5,BASE!$P$2:$Q$2,2,0)</f>
        <v>#N/A</v>
      </c>
      <c r="I109" s="22" t="e">
        <f>VLOOKUP($D109&amp;I$5,BASE!$P$2:$Q$2,2,0)</f>
        <v>#N/A</v>
      </c>
      <c r="J109" s="22" t="e">
        <f>VLOOKUP($D109&amp;J$5,BASE!$P$2:$Q$2,2,0)</f>
        <v>#N/A</v>
      </c>
      <c r="K109" s="22" t="e">
        <f>VLOOKUP($D109&amp;K$5,BASE!$P$2:$Q$2,2,0)</f>
        <v>#N/A</v>
      </c>
      <c r="L109" s="22" t="e">
        <f>VLOOKUP($D109&amp;L$5,BASE!$P$2:$Q$2,2,0)</f>
        <v>#N/A</v>
      </c>
      <c r="M109" s="22" t="e">
        <f>VLOOKUP($D109&amp;M$5,BASE!$P$2:$Q$2,2,0)</f>
        <v>#N/A</v>
      </c>
      <c r="N109" s="22" t="e">
        <f>VLOOKUP($D109&amp;N$5,BASE!$P$2:$Q$2,2,0)</f>
        <v>#N/A</v>
      </c>
      <c r="O109" s="22" t="e">
        <f>VLOOKUP($D109&amp;O$5,BASE!$P$2:$Q$2,2,0)</f>
        <v>#N/A</v>
      </c>
      <c r="P109" s="22" t="e">
        <f>VLOOKUP($D109&amp;P$5,BASE!$P$2:$Q$2,2,0)</f>
        <v>#N/A</v>
      </c>
      <c r="Q109" s="22" t="e">
        <f>VLOOKUP($D109&amp;Q$5,BASE!$P$2:$Q$2,2,0)</f>
        <v>#N/A</v>
      </c>
      <c r="R109" s="22" t="e">
        <f>VLOOKUP($D109&amp;R$5,BASE!$P$2:$Q$2,2,0)</f>
        <v>#N/A</v>
      </c>
      <c r="S109" s="22" t="e">
        <f>VLOOKUP($D109&amp;S$5,BASE!$P$2:$Q$2,2,0)</f>
        <v>#N/A</v>
      </c>
      <c r="T109" s="22" t="e">
        <f>VLOOKUP($D109&amp;T$5,BASE!$P$2:$Q$2,2,0)</f>
        <v>#N/A</v>
      </c>
      <c r="U109" s="22" t="e">
        <f>VLOOKUP($D109&amp;U$5,BASE!$P$2:$Q$2,2,0)</f>
        <v>#N/A</v>
      </c>
      <c r="V109" s="22" t="e">
        <f>VLOOKUP($D109&amp;V$5,BASE!$P$2:$Q$2,2,0)</f>
        <v>#N/A</v>
      </c>
      <c r="W109" s="22" t="e">
        <f>VLOOKUP($D109&amp;W$5,BASE!$P$2:$Q$2,2,0)</f>
        <v>#N/A</v>
      </c>
      <c r="X109" s="22" t="e">
        <f>VLOOKUP($D109&amp;X$5,BASE!$P$2:$Q$2,2,0)</f>
        <v>#N/A</v>
      </c>
      <c r="Y109" s="22" t="e">
        <f>VLOOKUP($D109&amp;Y$5,BASE!$P$2:$Q$2,2,0)</f>
        <v>#N/A</v>
      </c>
      <c r="Z109" s="22" t="e">
        <f>VLOOKUP($D109&amp;Z$5,BASE!$P$2:$Q$2,2,0)</f>
        <v>#N/A</v>
      </c>
      <c r="AA109" s="23" t="e">
        <f t="shared" si="2"/>
        <v>#N/A</v>
      </c>
      <c r="AB109" s="24" t="e">
        <f ca="1">OFFSET(BASE!$V$1,MATCH($D109,BASE!$F$2:$F$2,0),0)</f>
        <v>#N/A</v>
      </c>
      <c r="AC109" s="24" t="e">
        <f ca="1">OFFSET(BASE!$X$1,MATCH($D109,BASE!$F$2:$F$2,0),0)</f>
        <v>#N/A</v>
      </c>
      <c r="AD109" s="24" t="e">
        <f ca="1">OFFSET(BASE!$Z$1,MATCH($D109,BASE!$F$2:$F$2,0),0)</f>
        <v>#N/A</v>
      </c>
      <c r="AE109" s="24" t="e">
        <f ca="1">OFFSET(BASE!$AB$1,MATCH($D109,BASE!$F$2:$F$2,0),0)</f>
        <v>#N/A</v>
      </c>
      <c r="AF109" s="20"/>
    </row>
    <row r="110" spans="2:32" ht="15.75" x14ac:dyDescent="0.3">
      <c r="B110" s="20" t="e">
        <f ca="1">OFFSET(BASE!$B$1,MATCH(D110,BASE!F:F,0),0)</f>
        <v>#N/A</v>
      </c>
      <c r="C110" s="20" t="e">
        <f ca="1">OFFSET(BASE!$B$1,MATCH(D110,BASE!F:F,0),1)</f>
        <v>#N/A</v>
      </c>
      <c r="D110" s="20"/>
      <c r="E110" s="20" t="e">
        <f>VLOOKUP(D110,BASE!$F$2:$AC$2,7,0)</f>
        <v>#N/A</v>
      </c>
      <c r="F110" s="21" t="e">
        <f>VLOOKUP(D110,BASE!$F$2:$AC$2,15,0)</f>
        <v>#N/A</v>
      </c>
      <c r="G110" s="20" t="s">
        <v>206</v>
      </c>
      <c r="H110" s="22" t="e">
        <f>VLOOKUP($D110&amp;H$5,BASE!$P$2:$Q$2,2,0)</f>
        <v>#N/A</v>
      </c>
      <c r="I110" s="22" t="e">
        <f>VLOOKUP($D110&amp;I$5,BASE!$P$2:$Q$2,2,0)</f>
        <v>#N/A</v>
      </c>
      <c r="J110" s="22" t="e">
        <f>VLOOKUP($D110&amp;J$5,BASE!$P$2:$Q$2,2,0)</f>
        <v>#N/A</v>
      </c>
      <c r="K110" s="22" t="e">
        <f>VLOOKUP($D110&amp;K$5,BASE!$P$2:$Q$2,2,0)</f>
        <v>#N/A</v>
      </c>
      <c r="L110" s="22" t="e">
        <f>VLOOKUP($D110&amp;L$5,BASE!$P$2:$Q$2,2,0)</f>
        <v>#N/A</v>
      </c>
      <c r="M110" s="22" t="e">
        <f>VLOOKUP($D110&amp;M$5,BASE!$P$2:$Q$2,2,0)</f>
        <v>#N/A</v>
      </c>
      <c r="N110" s="22" t="e">
        <f>VLOOKUP($D110&amp;N$5,BASE!$P$2:$Q$2,2,0)</f>
        <v>#N/A</v>
      </c>
      <c r="O110" s="22" t="e">
        <f>VLOOKUP($D110&amp;O$5,BASE!$P$2:$Q$2,2,0)</f>
        <v>#N/A</v>
      </c>
      <c r="P110" s="22" t="e">
        <f>VLOOKUP($D110&amp;P$5,BASE!$P$2:$Q$2,2,0)</f>
        <v>#N/A</v>
      </c>
      <c r="Q110" s="22" t="e">
        <f>VLOOKUP($D110&amp;Q$5,BASE!$P$2:$Q$2,2,0)</f>
        <v>#N/A</v>
      </c>
      <c r="R110" s="22" t="e">
        <f>VLOOKUP($D110&amp;R$5,BASE!$P$2:$Q$2,2,0)</f>
        <v>#N/A</v>
      </c>
      <c r="S110" s="22" t="e">
        <f>VLOOKUP($D110&amp;S$5,BASE!$P$2:$Q$2,2,0)</f>
        <v>#N/A</v>
      </c>
      <c r="T110" s="22" t="e">
        <f>VLOOKUP($D110&amp;T$5,BASE!$P$2:$Q$2,2,0)</f>
        <v>#N/A</v>
      </c>
      <c r="U110" s="22" t="e">
        <f>VLOOKUP($D110&amp;U$5,BASE!$P$2:$Q$2,2,0)</f>
        <v>#N/A</v>
      </c>
      <c r="V110" s="22" t="e">
        <f>VLOOKUP($D110&amp;V$5,BASE!$P$2:$Q$2,2,0)</f>
        <v>#N/A</v>
      </c>
      <c r="W110" s="22" t="e">
        <f>VLOOKUP($D110&amp;W$5,BASE!$P$2:$Q$2,2,0)</f>
        <v>#N/A</v>
      </c>
      <c r="X110" s="22" t="e">
        <f>VLOOKUP($D110&amp;X$5,BASE!$P$2:$Q$2,2,0)</f>
        <v>#N/A</v>
      </c>
      <c r="Y110" s="22" t="e">
        <f>VLOOKUP($D110&amp;Y$5,BASE!$P$2:$Q$2,2,0)</f>
        <v>#N/A</v>
      </c>
      <c r="Z110" s="22" t="e">
        <f>VLOOKUP($D110&amp;Z$5,BASE!$P$2:$Q$2,2,0)</f>
        <v>#N/A</v>
      </c>
      <c r="AA110" s="23" t="e">
        <f t="shared" si="2"/>
        <v>#N/A</v>
      </c>
      <c r="AB110" s="24" t="e">
        <f ca="1">OFFSET(BASE!$V$1,MATCH($D110,BASE!$F$2:$F$2,0),0)</f>
        <v>#N/A</v>
      </c>
      <c r="AC110" s="24" t="e">
        <f ca="1">OFFSET(BASE!$X$1,MATCH($D110,BASE!$F$2:$F$2,0),0)</f>
        <v>#N/A</v>
      </c>
      <c r="AD110" s="24" t="e">
        <f ca="1">OFFSET(BASE!$Z$1,MATCH($D110,BASE!$F$2:$F$2,0),0)</f>
        <v>#N/A</v>
      </c>
      <c r="AE110" s="24" t="e">
        <f ca="1">OFFSET(BASE!$AB$1,MATCH($D110,BASE!$F$2:$F$2,0),0)</f>
        <v>#N/A</v>
      </c>
      <c r="AF110" s="20"/>
    </row>
  </sheetData>
  <autoFilter ref="B5:G110" xr:uid="{2ED88BBE-68D4-4422-9D77-F912C8DF9538}"/>
  <mergeCells count="2">
    <mergeCell ref="AB3:AD3"/>
    <mergeCell ref="H3:AA3"/>
  </mergeCells>
  <conditionalFormatting sqref="H6:Z110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6:AD11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6:AE110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U110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4.28515625" bestFit="1" customWidth="1"/>
    <col min="3" max="3" width="12.140625" bestFit="1" customWidth="1"/>
    <col min="4" max="21" width="3.7109375" bestFit="1" customWidth="1"/>
  </cols>
  <sheetData>
    <row r="1" spans="1:21" x14ac:dyDescent="0.25">
      <c r="A1" s="2" t="s">
        <v>15</v>
      </c>
      <c r="B1" t="s" vm="3">
        <v>41</v>
      </c>
    </row>
    <row r="2" spans="1:21" x14ac:dyDescent="0.25">
      <c r="A2" s="2" t="s">
        <v>2</v>
      </c>
      <c r="B2" t="s" vm="1">
        <v>41</v>
      </c>
    </row>
    <row r="4" spans="1:21" x14ac:dyDescent="0.25">
      <c r="A4" s="2" t="s">
        <v>48</v>
      </c>
      <c r="C4" s="2" t="s">
        <v>3</v>
      </c>
    </row>
    <row r="5" spans="1:21" ht="164.25" x14ac:dyDescent="0.25">
      <c r="A5" s="2" t="s">
        <v>8</v>
      </c>
      <c r="B5" s="2" t="s">
        <v>14</v>
      </c>
      <c r="C5" s="9" t="s">
        <v>62</v>
      </c>
      <c r="D5" s="9" t="s">
        <v>61</v>
      </c>
      <c r="E5" s="9" t="s">
        <v>184</v>
      </c>
      <c r="F5" s="9" t="s">
        <v>185</v>
      </c>
      <c r="G5" s="9" t="s">
        <v>181</v>
      </c>
      <c r="H5" s="9" t="s">
        <v>183</v>
      </c>
      <c r="I5" s="9" t="s">
        <v>186</v>
      </c>
      <c r="J5" s="9" t="s">
        <v>187</v>
      </c>
      <c r="K5" s="9" t="s">
        <v>182</v>
      </c>
      <c r="L5" s="9" t="s">
        <v>188</v>
      </c>
      <c r="M5" s="9" t="s">
        <v>189</v>
      </c>
      <c r="N5" s="9" t="s">
        <v>174</v>
      </c>
      <c r="O5" s="9" t="s">
        <v>175</v>
      </c>
      <c r="P5" s="9" t="s">
        <v>176</v>
      </c>
      <c r="Q5" s="9" t="s">
        <v>177</v>
      </c>
      <c r="R5" s="9" t="s">
        <v>178</v>
      </c>
      <c r="S5" s="9" t="s">
        <v>179</v>
      </c>
      <c r="T5" s="9" t="s">
        <v>180</v>
      </c>
      <c r="U5" s="9" t="s">
        <v>173</v>
      </c>
    </row>
    <row r="6" spans="1:21" x14ac:dyDescent="0.25">
      <c r="A6" t="s">
        <v>6</v>
      </c>
      <c r="B6" t="s">
        <v>144</v>
      </c>
      <c r="C6">
        <v>1</v>
      </c>
      <c r="D6">
        <v>2</v>
      </c>
      <c r="E6">
        <v>2</v>
      </c>
      <c r="F6">
        <v>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2</v>
      </c>
      <c r="N6">
        <v>2</v>
      </c>
      <c r="O6">
        <v>0</v>
      </c>
      <c r="P6">
        <v>2</v>
      </c>
      <c r="Q6">
        <v>1</v>
      </c>
      <c r="R6">
        <v>0</v>
      </c>
      <c r="S6">
        <v>2</v>
      </c>
      <c r="T6">
        <v>2</v>
      </c>
      <c r="U6">
        <v>0</v>
      </c>
    </row>
    <row r="7" spans="1:21" x14ac:dyDescent="0.25">
      <c r="B7" t="s">
        <v>76</v>
      </c>
      <c r="C7">
        <v>2</v>
      </c>
      <c r="D7">
        <v>2</v>
      </c>
      <c r="E7">
        <v>3</v>
      </c>
      <c r="F7">
        <v>2</v>
      </c>
      <c r="G7">
        <v>1</v>
      </c>
      <c r="H7">
        <v>3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0</v>
      </c>
      <c r="P7">
        <v>1</v>
      </c>
      <c r="Q7">
        <v>0</v>
      </c>
      <c r="R7">
        <v>1</v>
      </c>
      <c r="S7">
        <v>3</v>
      </c>
      <c r="T7">
        <v>2</v>
      </c>
      <c r="U7">
        <v>2</v>
      </c>
    </row>
    <row r="8" spans="1:21" x14ac:dyDescent="0.25">
      <c r="B8" t="s">
        <v>135</v>
      </c>
      <c r="C8">
        <v>0</v>
      </c>
      <c r="D8">
        <v>2</v>
      </c>
      <c r="E8">
        <v>3</v>
      </c>
      <c r="F8">
        <v>2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2</v>
      </c>
      <c r="N8">
        <v>2</v>
      </c>
      <c r="O8">
        <v>0</v>
      </c>
      <c r="P8">
        <v>2</v>
      </c>
      <c r="Q8">
        <v>1</v>
      </c>
      <c r="R8">
        <v>0</v>
      </c>
      <c r="S8">
        <v>2</v>
      </c>
      <c r="T8">
        <v>2</v>
      </c>
      <c r="U8">
        <v>0</v>
      </c>
    </row>
    <row r="9" spans="1:21" x14ac:dyDescent="0.25">
      <c r="B9" t="s">
        <v>197</v>
      </c>
      <c r="C9">
        <v>2</v>
      </c>
      <c r="D9">
        <v>2</v>
      </c>
      <c r="E9">
        <v>2</v>
      </c>
      <c r="F9">
        <v>1</v>
      </c>
      <c r="G9">
        <v>0</v>
      </c>
      <c r="H9">
        <v>2</v>
      </c>
      <c r="I9">
        <v>0</v>
      </c>
      <c r="J9">
        <v>2</v>
      </c>
      <c r="K9">
        <v>2</v>
      </c>
      <c r="L9">
        <v>1</v>
      </c>
      <c r="M9">
        <v>1</v>
      </c>
      <c r="N9">
        <v>2</v>
      </c>
      <c r="O9">
        <v>0</v>
      </c>
      <c r="P9">
        <v>2</v>
      </c>
      <c r="Q9">
        <v>1</v>
      </c>
      <c r="R9">
        <v>1</v>
      </c>
      <c r="S9">
        <v>2</v>
      </c>
      <c r="T9">
        <v>2</v>
      </c>
      <c r="U9">
        <v>1</v>
      </c>
    </row>
    <row r="10" spans="1:21" x14ac:dyDescent="0.25">
      <c r="B10" t="s">
        <v>138</v>
      </c>
      <c r="C10">
        <v>3</v>
      </c>
      <c r="D10">
        <v>3</v>
      </c>
      <c r="E10">
        <v>3</v>
      </c>
      <c r="F10">
        <v>3</v>
      </c>
      <c r="G10">
        <v>0</v>
      </c>
      <c r="H10">
        <v>3</v>
      </c>
      <c r="I10">
        <v>0</v>
      </c>
      <c r="J10">
        <v>3</v>
      </c>
      <c r="K10">
        <v>0</v>
      </c>
      <c r="L10">
        <v>3</v>
      </c>
      <c r="M10">
        <v>3</v>
      </c>
      <c r="N10">
        <v>2</v>
      </c>
      <c r="O10">
        <v>0</v>
      </c>
      <c r="P10">
        <v>0</v>
      </c>
      <c r="Q10">
        <v>0</v>
      </c>
      <c r="R10">
        <v>0</v>
      </c>
      <c r="S10">
        <v>1</v>
      </c>
      <c r="T10">
        <v>3</v>
      </c>
      <c r="U10">
        <v>0</v>
      </c>
    </row>
    <row r="11" spans="1:21" x14ac:dyDescent="0.25">
      <c r="B11" t="s">
        <v>121</v>
      </c>
      <c r="C11">
        <v>1</v>
      </c>
      <c r="D11">
        <v>3</v>
      </c>
      <c r="E11">
        <v>2</v>
      </c>
      <c r="F11">
        <v>3</v>
      </c>
      <c r="G11">
        <v>0</v>
      </c>
      <c r="H11">
        <v>4</v>
      </c>
      <c r="I11">
        <v>0</v>
      </c>
      <c r="J11">
        <v>3</v>
      </c>
      <c r="K11">
        <v>1</v>
      </c>
      <c r="L11">
        <v>0</v>
      </c>
      <c r="M11">
        <v>4</v>
      </c>
      <c r="N11">
        <v>2</v>
      </c>
      <c r="O11">
        <v>0</v>
      </c>
      <c r="P11">
        <v>1</v>
      </c>
      <c r="Q11">
        <v>0</v>
      </c>
      <c r="R11">
        <v>0</v>
      </c>
      <c r="S11">
        <v>2</v>
      </c>
      <c r="T11">
        <v>2</v>
      </c>
      <c r="U11">
        <v>0</v>
      </c>
    </row>
    <row r="12" spans="1:21" x14ac:dyDescent="0.25">
      <c r="B12" t="s">
        <v>117</v>
      </c>
      <c r="C12">
        <v>0</v>
      </c>
      <c r="D12">
        <v>2</v>
      </c>
      <c r="E12">
        <v>2</v>
      </c>
      <c r="F12">
        <v>1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2</v>
      </c>
      <c r="U12">
        <v>0</v>
      </c>
    </row>
    <row r="13" spans="1:21" x14ac:dyDescent="0.25">
      <c r="B13" t="s">
        <v>153</v>
      </c>
      <c r="C13">
        <v>2</v>
      </c>
      <c r="D13">
        <v>3</v>
      </c>
      <c r="E13">
        <v>2</v>
      </c>
      <c r="F13">
        <v>2</v>
      </c>
      <c r="G13">
        <v>0</v>
      </c>
      <c r="H13">
        <v>3</v>
      </c>
      <c r="I13">
        <v>0</v>
      </c>
      <c r="J13">
        <v>2</v>
      </c>
      <c r="K13">
        <v>0</v>
      </c>
      <c r="L13">
        <v>1</v>
      </c>
      <c r="M13">
        <v>2</v>
      </c>
      <c r="N13">
        <v>2</v>
      </c>
      <c r="O13">
        <v>0</v>
      </c>
      <c r="P13">
        <v>2</v>
      </c>
      <c r="Q13">
        <v>0</v>
      </c>
      <c r="R13">
        <v>0</v>
      </c>
      <c r="S13">
        <v>2</v>
      </c>
      <c r="T13">
        <v>1</v>
      </c>
      <c r="U13">
        <v>0</v>
      </c>
    </row>
    <row r="14" spans="1:21" x14ac:dyDescent="0.25">
      <c r="B14" t="s">
        <v>126</v>
      </c>
      <c r="C14">
        <v>0</v>
      </c>
      <c r="D14">
        <v>2</v>
      </c>
      <c r="E14">
        <v>2</v>
      </c>
      <c r="F14">
        <v>1</v>
      </c>
      <c r="G14">
        <v>0</v>
      </c>
      <c r="H14">
        <v>2</v>
      </c>
      <c r="I14">
        <v>0</v>
      </c>
      <c r="J14">
        <v>2</v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2</v>
      </c>
      <c r="T14">
        <v>2</v>
      </c>
      <c r="U14">
        <v>0</v>
      </c>
    </row>
    <row r="15" spans="1:21" x14ac:dyDescent="0.25">
      <c r="B15" t="s">
        <v>148</v>
      </c>
      <c r="C15">
        <v>2</v>
      </c>
      <c r="D15">
        <v>2</v>
      </c>
      <c r="E15">
        <v>2</v>
      </c>
      <c r="F15">
        <v>2</v>
      </c>
      <c r="G15">
        <v>0</v>
      </c>
      <c r="H15">
        <v>2</v>
      </c>
      <c r="I15">
        <v>0</v>
      </c>
      <c r="J15">
        <v>2</v>
      </c>
      <c r="K15">
        <v>1</v>
      </c>
      <c r="L15">
        <v>1</v>
      </c>
      <c r="M15">
        <v>3</v>
      </c>
      <c r="N15">
        <v>2</v>
      </c>
      <c r="O15">
        <v>0</v>
      </c>
      <c r="P15">
        <v>2</v>
      </c>
      <c r="Q15">
        <v>0</v>
      </c>
      <c r="R15">
        <v>0</v>
      </c>
      <c r="S15">
        <v>2</v>
      </c>
      <c r="T15">
        <v>2</v>
      </c>
      <c r="U15">
        <v>0</v>
      </c>
    </row>
    <row r="16" spans="1:21" x14ac:dyDescent="0.25">
      <c r="B16" t="s">
        <v>200</v>
      </c>
      <c r="C16">
        <v>2</v>
      </c>
      <c r="D16">
        <v>2</v>
      </c>
      <c r="E16">
        <v>2</v>
      </c>
      <c r="F16">
        <v>1</v>
      </c>
      <c r="G16">
        <v>1</v>
      </c>
      <c r="H16">
        <v>2</v>
      </c>
      <c r="I16">
        <v>1</v>
      </c>
      <c r="J16">
        <v>2</v>
      </c>
      <c r="K16">
        <v>2</v>
      </c>
      <c r="L16">
        <v>2</v>
      </c>
      <c r="M16">
        <v>2</v>
      </c>
      <c r="N16">
        <v>2</v>
      </c>
      <c r="O16">
        <v>0</v>
      </c>
      <c r="P16">
        <v>2</v>
      </c>
      <c r="Q16">
        <v>0</v>
      </c>
      <c r="R16">
        <v>1</v>
      </c>
      <c r="S16">
        <v>2</v>
      </c>
      <c r="T16">
        <v>2</v>
      </c>
      <c r="U16">
        <v>2</v>
      </c>
    </row>
    <row r="17" spans="2:21" x14ac:dyDescent="0.25">
      <c r="B17" t="s">
        <v>106</v>
      </c>
      <c r="C17">
        <v>2</v>
      </c>
      <c r="D17">
        <v>2</v>
      </c>
      <c r="E17">
        <v>2</v>
      </c>
      <c r="F17">
        <v>1</v>
      </c>
      <c r="G17">
        <v>0</v>
      </c>
      <c r="H17">
        <v>3</v>
      </c>
      <c r="I17">
        <v>0</v>
      </c>
      <c r="J17">
        <v>2</v>
      </c>
      <c r="K17">
        <v>1</v>
      </c>
      <c r="L17">
        <v>2</v>
      </c>
      <c r="M17">
        <v>2</v>
      </c>
      <c r="N17">
        <v>2</v>
      </c>
      <c r="O17">
        <v>2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</row>
    <row r="18" spans="2:21" x14ac:dyDescent="0.25">
      <c r="B18" t="s">
        <v>156</v>
      </c>
      <c r="C18">
        <v>2</v>
      </c>
      <c r="D18">
        <v>3</v>
      </c>
      <c r="E18">
        <v>3</v>
      </c>
      <c r="F18">
        <v>2</v>
      </c>
      <c r="G18">
        <v>0</v>
      </c>
      <c r="H18">
        <v>0</v>
      </c>
      <c r="I18">
        <v>1</v>
      </c>
      <c r="J18">
        <v>3</v>
      </c>
      <c r="K18">
        <v>2</v>
      </c>
      <c r="L18">
        <v>3</v>
      </c>
      <c r="M18">
        <v>0</v>
      </c>
      <c r="N18">
        <v>3</v>
      </c>
      <c r="O18">
        <v>0</v>
      </c>
      <c r="P18">
        <v>2</v>
      </c>
      <c r="Q18">
        <v>1</v>
      </c>
      <c r="R18">
        <v>1</v>
      </c>
      <c r="S18">
        <v>3</v>
      </c>
      <c r="T18">
        <v>3</v>
      </c>
      <c r="U18">
        <v>1</v>
      </c>
    </row>
    <row r="19" spans="2:21" x14ac:dyDescent="0.25">
      <c r="B19" t="s">
        <v>146</v>
      </c>
      <c r="C19">
        <v>0</v>
      </c>
      <c r="D19">
        <v>2</v>
      </c>
      <c r="E19">
        <v>3</v>
      </c>
      <c r="F19">
        <v>2</v>
      </c>
      <c r="G19">
        <v>0</v>
      </c>
      <c r="H19">
        <v>3</v>
      </c>
      <c r="I19">
        <v>0</v>
      </c>
      <c r="J19">
        <v>2</v>
      </c>
      <c r="K19">
        <v>0</v>
      </c>
      <c r="L19">
        <v>0</v>
      </c>
      <c r="M19">
        <v>3</v>
      </c>
      <c r="N19">
        <v>2</v>
      </c>
      <c r="O19">
        <v>0</v>
      </c>
      <c r="P19">
        <v>2</v>
      </c>
      <c r="Q19">
        <v>0</v>
      </c>
      <c r="R19">
        <v>0</v>
      </c>
      <c r="S19">
        <v>2</v>
      </c>
      <c r="T19">
        <v>2</v>
      </c>
      <c r="U19">
        <v>0</v>
      </c>
    </row>
    <row r="20" spans="2:21" x14ac:dyDescent="0.25">
      <c r="B20" t="s">
        <v>143</v>
      </c>
      <c r="C20">
        <v>0</v>
      </c>
      <c r="D20">
        <v>2</v>
      </c>
      <c r="E20">
        <v>1</v>
      </c>
      <c r="F20">
        <v>1</v>
      </c>
      <c r="G20">
        <v>0</v>
      </c>
      <c r="H20">
        <v>2</v>
      </c>
      <c r="I20">
        <v>0</v>
      </c>
      <c r="J20">
        <v>1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2</v>
      </c>
      <c r="U20">
        <v>0</v>
      </c>
    </row>
    <row r="21" spans="2:21" x14ac:dyDescent="0.25">
      <c r="B21" t="s">
        <v>164</v>
      </c>
      <c r="C21">
        <v>2</v>
      </c>
      <c r="D21">
        <v>3</v>
      </c>
      <c r="E21">
        <v>3</v>
      </c>
      <c r="F21">
        <v>2</v>
      </c>
      <c r="G21">
        <v>0</v>
      </c>
      <c r="H21">
        <v>2</v>
      </c>
      <c r="I21">
        <v>0</v>
      </c>
      <c r="J21">
        <v>2</v>
      </c>
      <c r="K21">
        <v>1</v>
      </c>
      <c r="L21">
        <v>2</v>
      </c>
      <c r="M21">
        <v>2</v>
      </c>
      <c r="N21">
        <v>2</v>
      </c>
      <c r="O21">
        <v>0</v>
      </c>
      <c r="P21">
        <v>2</v>
      </c>
      <c r="Q21">
        <v>1</v>
      </c>
      <c r="R21">
        <v>0</v>
      </c>
      <c r="S21">
        <v>2</v>
      </c>
      <c r="T21">
        <v>3</v>
      </c>
      <c r="U21">
        <v>0</v>
      </c>
    </row>
    <row r="22" spans="2:21" x14ac:dyDescent="0.25">
      <c r="B22" t="s">
        <v>113</v>
      </c>
      <c r="C22">
        <v>1</v>
      </c>
      <c r="D22">
        <v>2</v>
      </c>
      <c r="E22">
        <v>2</v>
      </c>
      <c r="F22">
        <v>1</v>
      </c>
      <c r="G22">
        <v>0</v>
      </c>
      <c r="H22">
        <v>2</v>
      </c>
      <c r="I22">
        <v>0</v>
      </c>
      <c r="J22">
        <v>2</v>
      </c>
      <c r="K22">
        <v>0</v>
      </c>
      <c r="L22">
        <v>0</v>
      </c>
      <c r="M22">
        <v>2</v>
      </c>
      <c r="N22">
        <v>1</v>
      </c>
      <c r="O22">
        <v>0</v>
      </c>
      <c r="P22">
        <v>2</v>
      </c>
      <c r="Q22">
        <v>1</v>
      </c>
      <c r="R22">
        <v>0</v>
      </c>
      <c r="S22">
        <v>1</v>
      </c>
      <c r="T22">
        <v>2</v>
      </c>
      <c r="U22">
        <v>0</v>
      </c>
    </row>
    <row r="23" spans="2:21" x14ac:dyDescent="0.25">
      <c r="B23" t="s">
        <v>95</v>
      </c>
      <c r="C23">
        <v>2</v>
      </c>
      <c r="D23">
        <v>3</v>
      </c>
      <c r="E23">
        <v>2</v>
      </c>
      <c r="F23">
        <v>0</v>
      </c>
      <c r="G23">
        <v>0</v>
      </c>
      <c r="H23">
        <v>3</v>
      </c>
      <c r="I23">
        <v>0</v>
      </c>
      <c r="J23">
        <v>1</v>
      </c>
      <c r="K23">
        <v>2</v>
      </c>
      <c r="L23">
        <v>1</v>
      </c>
      <c r="M23">
        <v>2</v>
      </c>
      <c r="N23">
        <v>2</v>
      </c>
      <c r="O23">
        <v>0</v>
      </c>
      <c r="P23">
        <v>2</v>
      </c>
      <c r="Q23">
        <v>0</v>
      </c>
      <c r="R23">
        <v>0</v>
      </c>
      <c r="S23">
        <v>2</v>
      </c>
      <c r="T23">
        <v>2</v>
      </c>
      <c r="U23">
        <v>0</v>
      </c>
    </row>
    <row r="24" spans="2:21" x14ac:dyDescent="0.25">
      <c r="B24" t="s">
        <v>152</v>
      </c>
      <c r="C24">
        <v>2</v>
      </c>
      <c r="D24">
        <v>3</v>
      </c>
      <c r="E24">
        <v>2</v>
      </c>
      <c r="F24">
        <v>2</v>
      </c>
      <c r="G24">
        <v>0</v>
      </c>
      <c r="H24">
        <v>2</v>
      </c>
      <c r="I24">
        <v>0</v>
      </c>
      <c r="J24">
        <v>2</v>
      </c>
      <c r="K24">
        <v>2</v>
      </c>
      <c r="L24">
        <v>3</v>
      </c>
      <c r="M24">
        <v>2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</row>
    <row r="25" spans="2:21" x14ac:dyDescent="0.25">
      <c r="B25" t="s">
        <v>136</v>
      </c>
      <c r="C25">
        <v>1</v>
      </c>
      <c r="D25">
        <v>2</v>
      </c>
      <c r="E25">
        <v>1</v>
      </c>
      <c r="F25">
        <v>1</v>
      </c>
      <c r="G25">
        <v>0</v>
      </c>
      <c r="H25">
        <v>2</v>
      </c>
      <c r="I25">
        <v>0</v>
      </c>
      <c r="J25">
        <v>2</v>
      </c>
      <c r="K25">
        <v>1</v>
      </c>
      <c r="L25">
        <v>2</v>
      </c>
      <c r="M25">
        <v>2</v>
      </c>
      <c r="N25">
        <v>1</v>
      </c>
      <c r="O25">
        <v>0</v>
      </c>
      <c r="P25">
        <v>1</v>
      </c>
      <c r="Q25">
        <v>0</v>
      </c>
      <c r="R25">
        <v>0</v>
      </c>
      <c r="S25">
        <v>1</v>
      </c>
      <c r="T25">
        <v>2</v>
      </c>
      <c r="U25">
        <v>0</v>
      </c>
    </row>
    <row r="26" spans="2:21" x14ac:dyDescent="0.25">
      <c r="B26" t="s">
        <v>130</v>
      </c>
      <c r="C26">
        <v>2</v>
      </c>
      <c r="D26">
        <v>2</v>
      </c>
      <c r="E26">
        <v>2</v>
      </c>
      <c r="F26">
        <v>2</v>
      </c>
      <c r="G26">
        <v>0</v>
      </c>
      <c r="H26">
        <v>2</v>
      </c>
      <c r="I26">
        <v>0</v>
      </c>
      <c r="J26">
        <v>2</v>
      </c>
      <c r="K26">
        <v>1</v>
      </c>
      <c r="L26">
        <v>3</v>
      </c>
      <c r="M26">
        <v>1</v>
      </c>
      <c r="N26">
        <v>2</v>
      </c>
      <c r="O26">
        <v>0</v>
      </c>
      <c r="P26">
        <v>3</v>
      </c>
      <c r="Q26">
        <v>0</v>
      </c>
      <c r="R26">
        <v>1</v>
      </c>
      <c r="S26">
        <v>1</v>
      </c>
      <c r="T26">
        <v>2</v>
      </c>
      <c r="U26">
        <v>1</v>
      </c>
    </row>
    <row r="27" spans="2:21" x14ac:dyDescent="0.25">
      <c r="B27" t="s">
        <v>198</v>
      </c>
      <c r="C27">
        <v>1</v>
      </c>
      <c r="D27">
        <v>3</v>
      </c>
      <c r="E27">
        <v>3</v>
      </c>
      <c r="F27">
        <v>1</v>
      </c>
      <c r="G27">
        <v>0</v>
      </c>
      <c r="H27">
        <v>3</v>
      </c>
      <c r="I27">
        <v>1</v>
      </c>
      <c r="J27">
        <v>2</v>
      </c>
      <c r="K27">
        <v>1</v>
      </c>
      <c r="L27">
        <v>2</v>
      </c>
      <c r="M27">
        <v>2</v>
      </c>
      <c r="N27">
        <v>2</v>
      </c>
      <c r="O27">
        <v>0</v>
      </c>
      <c r="P27">
        <v>2</v>
      </c>
      <c r="Q27">
        <v>0</v>
      </c>
      <c r="R27">
        <v>1</v>
      </c>
      <c r="S27">
        <v>1</v>
      </c>
      <c r="T27">
        <v>2</v>
      </c>
      <c r="U27">
        <v>2</v>
      </c>
    </row>
    <row r="28" spans="2:21" x14ac:dyDescent="0.25">
      <c r="B28" t="s">
        <v>80</v>
      </c>
      <c r="C28">
        <v>0</v>
      </c>
      <c r="D28">
        <v>2</v>
      </c>
      <c r="E28">
        <v>2</v>
      </c>
      <c r="F28">
        <v>2</v>
      </c>
      <c r="G28">
        <v>0</v>
      </c>
      <c r="H28">
        <v>2</v>
      </c>
      <c r="I28">
        <v>0</v>
      </c>
      <c r="J28">
        <v>2</v>
      </c>
      <c r="K28">
        <v>0</v>
      </c>
      <c r="L28">
        <v>0</v>
      </c>
      <c r="M28">
        <v>3</v>
      </c>
      <c r="N28">
        <v>2</v>
      </c>
      <c r="O28">
        <v>0</v>
      </c>
      <c r="P28">
        <v>2</v>
      </c>
      <c r="Q28">
        <v>0</v>
      </c>
      <c r="R28">
        <v>0</v>
      </c>
      <c r="S28">
        <v>2</v>
      </c>
      <c r="T28">
        <v>2</v>
      </c>
      <c r="U28">
        <v>0</v>
      </c>
    </row>
    <row r="29" spans="2:21" x14ac:dyDescent="0.25">
      <c r="B29" t="s">
        <v>82</v>
      </c>
      <c r="C29">
        <v>3</v>
      </c>
      <c r="D29">
        <v>3</v>
      </c>
      <c r="E29">
        <v>3</v>
      </c>
      <c r="F29">
        <v>3</v>
      </c>
      <c r="G29">
        <v>0</v>
      </c>
      <c r="H29">
        <v>3</v>
      </c>
      <c r="I29">
        <v>0</v>
      </c>
      <c r="J29">
        <v>2</v>
      </c>
      <c r="K29">
        <v>1</v>
      </c>
      <c r="L29">
        <v>3</v>
      </c>
      <c r="M29">
        <v>3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>
        <v>0</v>
      </c>
    </row>
    <row r="30" spans="2:21" x14ac:dyDescent="0.25">
      <c r="B30" t="s">
        <v>88</v>
      </c>
      <c r="C30">
        <v>3</v>
      </c>
      <c r="D30">
        <v>2</v>
      </c>
      <c r="E30">
        <v>2</v>
      </c>
      <c r="F30">
        <v>1</v>
      </c>
      <c r="G30">
        <v>0</v>
      </c>
      <c r="H30">
        <v>2</v>
      </c>
      <c r="I30">
        <v>1</v>
      </c>
      <c r="J30">
        <v>1</v>
      </c>
      <c r="K30">
        <v>2</v>
      </c>
      <c r="L30">
        <v>2</v>
      </c>
      <c r="M30">
        <v>0</v>
      </c>
      <c r="N30">
        <v>1</v>
      </c>
      <c r="O30">
        <v>0</v>
      </c>
      <c r="P30">
        <v>2</v>
      </c>
      <c r="Q30">
        <v>0</v>
      </c>
      <c r="R30">
        <v>1</v>
      </c>
      <c r="S30">
        <v>2</v>
      </c>
      <c r="T30">
        <v>3</v>
      </c>
      <c r="U30">
        <v>0</v>
      </c>
    </row>
    <row r="31" spans="2:21" x14ac:dyDescent="0.25">
      <c r="B31" t="s">
        <v>124</v>
      </c>
      <c r="C31">
        <v>0</v>
      </c>
      <c r="D31">
        <v>2</v>
      </c>
      <c r="E31">
        <v>3</v>
      </c>
      <c r="F31">
        <v>2</v>
      </c>
      <c r="G31">
        <v>0</v>
      </c>
      <c r="H31">
        <v>2</v>
      </c>
      <c r="I31">
        <v>0</v>
      </c>
      <c r="J31">
        <v>2</v>
      </c>
      <c r="K31">
        <v>0</v>
      </c>
      <c r="L31">
        <v>3</v>
      </c>
      <c r="M31">
        <v>2</v>
      </c>
      <c r="N31">
        <v>2</v>
      </c>
      <c r="O31">
        <v>0</v>
      </c>
      <c r="P31">
        <v>2</v>
      </c>
      <c r="Q31">
        <v>2</v>
      </c>
      <c r="R31">
        <v>0</v>
      </c>
      <c r="S31">
        <v>2</v>
      </c>
      <c r="T31">
        <v>2</v>
      </c>
      <c r="U31">
        <v>0</v>
      </c>
    </row>
    <row r="32" spans="2:21" x14ac:dyDescent="0.25">
      <c r="B32" t="s">
        <v>157</v>
      </c>
      <c r="C32">
        <v>2</v>
      </c>
      <c r="D32">
        <v>2</v>
      </c>
      <c r="E32">
        <v>2</v>
      </c>
      <c r="F32">
        <v>2</v>
      </c>
      <c r="G32">
        <v>0</v>
      </c>
      <c r="H32">
        <v>3</v>
      </c>
      <c r="I32">
        <v>0</v>
      </c>
      <c r="J32">
        <v>3</v>
      </c>
      <c r="K32">
        <v>2</v>
      </c>
      <c r="L32">
        <v>3</v>
      </c>
      <c r="M32">
        <v>3</v>
      </c>
      <c r="N32">
        <v>3</v>
      </c>
      <c r="O32">
        <v>0</v>
      </c>
      <c r="P32">
        <v>2</v>
      </c>
      <c r="Q32">
        <v>0</v>
      </c>
      <c r="R32">
        <v>0</v>
      </c>
      <c r="S32">
        <v>3</v>
      </c>
      <c r="T32">
        <v>2</v>
      </c>
      <c r="U32">
        <v>0</v>
      </c>
    </row>
    <row r="33" spans="1:21" x14ac:dyDescent="0.25">
      <c r="B33" t="s">
        <v>162</v>
      </c>
      <c r="C33">
        <v>2</v>
      </c>
      <c r="D33">
        <v>2</v>
      </c>
      <c r="E33">
        <v>3</v>
      </c>
      <c r="F33">
        <v>2</v>
      </c>
      <c r="G33">
        <v>0</v>
      </c>
      <c r="H33">
        <v>2</v>
      </c>
      <c r="I33">
        <v>0</v>
      </c>
      <c r="J33">
        <v>2</v>
      </c>
      <c r="K33">
        <v>2</v>
      </c>
      <c r="L33">
        <v>2</v>
      </c>
      <c r="M33">
        <v>0</v>
      </c>
      <c r="N33">
        <v>1</v>
      </c>
      <c r="O33">
        <v>0</v>
      </c>
      <c r="P33">
        <v>2</v>
      </c>
      <c r="Q33">
        <v>0</v>
      </c>
      <c r="R33">
        <v>1</v>
      </c>
      <c r="S33">
        <v>1</v>
      </c>
      <c r="T33">
        <v>2</v>
      </c>
      <c r="U33">
        <v>0</v>
      </c>
    </row>
    <row r="34" spans="1:21" x14ac:dyDescent="0.25">
      <c r="B34" t="s">
        <v>104</v>
      </c>
      <c r="C34">
        <v>0</v>
      </c>
      <c r="D34">
        <v>3</v>
      </c>
      <c r="E34">
        <v>3</v>
      </c>
      <c r="F34">
        <v>2</v>
      </c>
      <c r="G34">
        <v>0</v>
      </c>
      <c r="H34">
        <v>3</v>
      </c>
      <c r="I34">
        <v>0</v>
      </c>
      <c r="J34">
        <v>2</v>
      </c>
      <c r="K34">
        <v>0</v>
      </c>
      <c r="L34">
        <v>0</v>
      </c>
      <c r="M34">
        <v>2</v>
      </c>
      <c r="N34">
        <v>2</v>
      </c>
      <c r="O34">
        <v>0</v>
      </c>
      <c r="P34">
        <v>2</v>
      </c>
      <c r="Q34">
        <v>1</v>
      </c>
      <c r="R34">
        <v>0</v>
      </c>
      <c r="S34">
        <v>2</v>
      </c>
      <c r="T34">
        <v>2</v>
      </c>
      <c r="U34">
        <v>0</v>
      </c>
    </row>
    <row r="35" spans="1:21" x14ac:dyDescent="0.25">
      <c r="B35" t="s">
        <v>169</v>
      </c>
      <c r="C35">
        <v>0</v>
      </c>
      <c r="D35">
        <v>2</v>
      </c>
      <c r="E35">
        <v>3</v>
      </c>
      <c r="F35">
        <v>1</v>
      </c>
      <c r="G35">
        <v>0</v>
      </c>
      <c r="H35">
        <v>2</v>
      </c>
      <c r="I35">
        <v>0</v>
      </c>
      <c r="J35">
        <v>2</v>
      </c>
      <c r="K35">
        <v>0</v>
      </c>
      <c r="L35">
        <v>0</v>
      </c>
      <c r="M35">
        <v>2</v>
      </c>
      <c r="N35">
        <v>2</v>
      </c>
      <c r="O35">
        <v>0</v>
      </c>
      <c r="P35">
        <v>1</v>
      </c>
      <c r="Q35">
        <v>0</v>
      </c>
      <c r="R35">
        <v>0</v>
      </c>
      <c r="S35">
        <v>2</v>
      </c>
      <c r="T35">
        <v>2</v>
      </c>
      <c r="U35">
        <v>0</v>
      </c>
    </row>
    <row r="36" spans="1:21" x14ac:dyDescent="0.25">
      <c r="B36" t="s">
        <v>132</v>
      </c>
      <c r="C36">
        <v>1</v>
      </c>
      <c r="D36">
        <v>2</v>
      </c>
      <c r="E36">
        <v>3</v>
      </c>
      <c r="F36">
        <v>2</v>
      </c>
      <c r="G36">
        <v>0</v>
      </c>
      <c r="H36">
        <v>2</v>
      </c>
      <c r="I36">
        <v>0</v>
      </c>
      <c r="J36">
        <v>1</v>
      </c>
      <c r="K36">
        <v>0</v>
      </c>
      <c r="L36">
        <v>1</v>
      </c>
      <c r="M36">
        <v>3</v>
      </c>
      <c r="N36">
        <v>2</v>
      </c>
      <c r="O36">
        <v>0</v>
      </c>
      <c r="P36">
        <v>2</v>
      </c>
      <c r="Q36">
        <v>0</v>
      </c>
      <c r="R36">
        <v>0</v>
      </c>
      <c r="S36">
        <v>2</v>
      </c>
      <c r="T36">
        <v>2</v>
      </c>
      <c r="U36">
        <v>0</v>
      </c>
    </row>
    <row r="37" spans="1:21" x14ac:dyDescent="0.25">
      <c r="B37" t="s">
        <v>139</v>
      </c>
      <c r="C37">
        <v>2</v>
      </c>
      <c r="D37">
        <v>2</v>
      </c>
      <c r="E37">
        <v>2</v>
      </c>
      <c r="F37">
        <v>1</v>
      </c>
      <c r="G37">
        <v>1</v>
      </c>
      <c r="H37">
        <v>3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2</v>
      </c>
      <c r="Q37">
        <v>0</v>
      </c>
      <c r="R37">
        <v>0</v>
      </c>
      <c r="S37">
        <v>1</v>
      </c>
      <c r="T37">
        <v>1</v>
      </c>
      <c r="U37">
        <v>0</v>
      </c>
    </row>
    <row r="38" spans="1:21" x14ac:dyDescent="0.25">
      <c r="B38" t="s">
        <v>199</v>
      </c>
      <c r="C38">
        <v>2</v>
      </c>
      <c r="D38">
        <v>2</v>
      </c>
      <c r="E38">
        <v>2</v>
      </c>
      <c r="F38">
        <v>1</v>
      </c>
      <c r="G38">
        <v>0</v>
      </c>
      <c r="H38">
        <v>3</v>
      </c>
      <c r="I38">
        <v>0</v>
      </c>
      <c r="J38">
        <v>2</v>
      </c>
      <c r="K38">
        <v>2</v>
      </c>
      <c r="L38">
        <v>3</v>
      </c>
      <c r="M38">
        <v>3</v>
      </c>
      <c r="N38">
        <v>2</v>
      </c>
      <c r="O38">
        <v>0</v>
      </c>
      <c r="P38">
        <v>2</v>
      </c>
      <c r="Q38">
        <v>0</v>
      </c>
      <c r="R38">
        <v>1</v>
      </c>
      <c r="S38">
        <v>2</v>
      </c>
      <c r="T38">
        <v>2</v>
      </c>
      <c r="U38">
        <v>0</v>
      </c>
    </row>
    <row r="39" spans="1:21" x14ac:dyDescent="0.25">
      <c r="B39" t="s">
        <v>105</v>
      </c>
      <c r="C39">
        <v>0</v>
      </c>
      <c r="D39">
        <v>2</v>
      </c>
      <c r="E39">
        <v>2</v>
      </c>
      <c r="F39">
        <v>2</v>
      </c>
      <c r="G39">
        <v>0</v>
      </c>
      <c r="H39">
        <v>3</v>
      </c>
      <c r="I39">
        <v>0</v>
      </c>
      <c r="J39">
        <v>2</v>
      </c>
      <c r="K39">
        <v>0</v>
      </c>
      <c r="L39">
        <v>0</v>
      </c>
      <c r="M39">
        <v>2</v>
      </c>
      <c r="N39">
        <v>2</v>
      </c>
      <c r="O39">
        <v>0</v>
      </c>
      <c r="P39">
        <v>2</v>
      </c>
      <c r="Q39">
        <v>1</v>
      </c>
      <c r="R39">
        <v>0</v>
      </c>
      <c r="S39">
        <v>2</v>
      </c>
      <c r="T39">
        <v>2</v>
      </c>
      <c r="U39">
        <v>0</v>
      </c>
    </row>
    <row r="40" spans="1:21" x14ac:dyDescent="0.25">
      <c r="B40" t="s">
        <v>72</v>
      </c>
      <c r="C40">
        <v>0</v>
      </c>
      <c r="D40">
        <v>2</v>
      </c>
      <c r="E40">
        <v>3</v>
      </c>
      <c r="F40">
        <v>1</v>
      </c>
      <c r="G40">
        <v>0</v>
      </c>
      <c r="H40">
        <v>3</v>
      </c>
      <c r="I40">
        <v>0</v>
      </c>
      <c r="J40">
        <v>2</v>
      </c>
      <c r="K40">
        <v>0</v>
      </c>
      <c r="L40">
        <v>0</v>
      </c>
      <c r="M40">
        <v>2</v>
      </c>
      <c r="N40">
        <v>2</v>
      </c>
      <c r="O40">
        <v>0</v>
      </c>
      <c r="P40">
        <v>1</v>
      </c>
      <c r="Q40">
        <v>0</v>
      </c>
      <c r="R40">
        <v>0</v>
      </c>
      <c r="S40">
        <v>2</v>
      </c>
      <c r="T40">
        <v>3</v>
      </c>
      <c r="U40">
        <v>0</v>
      </c>
    </row>
    <row r="41" spans="1:21" x14ac:dyDescent="0.25">
      <c r="A41" t="s">
        <v>5</v>
      </c>
      <c r="B41" t="s">
        <v>145</v>
      </c>
      <c r="C41">
        <v>2</v>
      </c>
      <c r="D41">
        <v>3</v>
      </c>
      <c r="E41">
        <v>3</v>
      </c>
      <c r="F41">
        <v>2</v>
      </c>
      <c r="G41">
        <v>0</v>
      </c>
      <c r="H41">
        <v>3</v>
      </c>
      <c r="I41">
        <v>0</v>
      </c>
      <c r="J41">
        <v>3</v>
      </c>
      <c r="K41">
        <v>2</v>
      </c>
      <c r="L41">
        <v>3</v>
      </c>
      <c r="M41">
        <v>3</v>
      </c>
      <c r="N41">
        <v>2</v>
      </c>
      <c r="O41">
        <v>0</v>
      </c>
      <c r="P41">
        <v>3</v>
      </c>
      <c r="Q41">
        <v>2</v>
      </c>
      <c r="R41">
        <v>0</v>
      </c>
      <c r="S41">
        <v>2</v>
      </c>
      <c r="T41">
        <v>3</v>
      </c>
      <c r="U41">
        <v>0</v>
      </c>
    </row>
    <row r="42" spans="1:21" x14ac:dyDescent="0.25">
      <c r="B42" t="s">
        <v>196</v>
      </c>
      <c r="C42">
        <v>3</v>
      </c>
      <c r="D42">
        <v>3</v>
      </c>
      <c r="E42">
        <v>2</v>
      </c>
      <c r="F42">
        <v>2</v>
      </c>
      <c r="G42">
        <v>0</v>
      </c>
      <c r="H42">
        <v>3</v>
      </c>
      <c r="I42">
        <v>2</v>
      </c>
      <c r="J42">
        <v>2</v>
      </c>
      <c r="K42">
        <v>3</v>
      </c>
      <c r="L42">
        <v>2</v>
      </c>
      <c r="M42">
        <v>2</v>
      </c>
      <c r="N42">
        <v>2</v>
      </c>
      <c r="O42">
        <v>0</v>
      </c>
      <c r="P42">
        <v>3</v>
      </c>
      <c r="Q42">
        <v>0</v>
      </c>
      <c r="R42">
        <v>3</v>
      </c>
      <c r="S42">
        <v>3</v>
      </c>
      <c r="T42">
        <v>3</v>
      </c>
      <c r="U42">
        <v>3</v>
      </c>
    </row>
    <row r="43" spans="1:21" x14ac:dyDescent="0.25">
      <c r="B43" t="s">
        <v>96</v>
      </c>
      <c r="C43">
        <v>3</v>
      </c>
      <c r="D43">
        <v>3</v>
      </c>
      <c r="E43">
        <v>3</v>
      </c>
      <c r="F43">
        <v>3</v>
      </c>
      <c r="G43">
        <v>0</v>
      </c>
      <c r="H43">
        <v>3</v>
      </c>
      <c r="I43">
        <v>0</v>
      </c>
      <c r="J43">
        <v>3</v>
      </c>
      <c r="K43">
        <v>2</v>
      </c>
      <c r="L43">
        <v>3</v>
      </c>
      <c r="M43">
        <v>3</v>
      </c>
      <c r="N43">
        <v>2</v>
      </c>
      <c r="O43">
        <v>0</v>
      </c>
      <c r="P43">
        <v>3</v>
      </c>
      <c r="Q43">
        <v>2</v>
      </c>
      <c r="R43">
        <v>0</v>
      </c>
      <c r="S43">
        <v>3</v>
      </c>
      <c r="T43">
        <v>4</v>
      </c>
      <c r="U43">
        <v>0</v>
      </c>
    </row>
    <row r="44" spans="1:21" x14ac:dyDescent="0.25">
      <c r="B44" t="s">
        <v>163</v>
      </c>
      <c r="C44">
        <v>2</v>
      </c>
      <c r="D44">
        <v>3</v>
      </c>
      <c r="E44">
        <v>0</v>
      </c>
      <c r="F44">
        <v>3</v>
      </c>
      <c r="G44">
        <v>0</v>
      </c>
      <c r="H44">
        <v>3</v>
      </c>
      <c r="I44">
        <v>0</v>
      </c>
      <c r="J44">
        <v>2</v>
      </c>
      <c r="K44">
        <v>2</v>
      </c>
      <c r="L44">
        <v>3</v>
      </c>
      <c r="M44">
        <v>2</v>
      </c>
      <c r="N44">
        <v>3</v>
      </c>
      <c r="O44">
        <v>0</v>
      </c>
      <c r="P44">
        <v>3</v>
      </c>
      <c r="Q44">
        <v>0</v>
      </c>
      <c r="R44">
        <v>0</v>
      </c>
      <c r="S44">
        <v>3</v>
      </c>
      <c r="T44">
        <v>3</v>
      </c>
      <c r="U44">
        <v>0</v>
      </c>
    </row>
    <row r="45" spans="1:21" x14ac:dyDescent="0.25">
      <c r="B45" t="s">
        <v>158</v>
      </c>
      <c r="C45">
        <v>3</v>
      </c>
      <c r="D45">
        <v>4</v>
      </c>
      <c r="E45">
        <v>3</v>
      </c>
      <c r="F45">
        <v>3</v>
      </c>
      <c r="G45">
        <v>2</v>
      </c>
      <c r="H45">
        <v>4</v>
      </c>
      <c r="I45">
        <v>3</v>
      </c>
      <c r="J45">
        <v>3</v>
      </c>
      <c r="K45">
        <v>3</v>
      </c>
      <c r="L45">
        <v>4</v>
      </c>
      <c r="M45">
        <v>3</v>
      </c>
      <c r="N45">
        <v>2</v>
      </c>
      <c r="O45">
        <v>3</v>
      </c>
      <c r="P45">
        <v>3</v>
      </c>
      <c r="Q45">
        <v>3</v>
      </c>
      <c r="R45">
        <v>4</v>
      </c>
      <c r="S45">
        <v>2</v>
      </c>
      <c r="T45">
        <v>3</v>
      </c>
      <c r="U45">
        <v>3</v>
      </c>
    </row>
    <row r="46" spans="1:21" x14ac:dyDescent="0.25">
      <c r="B46" t="s">
        <v>109</v>
      </c>
      <c r="C46">
        <v>3</v>
      </c>
      <c r="D46">
        <v>3</v>
      </c>
      <c r="E46">
        <v>2</v>
      </c>
      <c r="F46">
        <v>3</v>
      </c>
      <c r="G46">
        <v>2</v>
      </c>
      <c r="H46">
        <v>3</v>
      </c>
      <c r="I46">
        <v>2</v>
      </c>
      <c r="J46">
        <v>3</v>
      </c>
      <c r="K46">
        <v>3</v>
      </c>
      <c r="L46">
        <v>3</v>
      </c>
      <c r="M46">
        <v>0</v>
      </c>
      <c r="N46">
        <v>3</v>
      </c>
      <c r="O46">
        <v>1</v>
      </c>
      <c r="P46">
        <v>3</v>
      </c>
      <c r="Q46">
        <v>0</v>
      </c>
      <c r="R46">
        <v>3</v>
      </c>
      <c r="S46">
        <v>3</v>
      </c>
      <c r="T46">
        <v>3</v>
      </c>
      <c r="U46">
        <v>3</v>
      </c>
    </row>
    <row r="47" spans="1:21" x14ac:dyDescent="0.25">
      <c r="B47" t="s">
        <v>112</v>
      </c>
      <c r="C47">
        <v>2</v>
      </c>
      <c r="D47">
        <v>3</v>
      </c>
      <c r="E47">
        <v>3</v>
      </c>
      <c r="F47">
        <v>3</v>
      </c>
      <c r="G47">
        <v>0</v>
      </c>
      <c r="H47">
        <v>3</v>
      </c>
      <c r="I47">
        <v>0</v>
      </c>
      <c r="J47">
        <v>3</v>
      </c>
      <c r="K47">
        <v>2</v>
      </c>
      <c r="L47">
        <v>3</v>
      </c>
      <c r="M47">
        <v>2</v>
      </c>
      <c r="N47">
        <v>2</v>
      </c>
      <c r="O47">
        <v>0</v>
      </c>
      <c r="P47">
        <v>3</v>
      </c>
      <c r="Q47">
        <v>2</v>
      </c>
      <c r="R47">
        <v>0</v>
      </c>
      <c r="S47">
        <v>2</v>
      </c>
      <c r="T47">
        <v>3</v>
      </c>
      <c r="U47">
        <v>0</v>
      </c>
    </row>
    <row r="48" spans="1:21" x14ac:dyDescent="0.25">
      <c r="B48" t="s">
        <v>94</v>
      </c>
      <c r="C48">
        <v>3</v>
      </c>
      <c r="D48">
        <v>3</v>
      </c>
      <c r="E48">
        <v>3</v>
      </c>
      <c r="F48">
        <v>2</v>
      </c>
      <c r="G48">
        <v>1</v>
      </c>
      <c r="H48">
        <v>3</v>
      </c>
      <c r="I48">
        <v>2</v>
      </c>
      <c r="J48">
        <v>3</v>
      </c>
      <c r="K48">
        <v>3</v>
      </c>
      <c r="L48">
        <v>3</v>
      </c>
      <c r="M48">
        <v>3</v>
      </c>
      <c r="N48">
        <v>3</v>
      </c>
      <c r="O48">
        <v>0</v>
      </c>
      <c r="P48">
        <v>3</v>
      </c>
      <c r="Q48">
        <v>0</v>
      </c>
      <c r="R48">
        <v>3</v>
      </c>
      <c r="S48">
        <v>2</v>
      </c>
      <c r="T48">
        <v>3</v>
      </c>
      <c r="U48">
        <v>3</v>
      </c>
    </row>
    <row r="49" spans="2:21" x14ac:dyDescent="0.25">
      <c r="B49" t="s">
        <v>70</v>
      </c>
      <c r="C49">
        <v>2</v>
      </c>
      <c r="D49">
        <v>3</v>
      </c>
      <c r="E49">
        <v>3</v>
      </c>
      <c r="F49">
        <v>2</v>
      </c>
      <c r="G49">
        <v>0</v>
      </c>
      <c r="H49">
        <v>4</v>
      </c>
      <c r="I49">
        <v>0</v>
      </c>
      <c r="J49">
        <v>3</v>
      </c>
      <c r="K49">
        <v>2</v>
      </c>
      <c r="L49">
        <v>2</v>
      </c>
      <c r="M49">
        <v>3</v>
      </c>
      <c r="N49">
        <v>2</v>
      </c>
      <c r="O49">
        <v>0</v>
      </c>
      <c r="P49">
        <v>3</v>
      </c>
      <c r="Q49">
        <v>0</v>
      </c>
      <c r="R49">
        <v>0</v>
      </c>
      <c r="S49">
        <v>2</v>
      </c>
      <c r="T49">
        <v>3</v>
      </c>
      <c r="U49">
        <v>0</v>
      </c>
    </row>
    <row r="50" spans="2:21" x14ac:dyDescent="0.25">
      <c r="B50" t="s">
        <v>150</v>
      </c>
      <c r="C50">
        <v>2</v>
      </c>
      <c r="D50">
        <v>3</v>
      </c>
      <c r="E50">
        <v>3</v>
      </c>
      <c r="F50">
        <v>2</v>
      </c>
      <c r="G50">
        <v>0</v>
      </c>
      <c r="H50">
        <v>3</v>
      </c>
      <c r="I50">
        <v>0</v>
      </c>
      <c r="J50">
        <v>3</v>
      </c>
      <c r="K50">
        <v>3</v>
      </c>
      <c r="L50">
        <v>4</v>
      </c>
      <c r="M50">
        <v>3</v>
      </c>
      <c r="N50">
        <v>2</v>
      </c>
      <c r="O50">
        <v>0</v>
      </c>
      <c r="P50">
        <v>3</v>
      </c>
      <c r="Q50">
        <v>2</v>
      </c>
      <c r="R50">
        <v>0</v>
      </c>
      <c r="S50">
        <v>2</v>
      </c>
      <c r="T50">
        <v>3</v>
      </c>
      <c r="U50">
        <v>0</v>
      </c>
    </row>
    <row r="51" spans="2:21" x14ac:dyDescent="0.25">
      <c r="B51" t="s">
        <v>127</v>
      </c>
      <c r="C51">
        <v>2</v>
      </c>
      <c r="D51">
        <v>4</v>
      </c>
      <c r="E51">
        <v>4</v>
      </c>
      <c r="F51">
        <v>3</v>
      </c>
      <c r="G51">
        <v>0</v>
      </c>
      <c r="H51">
        <v>3</v>
      </c>
      <c r="I51">
        <v>0</v>
      </c>
      <c r="J51">
        <v>3</v>
      </c>
      <c r="K51">
        <v>1</v>
      </c>
      <c r="L51">
        <v>2</v>
      </c>
      <c r="M51">
        <v>4</v>
      </c>
      <c r="N51">
        <v>3</v>
      </c>
      <c r="O51">
        <v>0</v>
      </c>
      <c r="P51">
        <v>3</v>
      </c>
      <c r="Q51">
        <v>0</v>
      </c>
      <c r="R51">
        <v>0</v>
      </c>
      <c r="S51">
        <v>3</v>
      </c>
      <c r="T51">
        <v>3</v>
      </c>
      <c r="U51">
        <v>0</v>
      </c>
    </row>
    <row r="52" spans="2:21" x14ac:dyDescent="0.25">
      <c r="B52" t="s">
        <v>155</v>
      </c>
      <c r="C52">
        <v>2</v>
      </c>
      <c r="D52">
        <v>3</v>
      </c>
      <c r="E52">
        <v>0</v>
      </c>
      <c r="F52">
        <v>3</v>
      </c>
      <c r="G52">
        <v>0</v>
      </c>
      <c r="H52">
        <v>3</v>
      </c>
      <c r="I52">
        <v>0</v>
      </c>
      <c r="J52">
        <v>2</v>
      </c>
      <c r="K52">
        <v>2</v>
      </c>
      <c r="L52">
        <v>3</v>
      </c>
      <c r="M52">
        <v>2</v>
      </c>
      <c r="N52">
        <v>3</v>
      </c>
      <c r="O52">
        <v>0</v>
      </c>
      <c r="P52">
        <v>3</v>
      </c>
      <c r="Q52">
        <v>0</v>
      </c>
      <c r="R52">
        <v>0</v>
      </c>
      <c r="S52">
        <v>3</v>
      </c>
      <c r="T52">
        <v>3</v>
      </c>
      <c r="U52">
        <v>0</v>
      </c>
    </row>
    <row r="53" spans="2:21" x14ac:dyDescent="0.25">
      <c r="B53" t="s">
        <v>125</v>
      </c>
      <c r="C53">
        <v>3</v>
      </c>
      <c r="D53">
        <v>3</v>
      </c>
      <c r="E53">
        <v>3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0</v>
      </c>
      <c r="M53">
        <v>0</v>
      </c>
      <c r="N53">
        <v>3</v>
      </c>
      <c r="O53">
        <v>3</v>
      </c>
      <c r="P53">
        <v>3</v>
      </c>
      <c r="Q53">
        <v>0</v>
      </c>
      <c r="R53">
        <v>3</v>
      </c>
      <c r="S53">
        <v>3</v>
      </c>
      <c r="T53">
        <v>3</v>
      </c>
      <c r="U53">
        <v>3</v>
      </c>
    </row>
    <row r="54" spans="2:21" x14ac:dyDescent="0.25">
      <c r="B54" t="s">
        <v>195</v>
      </c>
      <c r="C54">
        <v>3</v>
      </c>
      <c r="D54">
        <v>3</v>
      </c>
      <c r="E54">
        <v>2</v>
      </c>
      <c r="F54">
        <v>1</v>
      </c>
      <c r="G54">
        <v>2</v>
      </c>
      <c r="H54">
        <v>3</v>
      </c>
      <c r="I54">
        <v>2</v>
      </c>
      <c r="J54">
        <v>2</v>
      </c>
      <c r="K54">
        <v>3</v>
      </c>
      <c r="L54">
        <v>1</v>
      </c>
      <c r="M54">
        <v>1</v>
      </c>
      <c r="N54">
        <v>2</v>
      </c>
      <c r="O54">
        <v>1</v>
      </c>
      <c r="P54">
        <v>3</v>
      </c>
      <c r="Q54">
        <v>2</v>
      </c>
      <c r="R54">
        <v>3</v>
      </c>
      <c r="S54">
        <v>3</v>
      </c>
      <c r="T54">
        <v>3</v>
      </c>
      <c r="U54">
        <v>3</v>
      </c>
    </row>
    <row r="55" spans="2:21" x14ac:dyDescent="0.25">
      <c r="B55" t="s">
        <v>81</v>
      </c>
      <c r="C55">
        <v>3</v>
      </c>
      <c r="D55">
        <v>4</v>
      </c>
      <c r="E55">
        <v>3</v>
      </c>
      <c r="F55">
        <v>3</v>
      </c>
      <c r="G55">
        <v>0</v>
      </c>
      <c r="H55">
        <v>4</v>
      </c>
      <c r="I55">
        <v>0</v>
      </c>
      <c r="J55">
        <v>3</v>
      </c>
      <c r="K55">
        <v>2</v>
      </c>
      <c r="L55">
        <v>3</v>
      </c>
      <c r="M55">
        <v>3</v>
      </c>
      <c r="N55">
        <v>3</v>
      </c>
      <c r="O55">
        <v>0</v>
      </c>
      <c r="P55">
        <v>3</v>
      </c>
      <c r="Q55">
        <v>0</v>
      </c>
      <c r="R55">
        <v>0</v>
      </c>
      <c r="S55">
        <v>3</v>
      </c>
      <c r="T55">
        <v>3</v>
      </c>
      <c r="U55">
        <v>0</v>
      </c>
    </row>
    <row r="56" spans="2:21" x14ac:dyDescent="0.25">
      <c r="B56" t="s">
        <v>101</v>
      </c>
      <c r="C56">
        <v>2</v>
      </c>
      <c r="D56">
        <v>4</v>
      </c>
      <c r="E56">
        <v>3</v>
      </c>
      <c r="F56">
        <v>3</v>
      </c>
      <c r="G56">
        <v>2</v>
      </c>
      <c r="H56">
        <v>3</v>
      </c>
      <c r="I56">
        <v>2</v>
      </c>
      <c r="J56">
        <v>3</v>
      </c>
      <c r="K56">
        <v>3</v>
      </c>
      <c r="L56">
        <v>4</v>
      </c>
      <c r="M56">
        <v>3</v>
      </c>
      <c r="N56">
        <v>3</v>
      </c>
      <c r="O56">
        <v>2</v>
      </c>
      <c r="P56">
        <v>3</v>
      </c>
      <c r="Q56">
        <v>0</v>
      </c>
      <c r="R56">
        <v>3</v>
      </c>
      <c r="S56">
        <v>3</v>
      </c>
      <c r="T56">
        <v>3</v>
      </c>
      <c r="U56">
        <v>3</v>
      </c>
    </row>
    <row r="57" spans="2:21" x14ac:dyDescent="0.25">
      <c r="B57" t="s">
        <v>78</v>
      </c>
      <c r="C57">
        <v>2</v>
      </c>
      <c r="D57">
        <v>3</v>
      </c>
      <c r="E57">
        <v>4</v>
      </c>
      <c r="F57">
        <v>3</v>
      </c>
      <c r="G57">
        <v>0</v>
      </c>
      <c r="H57">
        <v>4</v>
      </c>
      <c r="I57">
        <v>0</v>
      </c>
      <c r="J57">
        <v>3</v>
      </c>
      <c r="K57">
        <v>2</v>
      </c>
      <c r="L57">
        <v>3</v>
      </c>
      <c r="M57">
        <v>4</v>
      </c>
      <c r="N57">
        <v>3</v>
      </c>
      <c r="O57">
        <v>0</v>
      </c>
      <c r="P57">
        <v>3</v>
      </c>
      <c r="Q57">
        <v>0</v>
      </c>
      <c r="R57">
        <v>0</v>
      </c>
      <c r="S57">
        <v>3</v>
      </c>
      <c r="T57">
        <v>3</v>
      </c>
      <c r="U57">
        <v>0</v>
      </c>
    </row>
    <row r="58" spans="2:21" x14ac:dyDescent="0.25">
      <c r="B58" t="s">
        <v>147</v>
      </c>
      <c r="C58">
        <v>2</v>
      </c>
      <c r="D58">
        <v>3</v>
      </c>
      <c r="E58">
        <v>3</v>
      </c>
      <c r="F58">
        <v>2</v>
      </c>
      <c r="G58">
        <v>0</v>
      </c>
      <c r="H58">
        <v>3</v>
      </c>
      <c r="I58">
        <v>0</v>
      </c>
      <c r="J58">
        <v>3</v>
      </c>
      <c r="K58">
        <v>2</v>
      </c>
      <c r="L58">
        <v>3</v>
      </c>
      <c r="M58">
        <v>2</v>
      </c>
      <c r="N58">
        <v>2</v>
      </c>
      <c r="O58">
        <v>0</v>
      </c>
      <c r="P58">
        <v>3</v>
      </c>
      <c r="Q58">
        <v>2</v>
      </c>
      <c r="R58">
        <v>0</v>
      </c>
      <c r="S58">
        <v>2</v>
      </c>
      <c r="T58">
        <v>3</v>
      </c>
      <c r="U58">
        <v>0</v>
      </c>
    </row>
    <row r="59" spans="2:21" x14ac:dyDescent="0.25">
      <c r="B59" t="s">
        <v>86</v>
      </c>
      <c r="C59">
        <v>2</v>
      </c>
      <c r="D59">
        <v>4</v>
      </c>
      <c r="E59">
        <v>4</v>
      </c>
      <c r="F59">
        <v>2</v>
      </c>
      <c r="G59">
        <v>0</v>
      </c>
      <c r="H59">
        <v>4</v>
      </c>
      <c r="I59">
        <v>0</v>
      </c>
      <c r="J59">
        <v>3</v>
      </c>
      <c r="K59">
        <v>0</v>
      </c>
      <c r="L59">
        <v>4</v>
      </c>
      <c r="M59">
        <v>4</v>
      </c>
      <c r="N59">
        <v>3</v>
      </c>
      <c r="O59">
        <v>0</v>
      </c>
      <c r="P59">
        <v>3</v>
      </c>
      <c r="Q59">
        <v>0</v>
      </c>
      <c r="R59">
        <v>0</v>
      </c>
      <c r="S59">
        <v>3</v>
      </c>
      <c r="T59">
        <v>3</v>
      </c>
      <c r="U59">
        <v>0</v>
      </c>
    </row>
    <row r="60" spans="2:21" x14ac:dyDescent="0.25">
      <c r="B60" t="s">
        <v>161</v>
      </c>
      <c r="C60">
        <v>2</v>
      </c>
      <c r="D60">
        <v>3</v>
      </c>
      <c r="E60">
        <v>0</v>
      </c>
      <c r="F60">
        <v>3</v>
      </c>
      <c r="G60">
        <v>0</v>
      </c>
      <c r="H60">
        <v>3</v>
      </c>
      <c r="I60">
        <v>0</v>
      </c>
      <c r="J60">
        <v>2</v>
      </c>
      <c r="K60">
        <v>2</v>
      </c>
      <c r="L60">
        <v>3</v>
      </c>
      <c r="M60">
        <v>2</v>
      </c>
      <c r="N60">
        <v>3</v>
      </c>
      <c r="O60">
        <v>0</v>
      </c>
      <c r="P60">
        <v>3</v>
      </c>
      <c r="Q60">
        <v>0</v>
      </c>
      <c r="R60">
        <v>0</v>
      </c>
      <c r="S60">
        <v>3</v>
      </c>
      <c r="T60">
        <v>3</v>
      </c>
      <c r="U60">
        <v>0</v>
      </c>
    </row>
    <row r="61" spans="2:21" x14ac:dyDescent="0.25">
      <c r="B61" t="s">
        <v>74</v>
      </c>
      <c r="C61">
        <v>3</v>
      </c>
      <c r="D61">
        <v>3</v>
      </c>
      <c r="E61">
        <v>3</v>
      </c>
      <c r="F61">
        <v>3</v>
      </c>
      <c r="G61">
        <v>2</v>
      </c>
      <c r="H61">
        <v>3</v>
      </c>
      <c r="I61">
        <v>3</v>
      </c>
      <c r="J61">
        <v>3</v>
      </c>
      <c r="K61">
        <v>1</v>
      </c>
      <c r="L61">
        <v>3</v>
      </c>
      <c r="M61">
        <v>2</v>
      </c>
      <c r="N61">
        <v>3</v>
      </c>
      <c r="O61">
        <v>1</v>
      </c>
      <c r="P61">
        <v>3</v>
      </c>
      <c r="Q61">
        <v>1</v>
      </c>
      <c r="R61">
        <v>3</v>
      </c>
      <c r="S61">
        <v>3</v>
      </c>
      <c r="T61">
        <v>3</v>
      </c>
      <c r="U61">
        <v>3</v>
      </c>
    </row>
    <row r="62" spans="2:21" x14ac:dyDescent="0.25">
      <c r="B62" t="s">
        <v>160</v>
      </c>
      <c r="C62">
        <v>2</v>
      </c>
      <c r="D62">
        <v>4</v>
      </c>
      <c r="E62">
        <v>0</v>
      </c>
      <c r="F62">
        <v>4</v>
      </c>
      <c r="G62">
        <v>0</v>
      </c>
      <c r="H62">
        <v>3</v>
      </c>
      <c r="I62">
        <v>0</v>
      </c>
      <c r="J62">
        <v>2</v>
      </c>
      <c r="K62">
        <v>2</v>
      </c>
      <c r="L62">
        <v>4</v>
      </c>
      <c r="M62">
        <v>2</v>
      </c>
      <c r="N62">
        <v>3</v>
      </c>
      <c r="O62">
        <v>0</v>
      </c>
      <c r="P62">
        <v>4</v>
      </c>
      <c r="Q62">
        <v>0</v>
      </c>
      <c r="R62">
        <v>0</v>
      </c>
      <c r="S62">
        <v>3</v>
      </c>
      <c r="T62">
        <v>3</v>
      </c>
      <c r="U62">
        <v>0</v>
      </c>
    </row>
    <row r="63" spans="2:21" x14ac:dyDescent="0.25">
      <c r="B63" t="s">
        <v>119</v>
      </c>
      <c r="C63">
        <v>3</v>
      </c>
      <c r="D63">
        <v>3</v>
      </c>
      <c r="E63">
        <v>3</v>
      </c>
      <c r="F63">
        <v>3</v>
      </c>
      <c r="G63">
        <v>0</v>
      </c>
      <c r="H63">
        <v>3</v>
      </c>
      <c r="I63">
        <v>0</v>
      </c>
      <c r="J63">
        <v>3</v>
      </c>
      <c r="K63">
        <v>3</v>
      </c>
      <c r="L63">
        <v>3</v>
      </c>
      <c r="M63">
        <v>3</v>
      </c>
      <c r="N63">
        <v>3</v>
      </c>
      <c r="O63">
        <v>0</v>
      </c>
      <c r="P63">
        <v>4</v>
      </c>
      <c r="Q63">
        <v>0</v>
      </c>
      <c r="R63">
        <v>0</v>
      </c>
      <c r="S63">
        <v>3</v>
      </c>
      <c r="T63">
        <v>3</v>
      </c>
      <c r="U63">
        <v>0</v>
      </c>
    </row>
    <row r="64" spans="2:21" x14ac:dyDescent="0.25">
      <c r="B64" t="s">
        <v>122</v>
      </c>
      <c r="C64">
        <v>2</v>
      </c>
      <c r="D64">
        <v>4</v>
      </c>
      <c r="E64">
        <v>3</v>
      </c>
      <c r="F64">
        <v>3</v>
      </c>
      <c r="G64">
        <v>0</v>
      </c>
      <c r="H64">
        <v>3</v>
      </c>
      <c r="I64">
        <v>0</v>
      </c>
      <c r="J64">
        <v>3</v>
      </c>
      <c r="K64">
        <v>2</v>
      </c>
      <c r="L64">
        <v>3</v>
      </c>
      <c r="M64">
        <v>3</v>
      </c>
      <c r="N64">
        <v>3</v>
      </c>
      <c r="O64">
        <v>0</v>
      </c>
      <c r="P64">
        <v>3</v>
      </c>
      <c r="Q64">
        <v>0</v>
      </c>
      <c r="R64">
        <v>0</v>
      </c>
      <c r="S64">
        <v>3</v>
      </c>
      <c r="T64">
        <v>3</v>
      </c>
      <c r="U64">
        <v>0</v>
      </c>
    </row>
    <row r="65" spans="1:21" x14ac:dyDescent="0.25">
      <c r="B65" t="s">
        <v>92</v>
      </c>
      <c r="C65">
        <v>3</v>
      </c>
      <c r="D65">
        <v>4</v>
      </c>
      <c r="E65">
        <v>4</v>
      </c>
      <c r="F65">
        <v>3</v>
      </c>
      <c r="G65">
        <v>1</v>
      </c>
      <c r="H65">
        <v>4</v>
      </c>
      <c r="I65">
        <v>1</v>
      </c>
      <c r="J65">
        <v>3</v>
      </c>
      <c r="K65">
        <v>1</v>
      </c>
      <c r="L65">
        <v>2</v>
      </c>
      <c r="M65">
        <v>4</v>
      </c>
      <c r="N65">
        <v>3</v>
      </c>
      <c r="O65">
        <v>0</v>
      </c>
      <c r="P65">
        <v>4</v>
      </c>
      <c r="Q65">
        <v>0</v>
      </c>
      <c r="R65">
        <v>1</v>
      </c>
      <c r="S65">
        <v>3</v>
      </c>
      <c r="T65">
        <v>4</v>
      </c>
      <c r="U65">
        <v>1</v>
      </c>
    </row>
    <row r="66" spans="1:21" x14ac:dyDescent="0.25">
      <c r="B66" t="s">
        <v>89</v>
      </c>
      <c r="C66">
        <v>2</v>
      </c>
      <c r="D66">
        <v>4</v>
      </c>
      <c r="E66">
        <v>3</v>
      </c>
      <c r="F66">
        <v>3</v>
      </c>
      <c r="G66">
        <v>0</v>
      </c>
      <c r="H66">
        <v>3</v>
      </c>
      <c r="I66">
        <v>0</v>
      </c>
      <c r="J66">
        <v>3</v>
      </c>
      <c r="K66">
        <v>2</v>
      </c>
      <c r="L66">
        <v>3</v>
      </c>
      <c r="M66">
        <v>4</v>
      </c>
      <c r="N66">
        <v>2</v>
      </c>
      <c r="O66">
        <v>0</v>
      </c>
      <c r="P66">
        <v>3</v>
      </c>
      <c r="Q66">
        <v>2</v>
      </c>
      <c r="R66">
        <v>0</v>
      </c>
      <c r="S66">
        <v>2</v>
      </c>
      <c r="T66">
        <v>3</v>
      </c>
      <c r="U66">
        <v>0</v>
      </c>
    </row>
    <row r="67" spans="1:21" x14ac:dyDescent="0.25">
      <c r="B67" t="s">
        <v>110</v>
      </c>
      <c r="C67">
        <v>2</v>
      </c>
      <c r="D67">
        <v>4</v>
      </c>
      <c r="E67">
        <v>4</v>
      </c>
      <c r="F67">
        <v>3</v>
      </c>
      <c r="G67">
        <v>0</v>
      </c>
      <c r="H67">
        <v>4</v>
      </c>
      <c r="I67">
        <v>0</v>
      </c>
      <c r="J67">
        <v>3</v>
      </c>
      <c r="K67">
        <v>2</v>
      </c>
      <c r="L67">
        <v>2</v>
      </c>
      <c r="M67">
        <v>4</v>
      </c>
      <c r="N67">
        <v>3</v>
      </c>
      <c r="O67">
        <v>0</v>
      </c>
      <c r="P67">
        <v>3</v>
      </c>
      <c r="Q67">
        <v>0</v>
      </c>
      <c r="R67">
        <v>0</v>
      </c>
      <c r="S67">
        <v>3</v>
      </c>
      <c r="T67">
        <v>3</v>
      </c>
      <c r="U67">
        <v>0</v>
      </c>
    </row>
    <row r="68" spans="1:21" x14ac:dyDescent="0.25">
      <c r="B68" t="s">
        <v>93</v>
      </c>
      <c r="C68">
        <v>3</v>
      </c>
      <c r="D68">
        <v>3</v>
      </c>
      <c r="E68">
        <v>3</v>
      </c>
      <c r="F68">
        <v>3</v>
      </c>
      <c r="G68">
        <v>3</v>
      </c>
      <c r="H68">
        <v>3</v>
      </c>
      <c r="I68">
        <v>4</v>
      </c>
      <c r="J68">
        <v>3</v>
      </c>
      <c r="K68">
        <v>3</v>
      </c>
      <c r="L68">
        <v>0</v>
      </c>
      <c r="M68">
        <v>0</v>
      </c>
      <c r="N68">
        <v>3</v>
      </c>
      <c r="O68">
        <v>4</v>
      </c>
      <c r="P68">
        <v>3</v>
      </c>
      <c r="Q68">
        <v>0</v>
      </c>
      <c r="R68">
        <v>3</v>
      </c>
      <c r="S68">
        <v>3</v>
      </c>
      <c r="T68">
        <v>3</v>
      </c>
      <c r="U68">
        <v>3</v>
      </c>
    </row>
    <row r="69" spans="1:21" x14ac:dyDescent="0.25">
      <c r="B69" t="s">
        <v>97</v>
      </c>
      <c r="C69">
        <v>4</v>
      </c>
      <c r="D69">
        <v>4</v>
      </c>
      <c r="E69">
        <v>4</v>
      </c>
      <c r="F69">
        <v>3</v>
      </c>
      <c r="G69">
        <v>3</v>
      </c>
      <c r="H69">
        <v>4</v>
      </c>
      <c r="I69">
        <v>3</v>
      </c>
      <c r="J69">
        <v>4</v>
      </c>
      <c r="K69">
        <v>3</v>
      </c>
      <c r="L69">
        <v>3</v>
      </c>
      <c r="M69">
        <v>0</v>
      </c>
      <c r="N69">
        <v>3</v>
      </c>
      <c r="O69">
        <v>0</v>
      </c>
      <c r="P69">
        <v>3</v>
      </c>
      <c r="Q69">
        <v>1</v>
      </c>
      <c r="R69">
        <v>3</v>
      </c>
      <c r="S69">
        <v>3</v>
      </c>
      <c r="T69">
        <v>3</v>
      </c>
      <c r="U69">
        <v>3</v>
      </c>
    </row>
    <row r="70" spans="1:21" x14ac:dyDescent="0.25">
      <c r="B70" t="s">
        <v>141</v>
      </c>
      <c r="C70">
        <v>2</v>
      </c>
      <c r="D70">
        <v>3</v>
      </c>
      <c r="E70">
        <v>3</v>
      </c>
      <c r="F70">
        <v>3</v>
      </c>
      <c r="G70">
        <v>0</v>
      </c>
      <c r="H70">
        <v>4</v>
      </c>
      <c r="I70">
        <v>1</v>
      </c>
      <c r="J70">
        <v>3</v>
      </c>
      <c r="K70">
        <v>2</v>
      </c>
      <c r="L70">
        <v>3</v>
      </c>
      <c r="M70">
        <v>4</v>
      </c>
      <c r="N70">
        <v>3</v>
      </c>
      <c r="O70">
        <v>0</v>
      </c>
      <c r="P70">
        <v>3</v>
      </c>
      <c r="Q70">
        <v>0</v>
      </c>
      <c r="R70">
        <v>1</v>
      </c>
      <c r="S70">
        <v>3</v>
      </c>
      <c r="T70">
        <v>3</v>
      </c>
      <c r="U70">
        <v>1</v>
      </c>
    </row>
    <row r="71" spans="1:21" x14ac:dyDescent="0.25">
      <c r="A71" t="s">
        <v>4</v>
      </c>
      <c r="B71" t="s">
        <v>123</v>
      </c>
      <c r="C71">
        <v>2</v>
      </c>
      <c r="D71">
        <v>4</v>
      </c>
      <c r="E71">
        <v>0</v>
      </c>
      <c r="F71">
        <v>3</v>
      </c>
      <c r="G71">
        <v>0</v>
      </c>
      <c r="H71">
        <v>3</v>
      </c>
      <c r="I71">
        <v>0</v>
      </c>
      <c r="J71">
        <v>0</v>
      </c>
      <c r="K71">
        <v>3</v>
      </c>
      <c r="L71">
        <v>4</v>
      </c>
      <c r="M71">
        <v>2</v>
      </c>
      <c r="N71">
        <v>3</v>
      </c>
      <c r="O71">
        <v>0</v>
      </c>
      <c r="P71">
        <v>3</v>
      </c>
      <c r="Q71">
        <v>0</v>
      </c>
      <c r="R71">
        <v>0</v>
      </c>
      <c r="S71">
        <v>3</v>
      </c>
      <c r="T71">
        <v>3</v>
      </c>
      <c r="U71">
        <v>0</v>
      </c>
    </row>
    <row r="72" spans="1:21" x14ac:dyDescent="0.25">
      <c r="B72" t="s">
        <v>90</v>
      </c>
      <c r="C72">
        <v>1</v>
      </c>
      <c r="D72">
        <v>3</v>
      </c>
      <c r="E72">
        <v>3</v>
      </c>
      <c r="F72">
        <v>2</v>
      </c>
      <c r="G72">
        <v>0</v>
      </c>
      <c r="H72">
        <v>3</v>
      </c>
      <c r="I72">
        <v>0</v>
      </c>
      <c r="J72">
        <v>2</v>
      </c>
      <c r="K72">
        <v>0</v>
      </c>
      <c r="L72">
        <v>0</v>
      </c>
      <c r="M72">
        <v>3</v>
      </c>
      <c r="N72">
        <v>2</v>
      </c>
      <c r="O72">
        <v>0</v>
      </c>
      <c r="P72">
        <v>3</v>
      </c>
      <c r="Q72">
        <v>0</v>
      </c>
      <c r="R72">
        <v>0</v>
      </c>
      <c r="S72">
        <v>2</v>
      </c>
      <c r="T72">
        <v>2</v>
      </c>
      <c r="U72">
        <v>0</v>
      </c>
    </row>
    <row r="73" spans="1:21" x14ac:dyDescent="0.25">
      <c r="B73" t="s">
        <v>77</v>
      </c>
      <c r="C73">
        <v>1</v>
      </c>
      <c r="D73">
        <v>4</v>
      </c>
      <c r="E73">
        <v>4</v>
      </c>
      <c r="F73">
        <v>3</v>
      </c>
      <c r="G73">
        <v>0</v>
      </c>
      <c r="H73">
        <v>4</v>
      </c>
      <c r="I73">
        <v>0</v>
      </c>
      <c r="J73">
        <v>3</v>
      </c>
      <c r="K73">
        <v>1</v>
      </c>
      <c r="L73">
        <v>4</v>
      </c>
      <c r="M73">
        <v>4</v>
      </c>
      <c r="N73">
        <v>3</v>
      </c>
      <c r="O73">
        <v>0</v>
      </c>
      <c r="P73">
        <v>3</v>
      </c>
      <c r="Q73">
        <v>1</v>
      </c>
      <c r="R73">
        <v>0</v>
      </c>
      <c r="S73">
        <v>3</v>
      </c>
      <c r="T73">
        <v>3</v>
      </c>
      <c r="U73">
        <v>0</v>
      </c>
    </row>
    <row r="74" spans="1:21" x14ac:dyDescent="0.25">
      <c r="B74" t="s">
        <v>103</v>
      </c>
      <c r="C74">
        <v>0</v>
      </c>
      <c r="D74">
        <v>3</v>
      </c>
      <c r="E74">
        <v>3</v>
      </c>
      <c r="F74">
        <v>2</v>
      </c>
      <c r="G74">
        <v>0</v>
      </c>
      <c r="H74">
        <v>3</v>
      </c>
      <c r="I74">
        <v>0</v>
      </c>
      <c r="J74">
        <v>3</v>
      </c>
      <c r="K74">
        <v>0</v>
      </c>
      <c r="L74">
        <v>0</v>
      </c>
      <c r="M74">
        <v>3</v>
      </c>
      <c r="N74">
        <v>2</v>
      </c>
      <c r="O74">
        <v>0</v>
      </c>
      <c r="P74">
        <v>2</v>
      </c>
      <c r="Q74">
        <v>2</v>
      </c>
      <c r="R74">
        <v>0</v>
      </c>
      <c r="S74">
        <v>3</v>
      </c>
      <c r="T74">
        <v>3</v>
      </c>
      <c r="U74">
        <v>0</v>
      </c>
    </row>
    <row r="75" spans="1:21" x14ac:dyDescent="0.25">
      <c r="B75" t="s">
        <v>107</v>
      </c>
      <c r="C75">
        <v>2</v>
      </c>
      <c r="D75">
        <v>3</v>
      </c>
      <c r="E75">
        <v>3</v>
      </c>
      <c r="F75">
        <v>2</v>
      </c>
      <c r="G75">
        <v>0</v>
      </c>
      <c r="H75">
        <v>3</v>
      </c>
      <c r="I75">
        <v>0</v>
      </c>
      <c r="J75">
        <v>2</v>
      </c>
      <c r="K75">
        <v>2</v>
      </c>
      <c r="L75">
        <v>3</v>
      </c>
      <c r="M75">
        <v>3</v>
      </c>
      <c r="N75">
        <v>2</v>
      </c>
      <c r="O75">
        <v>0</v>
      </c>
      <c r="P75">
        <v>3</v>
      </c>
      <c r="Q75">
        <v>0</v>
      </c>
      <c r="R75">
        <v>0</v>
      </c>
      <c r="S75">
        <v>2</v>
      </c>
      <c r="T75">
        <v>2</v>
      </c>
      <c r="U75">
        <v>0</v>
      </c>
    </row>
    <row r="76" spans="1:21" x14ac:dyDescent="0.25">
      <c r="B76" t="s">
        <v>84</v>
      </c>
      <c r="C76">
        <v>2</v>
      </c>
      <c r="D76">
        <v>3</v>
      </c>
      <c r="E76">
        <v>2</v>
      </c>
      <c r="F76">
        <v>2</v>
      </c>
      <c r="G76">
        <v>0</v>
      </c>
      <c r="H76">
        <v>3</v>
      </c>
      <c r="I76">
        <v>0</v>
      </c>
      <c r="J76">
        <v>2</v>
      </c>
      <c r="K76">
        <v>2</v>
      </c>
      <c r="L76">
        <v>2</v>
      </c>
      <c r="M76">
        <v>3</v>
      </c>
      <c r="N76">
        <v>2</v>
      </c>
      <c r="O76">
        <v>0</v>
      </c>
      <c r="P76">
        <v>2</v>
      </c>
      <c r="Q76">
        <v>0</v>
      </c>
      <c r="R76">
        <v>0</v>
      </c>
      <c r="S76">
        <v>2</v>
      </c>
      <c r="T76">
        <v>3</v>
      </c>
      <c r="U76">
        <v>0</v>
      </c>
    </row>
    <row r="77" spans="1:21" x14ac:dyDescent="0.25">
      <c r="B77" t="s">
        <v>154</v>
      </c>
      <c r="C77">
        <v>3</v>
      </c>
      <c r="D77">
        <v>3</v>
      </c>
      <c r="E77">
        <v>2</v>
      </c>
      <c r="F77">
        <v>2</v>
      </c>
      <c r="G77">
        <v>0</v>
      </c>
      <c r="H77">
        <v>2</v>
      </c>
      <c r="I77">
        <v>3</v>
      </c>
      <c r="J77">
        <v>2</v>
      </c>
      <c r="K77">
        <v>2</v>
      </c>
      <c r="L77">
        <v>0</v>
      </c>
      <c r="M77">
        <v>0</v>
      </c>
      <c r="N77">
        <v>0</v>
      </c>
      <c r="O77">
        <v>0</v>
      </c>
      <c r="P77">
        <v>2</v>
      </c>
      <c r="Q77">
        <v>0</v>
      </c>
      <c r="R77">
        <v>3</v>
      </c>
      <c r="S77">
        <v>2</v>
      </c>
      <c r="T77">
        <v>3</v>
      </c>
      <c r="U77">
        <v>3</v>
      </c>
    </row>
    <row r="78" spans="1:21" x14ac:dyDescent="0.25">
      <c r="B78" t="s">
        <v>114</v>
      </c>
      <c r="C78">
        <v>2</v>
      </c>
      <c r="D78">
        <v>3</v>
      </c>
      <c r="E78">
        <v>1</v>
      </c>
      <c r="F78">
        <v>2</v>
      </c>
      <c r="G78">
        <v>0</v>
      </c>
      <c r="H78">
        <v>3</v>
      </c>
      <c r="I78">
        <v>0</v>
      </c>
      <c r="J78">
        <v>2</v>
      </c>
      <c r="K78">
        <v>2</v>
      </c>
      <c r="L78">
        <v>3</v>
      </c>
      <c r="M78">
        <v>2</v>
      </c>
      <c r="N78">
        <v>1</v>
      </c>
      <c r="O78">
        <v>0</v>
      </c>
      <c r="P78">
        <v>3</v>
      </c>
      <c r="Q78">
        <v>0</v>
      </c>
      <c r="R78">
        <v>0</v>
      </c>
      <c r="S78">
        <v>1</v>
      </c>
      <c r="T78">
        <v>3</v>
      </c>
      <c r="U78">
        <v>0</v>
      </c>
    </row>
    <row r="79" spans="1:21" x14ac:dyDescent="0.25">
      <c r="B79" t="s">
        <v>142</v>
      </c>
      <c r="C79">
        <v>3</v>
      </c>
      <c r="D79">
        <v>3</v>
      </c>
      <c r="E79">
        <v>3</v>
      </c>
      <c r="F79">
        <v>3</v>
      </c>
      <c r="G79">
        <v>1</v>
      </c>
      <c r="H79">
        <v>3</v>
      </c>
      <c r="I79">
        <v>1</v>
      </c>
      <c r="J79">
        <v>3</v>
      </c>
      <c r="K79">
        <v>2</v>
      </c>
      <c r="L79">
        <v>3</v>
      </c>
      <c r="M79">
        <v>3</v>
      </c>
      <c r="N79">
        <v>3</v>
      </c>
      <c r="O79">
        <v>2</v>
      </c>
      <c r="P79">
        <v>2</v>
      </c>
      <c r="Q79">
        <v>0</v>
      </c>
      <c r="R79">
        <v>1</v>
      </c>
      <c r="S79">
        <v>3</v>
      </c>
      <c r="T79">
        <v>3</v>
      </c>
      <c r="U79">
        <v>1</v>
      </c>
    </row>
    <row r="80" spans="1:21" x14ac:dyDescent="0.25">
      <c r="B80" t="s">
        <v>111</v>
      </c>
      <c r="C80">
        <v>1</v>
      </c>
      <c r="D80">
        <v>3</v>
      </c>
      <c r="E80">
        <v>3</v>
      </c>
      <c r="F80">
        <v>1</v>
      </c>
      <c r="G80">
        <v>0</v>
      </c>
      <c r="H80">
        <v>3</v>
      </c>
      <c r="I80">
        <v>0</v>
      </c>
      <c r="J80">
        <v>2</v>
      </c>
      <c r="K80">
        <v>0</v>
      </c>
      <c r="L80">
        <v>2</v>
      </c>
      <c r="M80">
        <v>3</v>
      </c>
      <c r="N80">
        <v>2</v>
      </c>
      <c r="O80">
        <v>0</v>
      </c>
      <c r="P80">
        <v>2</v>
      </c>
      <c r="Q80">
        <v>0</v>
      </c>
      <c r="R80">
        <v>0</v>
      </c>
      <c r="S80">
        <v>2</v>
      </c>
      <c r="T80">
        <v>2</v>
      </c>
      <c r="U80">
        <v>0</v>
      </c>
    </row>
    <row r="81" spans="2:21" x14ac:dyDescent="0.25">
      <c r="B81" t="s">
        <v>131</v>
      </c>
      <c r="C81">
        <v>3</v>
      </c>
      <c r="D81">
        <v>3</v>
      </c>
      <c r="E81">
        <v>3</v>
      </c>
      <c r="F81">
        <v>2</v>
      </c>
      <c r="G81">
        <v>0</v>
      </c>
      <c r="H81">
        <v>3</v>
      </c>
      <c r="I81">
        <v>0</v>
      </c>
      <c r="J81">
        <v>3</v>
      </c>
      <c r="K81">
        <v>0</v>
      </c>
      <c r="L81">
        <v>1</v>
      </c>
      <c r="M81">
        <v>3</v>
      </c>
      <c r="N81">
        <v>3</v>
      </c>
      <c r="O81">
        <v>0</v>
      </c>
      <c r="P81">
        <v>2</v>
      </c>
      <c r="Q81">
        <v>0</v>
      </c>
      <c r="R81">
        <v>0</v>
      </c>
      <c r="S81">
        <v>2</v>
      </c>
      <c r="T81">
        <v>2</v>
      </c>
      <c r="U81">
        <v>0</v>
      </c>
    </row>
    <row r="82" spans="2:21" x14ac:dyDescent="0.25">
      <c r="B82" t="s">
        <v>91</v>
      </c>
      <c r="C82">
        <v>0</v>
      </c>
      <c r="D82">
        <v>3</v>
      </c>
      <c r="E82">
        <v>2</v>
      </c>
      <c r="F82">
        <v>2</v>
      </c>
      <c r="G82">
        <v>0</v>
      </c>
      <c r="H82">
        <v>3</v>
      </c>
      <c r="I82">
        <v>0</v>
      </c>
      <c r="J82">
        <v>2</v>
      </c>
      <c r="K82">
        <v>0</v>
      </c>
      <c r="L82">
        <v>0</v>
      </c>
      <c r="M82">
        <v>3</v>
      </c>
      <c r="N82">
        <v>2</v>
      </c>
      <c r="O82">
        <v>0</v>
      </c>
      <c r="P82">
        <v>2</v>
      </c>
      <c r="Q82">
        <v>1</v>
      </c>
      <c r="R82">
        <v>0</v>
      </c>
      <c r="S82">
        <v>2</v>
      </c>
      <c r="T82">
        <v>3</v>
      </c>
      <c r="U82">
        <v>0</v>
      </c>
    </row>
    <row r="83" spans="2:21" x14ac:dyDescent="0.25">
      <c r="B83" t="s">
        <v>99</v>
      </c>
      <c r="C83">
        <v>2</v>
      </c>
      <c r="D83">
        <v>3</v>
      </c>
      <c r="E83">
        <v>3</v>
      </c>
      <c r="F83">
        <v>2</v>
      </c>
      <c r="G83">
        <v>0</v>
      </c>
      <c r="H83">
        <v>3</v>
      </c>
      <c r="I83">
        <v>0</v>
      </c>
      <c r="J83">
        <v>3</v>
      </c>
      <c r="K83">
        <v>2</v>
      </c>
      <c r="L83">
        <v>2</v>
      </c>
      <c r="M83">
        <v>3</v>
      </c>
      <c r="N83">
        <v>2</v>
      </c>
      <c r="O83">
        <v>0</v>
      </c>
      <c r="P83">
        <v>2</v>
      </c>
      <c r="Q83">
        <v>2</v>
      </c>
      <c r="R83">
        <v>0</v>
      </c>
      <c r="S83">
        <v>2</v>
      </c>
      <c r="T83">
        <v>2</v>
      </c>
      <c r="U83">
        <v>0</v>
      </c>
    </row>
    <row r="84" spans="2:21" x14ac:dyDescent="0.25">
      <c r="B84" t="s">
        <v>85</v>
      </c>
      <c r="C84">
        <v>0</v>
      </c>
      <c r="D84">
        <v>3</v>
      </c>
      <c r="E84">
        <v>3</v>
      </c>
      <c r="F84">
        <v>2</v>
      </c>
      <c r="G84">
        <v>0</v>
      </c>
      <c r="H84">
        <v>2</v>
      </c>
      <c r="I84">
        <v>0</v>
      </c>
      <c r="J84">
        <v>2</v>
      </c>
      <c r="K84">
        <v>0</v>
      </c>
      <c r="L84">
        <v>0</v>
      </c>
      <c r="M84">
        <v>3</v>
      </c>
      <c r="N84">
        <v>2</v>
      </c>
      <c r="O84">
        <v>0</v>
      </c>
      <c r="P84">
        <v>3</v>
      </c>
      <c r="Q84">
        <v>1</v>
      </c>
      <c r="R84">
        <v>0</v>
      </c>
      <c r="S84">
        <v>2</v>
      </c>
      <c r="T84">
        <v>2</v>
      </c>
      <c r="U84">
        <v>0</v>
      </c>
    </row>
    <row r="85" spans="2:21" x14ac:dyDescent="0.25">
      <c r="B85" t="s">
        <v>100</v>
      </c>
      <c r="C85">
        <v>2</v>
      </c>
      <c r="D85">
        <v>2</v>
      </c>
      <c r="E85">
        <v>3</v>
      </c>
      <c r="F85">
        <v>3</v>
      </c>
      <c r="G85">
        <v>0</v>
      </c>
      <c r="H85">
        <v>2</v>
      </c>
      <c r="I85">
        <v>1</v>
      </c>
      <c r="J85">
        <v>2</v>
      </c>
      <c r="K85">
        <v>2</v>
      </c>
      <c r="L85">
        <v>3</v>
      </c>
      <c r="M85">
        <v>0</v>
      </c>
      <c r="N85">
        <v>3</v>
      </c>
      <c r="O85">
        <v>0</v>
      </c>
      <c r="P85">
        <v>2</v>
      </c>
      <c r="Q85">
        <v>2</v>
      </c>
      <c r="R85">
        <v>3</v>
      </c>
      <c r="S85">
        <v>3</v>
      </c>
      <c r="T85">
        <v>3</v>
      </c>
      <c r="U85">
        <v>4</v>
      </c>
    </row>
    <row r="86" spans="2:21" x14ac:dyDescent="0.25">
      <c r="B86" t="s">
        <v>83</v>
      </c>
      <c r="C86">
        <v>0</v>
      </c>
      <c r="D86">
        <v>4</v>
      </c>
      <c r="E86">
        <v>3</v>
      </c>
      <c r="F86">
        <v>0</v>
      </c>
      <c r="G86">
        <v>3</v>
      </c>
      <c r="H86">
        <v>4</v>
      </c>
      <c r="I86">
        <v>2</v>
      </c>
      <c r="J86">
        <v>3</v>
      </c>
      <c r="K86">
        <v>1</v>
      </c>
      <c r="L86">
        <v>2</v>
      </c>
      <c r="M86">
        <v>2</v>
      </c>
      <c r="N86">
        <v>3</v>
      </c>
      <c r="O86">
        <v>0</v>
      </c>
      <c r="P86">
        <v>3</v>
      </c>
      <c r="Q86">
        <v>0</v>
      </c>
      <c r="R86">
        <v>2</v>
      </c>
      <c r="S86">
        <v>3</v>
      </c>
      <c r="T86">
        <v>3</v>
      </c>
      <c r="U86">
        <v>2</v>
      </c>
    </row>
    <row r="87" spans="2:21" x14ac:dyDescent="0.25">
      <c r="B87" t="s">
        <v>140</v>
      </c>
      <c r="C87">
        <v>3</v>
      </c>
      <c r="D87">
        <v>2</v>
      </c>
      <c r="E87">
        <v>4</v>
      </c>
      <c r="F87">
        <v>2</v>
      </c>
      <c r="G87">
        <v>0</v>
      </c>
      <c r="H87">
        <v>4</v>
      </c>
      <c r="I87">
        <v>1</v>
      </c>
      <c r="J87">
        <v>3</v>
      </c>
      <c r="K87">
        <v>2</v>
      </c>
      <c r="L87">
        <v>3</v>
      </c>
      <c r="M87">
        <v>0</v>
      </c>
      <c r="N87">
        <v>2</v>
      </c>
      <c r="O87">
        <v>0</v>
      </c>
      <c r="P87">
        <v>3</v>
      </c>
      <c r="Q87">
        <v>0</v>
      </c>
      <c r="R87">
        <v>1</v>
      </c>
      <c r="S87">
        <v>3</v>
      </c>
      <c r="T87">
        <v>3</v>
      </c>
      <c r="U87">
        <v>1</v>
      </c>
    </row>
    <row r="88" spans="2:21" x14ac:dyDescent="0.25">
      <c r="B88" t="s">
        <v>170</v>
      </c>
      <c r="C88">
        <v>2</v>
      </c>
      <c r="D88">
        <v>3</v>
      </c>
      <c r="E88">
        <v>2</v>
      </c>
      <c r="F88">
        <v>3</v>
      </c>
      <c r="G88">
        <v>0</v>
      </c>
      <c r="H88">
        <v>3</v>
      </c>
      <c r="I88">
        <v>0</v>
      </c>
      <c r="J88">
        <v>3</v>
      </c>
      <c r="K88">
        <v>1</v>
      </c>
      <c r="L88">
        <v>1</v>
      </c>
      <c r="M88">
        <v>3</v>
      </c>
      <c r="N88">
        <v>2</v>
      </c>
      <c r="O88">
        <v>0</v>
      </c>
      <c r="P88">
        <v>3</v>
      </c>
      <c r="Q88">
        <v>0</v>
      </c>
      <c r="R88">
        <v>0</v>
      </c>
      <c r="S88">
        <v>2</v>
      </c>
      <c r="T88">
        <v>3</v>
      </c>
      <c r="U88">
        <v>0</v>
      </c>
    </row>
    <row r="89" spans="2:21" x14ac:dyDescent="0.25">
      <c r="B89" t="s">
        <v>133</v>
      </c>
      <c r="C89">
        <v>2</v>
      </c>
      <c r="D89">
        <v>2</v>
      </c>
      <c r="E89">
        <v>2</v>
      </c>
      <c r="F89">
        <v>2</v>
      </c>
      <c r="G89">
        <v>0</v>
      </c>
      <c r="H89">
        <v>2</v>
      </c>
      <c r="I89">
        <v>0</v>
      </c>
      <c r="J89">
        <v>2</v>
      </c>
      <c r="K89">
        <v>2</v>
      </c>
      <c r="L89">
        <v>3</v>
      </c>
      <c r="M89">
        <v>2</v>
      </c>
      <c r="N89">
        <v>2</v>
      </c>
      <c r="O89">
        <v>0</v>
      </c>
      <c r="P89">
        <v>3</v>
      </c>
      <c r="Q89">
        <v>0</v>
      </c>
      <c r="R89">
        <v>0</v>
      </c>
      <c r="S89">
        <v>2</v>
      </c>
      <c r="T89">
        <v>3</v>
      </c>
      <c r="U89">
        <v>0</v>
      </c>
    </row>
    <row r="90" spans="2:21" x14ac:dyDescent="0.25">
      <c r="B90" t="s">
        <v>98</v>
      </c>
      <c r="C90">
        <v>3</v>
      </c>
      <c r="D90">
        <v>3</v>
      </c>
      <c r="E90">
        <v>3</v>
      </c>
      <c r="F90">
        <v>3</v>
      </c>
      <c r="G90">
        <v>0</v>
      </c>
      <c r="H90">
        <v>3</v>
      </c>
      <c r="I90">
        <v>2</v>
      </c>
      <c r="J90">
        <v>3</v>
      </c>
      <c r="K90">
        <v>2</v>
      </c>
      <c r="L90">
        <v>3</v>
      </c>
      <c r="M90">
        <v>3</v>
      </c>
      <c r="N90">
        <v>3</v>
      </c>
      <c r="O90">
        <v>1</v>
      </c>
      <c r="P90">
        <v>2</v>
      </c>
      <c r="Q90">
        <v>3</v>
      </c>
      <c r="R90">
        <v>3</v>
      </c>
      <c r="S90">
        <v>2</v>
      </c>
      <c r="T90">
        <v>3</v>
      </c>
      <c r="U90">
        <v>2</v>
      </c>
    </row>
    <row r="91" spans="2:21" x14ac:dyDescent="0.25">
      <c r="B91" t="s">
        <v>134</v>
      </c>
      <c r="C91">
        <v>2</v>
      </c>
      <c r="D91">
        <v>3</v>
      </c>
      <c r="E91">
        <v>3</v>
      </c>
      <c r="F91">
        <v>0</v>
      </c>
      <c r="G91">
        <v>0</v>
      </c>
      <c r="H91">
        <v>2</v>
      </c>
      <c r="I91">
        <v>0</v>
      </c>
      <c r="J91">
        <v>2</v>
      </c>
      <c r="K91">
        <v>0</v>
      </c>
      <c r="L91">
        <v>3</v>
      </c>
      <c r="M91">
        <v>2</v>
      </c>
      <c r="N91">
        <v>0</v>
      </c>
      <c r="O91">
        <v>0</v>
      </c>
      <c r="P91">
        <v>3</v>
      </c>
      <c r="Q91">
        <v>0</v>
      </c>
      <c r="R91">
        <v>0</v>
      </c>
      <c r="S91">
        <v>2</v>
      </c>
      <c r="T91">
        <v>3</v>
      </c>
      <c r="U91">
        <v>0</v>
      </c>
    </row>
    <row r="92" spans="2:21" x14ac:dyDescent="0.25">
      <c r="B92" t="s">
        <v>73</v>
      </c>
      <c r="C92">
        <v>2</v>
      </c>
      <c r="D92">
        <v>3</v>
      </c>
      <c r="E92">
        <v>4</v>
      </c>
      <c r="F92">
        <v>3</v>
      </c>
      <c r="G92">
        <v>0</v>
      </c>
      <c r="H92">
        <v>4</v>
      </c>
      <c r="I92">
        <v>0</v>
      </c>
      <c r="J92">
        <v>4</v>
      </c>
      <c r="K92">
        <v>2</v>
      </c>
      <c r="L92">
        <v>3</v>
      </c>
      <c r="M92">
        <v>4</v>
      </c>
      <c r="N92">
        <v>4</v>
      </c>
      <c r="O92">
        <v>0</v>
      </c>
      <c r="P92">
        <v>2</v>
      </c>
      <c r="Q92">
        <v>0</v>
      </c>
      <c r="R92">
        <v>1</v>
      </c>
      <c r="S92">
        <v>3</v>
      </c>
      <c r="T92">
        <v>3</v>
      </c>
      <c r="U92">
        <v>1</v>
      </c>
    </row>
    <row r="93" spans="2:21" x14ac:dyDescent="0.25">
      <c r="B93" t="s">
        <v>102</v>
      </c>
      <c r="C93">
        <v>2</v>
      </c>
      <c r="D93">
        <v>3</v>
      </c>
      <c r="E93">
        <v>3</v>
      </c>
      <c r="F93">
        <v>2</v>
      </c>
      <c r="G93">
        <v>2</v>
      </c>
      <c r="H93">
        <v>3</v>
      </c>
      <c r="I93">
        <v>2</v>
      </c>
      <c r="J93">
        <v>2</v>
      </c>
      <c r="K93">
        <v>2</v>
      </c>
      <c r="L93">
        <v>2</v>
      </c>
      <c r="M93">
        <v>3</v>
      </c>
      <c r="N93">
        <v>1</v>
      </c>
      <c r="O93">
        <v>0</v>
      </c>
      <c r="P93">
        <v>3</v>
      </c>
      <c r="Q93">
        <v>2</v>
      </c>
      <c r="R93">
        <v>2</v>
      </c>
      <c r="S93">
        <v>1</v>
      </c>
      <c r="T93">
        <v>3</v>
      </c>
      <c r="U93">
        <v>2</v>
      </c>
    </row>
    <row r="94" spans="2:21" x14ac:dyDescent="0.25">
      <c r="B94" t="s">
        <v>120</v>
      </c>
      <c r="C94">
        <v>2</v>
      </c>
      <c r="D94">
        <v>4</v>
      </c>
      <c r="E94">
        <v>3</v>
      </c>
      <c r="F94">
        <v>2</v>
      </c>
      <c r="G94">
        <v>0</v>
      </c>
      <c r="H94">
        <v>4</v>
      </c>
      <c r="I94">
        <v>0</v>
      </c>
      <c r="J94">
        <v>3</v>
      </c>
      <c r="K94">
        <v>0</v>
      </c>
      <c r="L94">
        <v>0</v>
      </c>
      <c r="M94">
        <v>4</v>
      </c>
      <c r="N94">
        <v>3</v>
      </c>
      <c r="O94">
        <v>0</v>
      </c>
      <c r="P94">
        <v>3</v>
      </c>
      <c r="Q94">
        <v>0</v>
      </c>
      <c r="R94">
        <v>0</v>
      </c>
      <c r="S94">
        <v>2</v>
      </c>
      <c r="T94">
        <v>3</v>
      </c>
      <c r="U94">
        <v>0</v>
      </c>
    </row>
    <row r="95" spans="2:21" x14ac:dyDescent="0.25">
      <c r="B95" t="s">
        <v>108</v>
      </c>
      <c r="C95">
        <v>0</v>
      </c>
      <c r="D95">
        <v>3</v>
      </c>
      <c r="E95">
        <v>3</v>
      </c>
      <c r="F95">
        <v>2</v>
      </c>
      <c r="G95">
        <v>0</v>
      </c>
      <c r="H95">
        <v>3</v>
      </c>
      <c r="I95">
        <v>0</v>
      </c>
      <c r="J95">
        <v>2</v>
      </c>
      <c r="K95">
        <v>0</v>
      </c>
      <c r="L95">
        <v>0</v>
      </c>
      <c r="M95">
        <v>3</v>
      </c>
      <c r="N95">
        <v>2</v>
      </c>
      <c r="O95">
        <v>0</v>
      </c>
      <c r="P95">
        <v>2</v>
      </c>
      <c r="Q95">
        <v>1</v>
      </c>
      <c r="R95">
        <v>0</v>
      </c>
      <c r="S95">
        <v>2</v>
      </c>
      <c r="T95">
        <v>2</v>
      </c>
      <c r="U95">
        <v>0</v>
      </c>
    </row>
    <row r="96" spans="2:21" x14ac:dyDescent="0.25">
      <c r="B96" t="s">
        <v>168</v>
      </c>
      <c r="C96">
        <v>3</v>
      </c>
      <c r="D96">
        <v>2</v>
      </c>
      <c r="E96">
        <v>4</v>
      </c>
      <c r="F96">
        <v>3</v>
      </c>
      <c r="G96">
        <v>0</v>
      </c>
      <c r="H96">
        <v>4</v>
      </c>
      <c r="I96">
        <v>0</v>
      </c>
      <c r="J96">
        <v>3</v>
      </c>
      <c r="K96">
        <v>2</v>
      </c>
      <c r="L96">
        <v>3</v>
      </c>
      <c r="M96">
        <v>4</v>
      </c>
      <c r="N96">
        <v>3</v>
      </c>
      <c r="O96">
        <v>0</v>
      </c>
      <c r="P96">
        <v>2</v>
      </c>
      <c r="Q96">
        <v>0</v>
      </c>
      <c r="R96">
        <v>0</v>
      </c>
      <c r="S96">
        <v>3</v>
      </c>
      <c r="T96">
        <v>3</v>
      </c>
      <c r="U96">
        <v>0</v>
      </c>
    </row>
    <row r="97" spans="1:21" x14ac:dyDescent="0.25">
      <c r="B97" t="s">
        <v>118</v>
      </c>
      <c r="C97">
        <v>2</v>
      </c>
      <c r="D97">
        <v>3</v>
      </c>
      <c r="E97">
        <v>0</v>
      </c>
      <c r="F97">
        <v>2</v>
      </c>
      <c r="G97">
        <v>0</v>
      </c>
      <c r="H97">
        <v>3</v>
      </c>
      <c r="I97">
        <v>0</v>
      </c>
      <c r="J97">
        <v>3</v>
      </c>
      <c r="K97">
        <v>2</v>
      </c>
      <c r="L97">
        <v>3</v>
      </c>
      <c r="M97">
        <v>3</v>
      </c>
      <c r="N97">
        <v>2</v>
      </c>
      <c r="O97">
        <v>0</v>
      </c>
      <c r="P97">
        <v>3</v>
      </c>
      <c r="Q97">
        <v>0</v>
      </c>
      <c r="R97">
        <v>0</v>
      </c>
      <c r="S97">
        <v>2</v>
      </c>
      <c r="T97">
        <v>2</v>
      </c>
      <c r="U97">
        <v>0</v>
      </c>
    </row>
    <row r="98" spans="1:21" x14ac:dyDescent="0.25">
      <c r="A98" t="s">
        <v>193</v>
      </c>
      <c r="B98" t="s">
        <v>115</v>
      </c>
      <c r="C98">
        <v>0</v>
      </c>
      <c r="D98">
        <v>2</v>
      </c>
      <c r="E98">
        <v>2</v>
      </c>
      <c r="F98">
        <v>1</v>
      </c>
      <c r="G98">
        <v>0</v>
      </c>
      <c r="H98">
        <v>2</v>
      </c>
      <c r="I98">
        <v>0</v>
      </c>
      <c r="J98">
        <v>2</v>
      </c>
      <c r="K98">
        <v>0</v>
      </c>
      <c r="L98">
        <v>0</v>
      </c>
      <c r="M98">
        <v>1</v>
      </c>
      <c r="N98">
        <v>1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25">
      <c r="B99" t="s">
        <v>166</v>
      </c>
      <c r="C99">
        <v>1</v>
      </c>
      <c r="D99">
        <v>2</v>
      </c>
      <c r="E99">
        <v>2</v>
      </c>
      <c r="F99">
        <v>0</v>
      </c>
      <c r="G99">
        <v>0</v>
      </c>
      <c r="H99">
        <v>2</v>
      </c>
      <c r="I99">
        <v>0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  <c r="U99">
        <v>0</v>
      </c>
    </row>
    <row r="100" spans="1:21" x14ac:dyDescent="0.25">
      <c r="B100" t="s">
        <v>151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</row>
    <row r="101" spans="1:21" x14ac:dyDescent="0.25">
      <c r="B101" t="s">
        <v>116</v>
      </c>
      <c r="C101">
        <v>0</v>
      </c>
      <c r="D101">
        <v>1</v>
      </c>
      <c r="E101">
        <v>1</v>
      </c>
      <c r="F101">
        <v>1</v>
      </c>
      <c r="G101">
        <v>0</v>
      </c>
      <c r="H101">
        <v>2</v>
      </c>
      <c r="I101">
        <v>0</v>
      </c>
      <c r="J101">
        <v>2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0</v>
      </c>
    </row>
    <row r="102" spans="1:21" x14ac:dyDescent="0.25">
      <c r="B102" t="s">
        <v>128</v>
      </c>
      <c r="C102">
        <v>1</v>
      </c>
      <c r="D102">
        <v>2</v>
      </c>
      <c r="E102">
        <v>2</v>
      </c>
      <c r="F102">
        <v>1</v>
      </c>
      <c r="G102">
        <v>1</v>
      </c>
      <c r="H102">
        <v>2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2</v>
      </c>
      <c r="S102">
        <v>0</v>
      </c>
      <c r="T102">
        <v>1</v>
      </c>
      <c r="U102">
        <v>0</v>
      </c>
    </row>
    <row r="103" spans="1:21" x14ac:dyDescent="0.25">
      <c r="B103" t="s">
        <v>167</v>
      </c>
      <c r="C103">
        <v>0</v>
      </c>
      <c r="D103">
        <v>2</v>
      </c>
      <c r="E103">
        <v>1</v>
      </c>
      <c r="F103">
        <v>1</v>
      </c>
      <c r="G103">
        <v>0</v>
      </c>
      <c r="H103">
        <v>2</v>
      </c>
      <c r="I103">
        <v>0</v>
      </c>
      <c r="J103">
        <v>1</v>
      </c>
      <c r="K103">
        <v>0</v>
      </c>
      <c r="L103">
        <v>1</v>
      </c>
      <c r="M103">
        <v>3</v>
      </c>
      <c r="N103">
        <v>2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B104" t="s">
        <v>165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</row>
    <row r="105" spans="1:21" x14ac:dyDescent="0.25">
      <c r="B105" t="s">
        <v>149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  <c r="U105">
        <v>0</v>
      </c>
    </row>
    <row r="106" spans="1:21" x14ac:dyDescent="0.25">
      <c r="A106" t="s">
        <v>7</v>
      </c>
      <c r="B106" t="s">
        <v>129</v>
      </c>
      <c r="C106">
        <v>4</v>
      </c>
      <c r="D106">
        <v>4</v>
      </c>
      <c r="E106">
        <v>4</v>
      </c>
      <c r="F106">
        <v>4</v>
      </c>
      <c r="G106">
        <v>0</v>
      </c>
      <c r="H106">
        <v>4</v>
      </c>
      <c r="I106">
        <v>3</v>
      </c>
      <c r="J106">
        <v>4</v>
      </c>
      <c r="K106">
        <v>3</v>
      </c>
      <c r="L106">
        <v>4</v>
      </c>
      <c r="M106">
        <v>0</v>
      </c>
      <c r="N106">
        <v>3</v>
      </c>
      <c r="O106">
        <v>0</v>
      </c>
      <c r="P106">
        <v>4</v>
      </c>
      <c r="Q106">
        <v>0</v>
      </c>
      <c r="R106">
        <v>3</v>
      </c>
      <c r="S106">
        <v>3</v>
      </c>
      <c r="T106">
        <v>4</v>
      </c>
      <c r="U106">
        <v>3</v>
      </c>
    </row>
    <row r="107" spans="1:21" x14ac:dyDescent="0.25">
      <c r="B107" t="s">
        <v>137</v>
      </c>
      <c r="C107">
        <v>4</v>
      </c>
      <c r="D107">
        <v>4</v>
      </c>
      <c r="E107">
        <v>4</v>
      </c>
      <c r="F107">
        <v>3</v>
      </c>
      <c r="G107">
        <v>0</v>
      </c>
      <c r="H107">
        <v>4</v>
      </c>
      <c r="I107">
        <v>3</v>
      </c>
      <c r="J107">
        <v>3</v>
      </c>
      <c r="K107">
        <v>3</v>
      </c>
      <c r="L107">
        <v>4</v>
      </c>
      <c r="M107">
        <v>0</v>
      </c>
      <c r="N107">
        <v>3</v>
      </c>
      <c r="O107">
        <v>0</v>
      </c>
      <c r="P107">
        <v>4</v>
      </c>
      <c r="Q107">
        <v>0</v>
      </c>
      <c r="R107">
        <v>3</v>
      </c>
      <c r="S107">
        <v>3</v>
      </c>
      <c r="T107">
        <v>4</v>
      </c>
      <c r="U107">
        <v>3</v>
      </c>
    </row>
    <row r="108" spans="1:21" x14ac:dyDescent="0.25">
      <c r="B108" t="s">
        <v>87</v>
      </c>
      <c r="C108">
        <v>3</v>
      </c>
      <c r="D108">
        <v>4</v>
      </c>
      <c r="E108">
        <v>4</v>
      </c>
      <c r="F108">
        <v>4</v>
      </c>
      <c r="G108">
        <v>0</v>
      </c>
      <c r="H108">
        <v>4</v>
      </c>
      <c r="I108">
        <v>0</v>
      </c>
      <c r="J108">
        <v>3</v>
      </c>
      <c r="K108">
        <v>3</v>
      </c>
      <c r="L108">
        <v>4</v>
      </c>
      <c r="M108">
        <v>0</v>
      </c>
      <c r="N108">
        <v>3</v>
      </c>
      <c r="O108">
        <v>2</v>
      </c>
      <c r="P108">
        <v>4</v>
      </c>
      <c r="Q108">
        <v>0</v>
      </c>
      <c r="R108">
        <v>1</v>
      </c>
      <c r="S108">
        <v>4</v>
      </c>
      <c r="T108">
        <v>4</v>
      </c>
      <c r="U108">
        <v>1</v>
      </c>
    </row>
    <row r="109" spans="1:21" x14ac:dyDescent="0.25">
      <c r="B109" t="s">
        <v>69</v>
      </c>
      <c r="C109">
        <v>3</v>
      </c>
      <c r="D109">
        <v>4</v>
      </c>
      <c r="E109">
        <v>4</v>
      </c>
      <c r="F109">
        <v>4</v>
      </c>
      <c r="G109">
        <v>2</v>
      </c>
      <c r="H109">
        <v>4</v>
      </c>
      <c r="I109">
        <v>2</v>
      </c>
      <c r="J109">
        <v>3</v>
      </c>
      <c r="K109">
        <v>3</v>
      </c>
      <c r="L109">
        <v>4</v>
      </c>
      <c r="M109">
        <v>4</v>
      </c>
      <c r="N109">
        <v>3</v>
      </c>
      <c r="O109">
        <v>0</v>
      </c>
      <c r="P109">
        <v>4</v>
      </c>
      <c r="Q109">
        <v>0</v>
      </c>
      <c r="R109">
        <v>2</v>
      </c>
      <c r="S109">
        <v>3</v>
      </c>
      <c r="T109">
        <v>4</v>
      </c>
      <c r="U109">
        <v>2</v>
      </c>
    </row>
    <row r="110" spans="1:21" x14ac:dyDescent="0.25">
      <c r="B110" t="s">
        <v>159</v>
      </c>
      <c r="C110">
        <v>3</v>
      </c>
      <c r="D110">
        <v>4</v>
      </c>
      <c r="E110">
        <v>4</v>
      </c>
      <c r="F110">
        <v>4</v>
      </c>
      <c r="G110">
        <v>3</v>
      </c>
      <c r="H110">
        <v>4</v>
      </c>
      <c r="I110">
        <v>4</v>
      </c>
      <c r="J110">
        <v>3</v>
      </c>
      <c r="K110">
        <v>3</v>
      </c>
      <c r="L110">
        <v>0</v>
      </c>
      <c r="M110">
        <v>0</v>
      </c>
      <c r="N110">
        <v>3</v>
      </c>
      <c r="O110">
        <v>4</v>
      </c>
      <c r="P110">
        <v>4</v>
      </c>
      <c r="Q110">
        <v>0</v>
      </c>
      <c r="R110">
        <v>4</v>
      </c>
      <c r="S110">
        <v>3</v>
      </c>
      <c r="T110">
        <v>4</v>
      </c>
      <c r="U110">
        <v>4</v>
      </c>
    </row>
  </sheetData>
  <conditionalFormatting pivot="1" sqref="C6:U110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27</v>
      </c>
    </row>
    <row r="4" spans="1:20" x14ac:dyDescent="0.25">
      <c r="A4" s="2" t="s">
        <v>48</v>
      </c>
      <c r="B4" s="2" t="s">
        <v>31</v>
      </c>
    </row>
    <row r="5" spans="1:20" ht="164.25" x14ac:dyDescent="0.25">
      <c r="A5" s="2" t="s">
        <v>30</v>
      </c>
      <c r="B5" s="9" t="s">
        <v>62</v>
      </c>
      <c r="C5" s="9" t="s">
        <v>61</v>
      </c>
      <c r="D5" s="9" t="s">
        <v>184</v>
      </c>
      <c r="E5" s="9" t="s">
        <v>185</v>
      </c>
      <c r="F5" s="9" t="s">
        <v>181</v>
      </c>
      <c r="G5" s="9" t="s">
        <v>183</v>
      </c>
      <c r="H5" s="9" t="s">
        <v>186</v>
      </c>
      <c r="I5" s="9" t="s">
        <v>187</v>
      </c>
      <c r="J5" s="9" t="s">
        <v>182</v>
      </c>
      <c r="K5" s="9" t="s">
        <v>188</v>
      </c>
      <c r="L5" s="9" t="s">
        <v>189</v>
      </c>
      <c r="M5" s="9" t="s">
        <v>174</v>
      </c>
      <c r="N5" s="9" t="s">
        <v>175</v>
      </c>
      <c r="O5" s="9" t="s">
        <v>176</v>
      </c>
      <c r="P5" s="9" t="s">
        <v>177</v>
      </c>
      <c r="Q5" s="9" t="s">
        <v>178</v>
      </c>
      <c r="R5" s="9" t="s">
        <v>179</v>
      </c>
      <c r="S5" s="9" t="s">
        <v>180</v>
      </c>
      <c r="T5" s="9" t="s">
        <v>173</v>
      </c>
    </row>
    <row r="6" spans="1:20" x14ac:dyDescent="0.25">
      <c r="A6" s="6" t="s">
        <v>90</v>
      </c>
      <c r="B6" s="12">
        <v>1</v>
      </c>
      <c r="C6" s="12">
        <v>2.5714285714285716</v>
      </c>
      <c r="D6" s="12">
        <v>2.4285714285714284</v>
      </c>
      <c r="E6" s="12">
        <v>1.8571428571428572</v>
      </c>
      <c r="F6" s="12">
        <v>0</v>
      </c>
      <c r="G6" s="12">
        <v>2.7142857142857144</v>
      </c>
      <c r="H6" s="12">
        <v>0</v>
      </c>
      <c r="I6" s="12">
        <v>2.1428571428571428</v>
      </c>
      <c r="J6" s="12">
        <v>0</v>
      </c>
      <c r="K6" s="12">
        <v>0</v>
      </c>
      <c r="L6" s="12">
        <v>2.4285714285714284</v>
      </c>
      <c r="M6" s="12">
        <v>1.8571428571428572</v>
      </c>
      <c r="N6" s="12">
        <v>0</v>
      </c>
      <c r="O6" s="12">
        <v>2</v>
      </c>
      <c r="P6" s="12">
        <v>1.1428571428571428</v>
      </c>
      <c r="Q6" s="12">
        <v>0</v>
      </c>
      <c r="R6" s="12">
        <v>2</v>
      </c>
      <c r="S6" s="12">
        <v>2.2857142857142856</v>
      </c>
      <c r="T6" s="12">
        <v>0</v>
      </c>
    </row>
    <row r="7" spans="1:20" x14ac:dyDescent="0.25">
      <c r="A7" s="7" t="s">
        <v>144</v>
      </c>
      <c r="B7" s="12">
        <v>1</v>
      </c>
      <c r="C7" s="12">
        <v>2</v>
      </c>
      <c r="D7" s="12">
        <v>2</v>
      </c>
      <c r="E7" s="12">
        <v>2</v>
      </c>
      <c r="F7" s="12">
        <v>0</v>
      </c>
      <c r="G7" s="12">
        <v>2</v>
      </c>
      <c r="H7" s="12">
        <v>0</v>
      </c>
      <c r="I7" s="12">
        <v>2</v>
      </c>
      <c r="J7" s="12">
        <v>0</v>
      </c>
      <c r="K7" s="12">
        <v>0</v>
      </c>
      <c r="L7" s="12">
        <v>2</v>
      </c>
      <c r="M7" s="12">
        <v>2</v>
      </c>
      <c r="N7" s="12">
        <v>0</v>
      </c>
      <c r="O7" s="12">
        <v>2</v>
      </c>
      <c r="P7" s="12">
        <v>1</v>
      </c>
      <c r="Q7" s="12">
        <v>0</v>
      </c>
      <c r="R7" s="12">
        <v>2</v>
      </c>
      <c r="S7" s="12">
        <v>2</v>
      </c>
      <c r="T7" s="12">
        <v>0</v>
      </c>
    </row>
    <row r="8" spans="1:20" x14ac:dyDescent="0.25">
      <c r="A8" s="7" t="s">
        <v>103</v>
      </c>
      <c r="B8" s="12">
        <v>0</v>
      </c>
      <c r="C8" s="12">
        <v>3</v>
      </c>
      <c r="D8" s="12">
        <v>3</v>
      </c>
      <c r="E8" s="12">
        <v>2</v>
      </c>
      <c r="F8" s="12">
        <v>0</v>
      </c>
      <c r="G8" s="12">
        <v>3</v>
      </c>
      <c r="H8" s="12">
        <v>0</v>
      </c>
      <c r="I8" s="12">
        <v>3</v>
      </c>
      <c r="J8" s="12">
        <v>0</v>
      </c>
      <c r="K8" s="12">
        <v>0</v>
      </c>
      <c r="L8" s="12">
        <v>3</v>
      </c>
      <c r="M8" s="12">
        <v>2</v>
      </c>
      <c r="N8" s="12">
        <v>0</v>
      </c>
      <c r="O8" s="12">
        <v>2</v>
      </c>
      <c r="P8" s="12">
        <v>2</v>
      </c>
      <c r="Q8" s="12">
        <v>0</v>
      </c>
      <c r="R8" s="12">
        <v>3</v>
      </c>
      <c r="S8" s="12">
        <v>3</v>
      </c>
      <c r="T8" s="12">
        <v>0</v>
      </c>
    </row>
    <row r="9" spans="1:20" x14ac:dyDescent="0.25">
      <c r="A9" s="7" t="s">
        <v>113</v>
      </c>
      <c r="B9" s="12">
        <v>1</v>
      </c>
      <c r="C9" s="12">
        <v>2</v>
      </c>
      <c r="D9" s="12">
        <v>2</v>
      </c>
      <c r="E9" s="12">
        <v>1</v>
      </c>
      <c r="F9" s="12">
        <v>0</v>
      </c>
      <c r="G9" s="12">
        <v>2</v>
      </c>
      <c r="H9" s="12">
        <v>0</v>
      </c>
      <c r="I9" s="12">
        <v>2</v>
      </c>
      <c r="J9" s="12">
        <v>0</v>
      </c>
      <c r="K9" s="12">
        <v>0</v>
      </c>
      <c r="L9" s="12">
        <v>2</v>
      </c>
      <c r="M9" s="12">
        <v>1</v>
      </c>
      <c r="N9" s="12">
        <v>0</v>
      </c>
      <c r="O9" s="12">
        <v>2</v>
      </c>
      <c r="P9" s="12">
        <v>1</v>
      </c>
      <c r="Q9" s="12">
        <v>0</v>
      </c>
      <c r="R9" s="12">
        <v>1</v>
      </c>
      <c r="S9" s="12">
        <v>2</v>
      </c>
      <c r="T9" s="12">
        <v>0</v>
      </c>
    </row>
    <row r="10" spans="1:20" x14ac:dyDescent="0.25">
      <c r="A10" s="7" t="s">
        <v>91</v>
      </c>
      <c r="B10" s="12">
        <v>0</v>
      </c>
      <c r="C10" s="12">
        <v>3</v>
      </c>
      <c r="D10" s="12">
        <v>2</v>
      </c>
      <c r="E10" s="12">
        <v>2</v>
      </c>
      <c r="F10" s="12">
        <v>0</v>
      </c>
      <c r="G10" s="12">
        <v>3</v>
      </c>
      <c r="H10" s="12">
        <v>0</v>
      </c>
      <c r="I10" s="12">
        <v>2</v>
      </c>
      <c r="J10" s="12">
        <v>0</v>
      </c>
      <c r="K10" s="12">
        <v>0</v>
      </c>
      <c r="L10" s="12">
        <v>3</v>
      </c>
      <c r="M10" s="12">
        <v>2</v>
      </c>
      <c r="N10" s="12">
        <v>0</v>
      </c>
      <c r="O10" s="12">
        <v>2</v>
      </c>
      <c r="P10" s="12">
        <v>1</v>
      </c>
      <c r="Q10" s="12">
        <v>0</v>
      </c>
      <c r="R10" s="12">
        <v>2</v>
      </c>
      <c r="S10" s="12">
        <v>3</v>
      </c>
      <c r="T10" s="12">
        <v>0</v>
      </c>
    </row>
    <row r="11" spans="1:20" x14ac:dyDescent="0.25">
      <c r="A11" s="7" t="s">
        <v>104</v>
      </c>
      <c r="B11" s="12">
        <v>0</v>
      </c>
      <c r="C11" s="12">
        <v>3</v>
      </c>
      <c r="D11" s="12">
        <v>3</v>
      </c>
      <c r="E11" s="12">
        <v>2</v>
      </c>
      <c r="F11" s="12">
        <v>0</v>
      </c>
      <c r="G11" s="12">
        <v>3</v>
      </c>
      <c r="H11" s="12">
        <v>0</v>
      </c>
      <c r="I11" s="12">
        <v>2</v>
      </c>
      <c r="J11" s="12">
        <v>0</v>
      </c>
      <c r="K11" s="12">
        <v>0</v>
      </c>
      <c r="L11" s="12">
        <v>2</v>
      </c>
      <c r="M11" s="12">
        <v>2</v>
      </c>
      <c r="N11" s="12">
        <v>0</v>
      </c>
      <c r="O11" s="12">
        <v>2</v>
      </c>
      <c r="P11" s="12">
        <v>1</v>
      </c>
      <c r="Q11" s="12">
        <v>0</v>
      </c>
      <c r="R11" s="12">
        <v>2</v>
      </c>
      <c r="S11" s="12">
        <v>2</v>
      </c>
      <c r="T11" s="12">
        <v>0</v>
      </c>
    </row>
    <row r="12" spans="1:20" x14ac:dyDescent="0.25">
      <c r="A12" s="7" t="s">
        <v>105</v>
      </c>
      <c r="B12" s="12">
        <v>0</v>
      </c>
      <c r="C12" s="12">
        <v>2</v>
      </c>
      <c r="D12" s="12">
        <v>2</v>
      </c>
      <c r="E12" s="12">
        <v>2</v>
      </c>
      <c r="F12" s="12">
        <v>0</v>
      </c>
      <c r="G12" s="12">
        <v>3</v>
      </c>
      <c r="H12" s="12">
        <v>0</v>
      </c>
      <c r="I12" s="12">
        <v>2</v>
      </c>
      <c r="J12" s="12">
        <v>0</v>
      </c>
      <c r="K12" s="12">
        <v>0</v>
      </c>
      <c r="L12" s="12">
        <v>2</v>
      </c>
      <c r="M12" s="12">
        <v>2</v>
      </c>
      <c r="N12" s="12">
        <v>0</v>
      </c>
      <c r="O12" s="12">
        <v>2</v>
      </c>
      <c r="P12" s="12">
        <v>1</v>
      </c>
      <c r="Q12" s="12">
        <v>0</v>
      </c>
      <c r="R12" s="12">
        <v>2</v>
      </c>
      <c r="S12" s="12">
        <v>2</v>
      </c>
      <c r="T12" s="12">
        <v>0</v>
      </c>
    </row>
    <row r="13" spans="1:20" x14ac:dyDescent="0.25">
      <c r="A13" s="7" t="s">
        <v>108</v>
      </c>
      <c r="B13" s="12">
        <v>0</v>
      </c>
      <c r="C13" s="12">
        <v>3</v>
      </c>
      <c r="D13" s="12">
        <v>3</v>
      </c>
      <c r="E13" s="12">
        <v>2</v>
      </c>
      <c r="F13" s="12">
        <v>0</v>
      </c>
      <c r="G13" s="12">
        <v>3</v>
      </c>
      <c r="H13" s="12">
        <v>0</v>
      </c>
      <c r="I13" s="12">
        <v>2</v>
      </c>
      <c r="J13" s="12">
        <v>0</v>
      </c>
      <c r="K13" s="12">
        <v>0</v>
      </c>
      <c r="L13" s="12">
        <v>3</v>
      </c>
      <c r="M13" s="12">
        <v>2</v>
      </c>
      <c r="N13" s="12">
        <v>0</v>
      </c>
      <c r="O13" s="12">
        <v>2</v>
      </c>
      <c r="P13" s="12">
        <v>1</v>
      </c>
      <c r="Q13" s="12">
        <v>0</v>
      </c>
      <c r="R13" s="12">
        <v>2</v>
      </c>
      <c r="S13" s="12">
        <v>2</v>
      </c>
      <c r="T13" s="12">
        <v>0</v>
      </c>
    </row>
    <row r="14" spans="1:20" x14ac:dyDescent="0.25">
      <c r="A14" s="6" t="s">
        <v>77</v>
      </c>
      <c r="B14" s="12">
        <v>1.8571428571428572</v>
      </c>
      <c r="C14" s="12">
        <v>2.6666666666666665</v>
      </c>
      <c r="D14" s="12">
        <v>2.6666666666666665</v>
      </c>
      <c r="E14" s="12">
        <v>2.1428571428571428</v>
      </c>
      <c r="F14" s="12">
        <v>0</v>
      </c>
      <c r="G14" s="12">
        <v>2.5714285714285716</v>
      </c>
      <c r="H14" s="12">
        <v>0</v>
      </c>
      <c r="I14" s="12">
        <v>2.5714285714285716</v>
      </c>
      <c r="J14" s="12">
        <v>1.7142857142857142</v>
      </c>
      <c r="K14" s="12">
        <v>2.5714285714285716</v>
      </c>
      <c r="L14" s="12">
        <v>2.2000000000000002</v>
      </c>
      <c r="M14" s="12">
        <v>1.7142857142857142</v>
      </c>
      <c r="N14" s="12">
        <v>0</v>
      </c>
      <c r="O14" s="12">
        <v>2.4285714285714284</v>
      </c>
      <c r="P14" s="12">
        <v>1.75</v>
      </c>
      <c r="Q14" s="12">
        <v>1</v>
      </c>
      <c r="R14" s="12">
        <v>1.7142857142857142</v>
      </c>
      <c r="S14" s="12">
        <v>2.5714285714285716</v>
      </c>
      <c r="T14" s="12">
        <v>0</v>
      </c>
    </row>
    <row r="15" spans="1:20" x14ac:dyDescent="0.25">
      <c r="A15" s="7" t="s">
        <v>164</v>
      </c>
      <c r="B15" s="12">
        <v>2</v>
      </c>
      <c r="C15" s="12">
        <v>3</v>
      </c>
      <c r="D15" s="12">
        <v>3</v>
      </c>
      <c r="E15" s="12">
        <v>2</v>
      </c>
      <c r="F15" s="12">
        <v>0</v>
      </c>
      <c r="G15" s="12">
        <v>2</v>
      </c>
      <c r="H15" s="12">
        <v>0</v>
      </c>
      <c r="I15" s="12">
        <v>2</v>
      </c>
      <c r="J15" s="12">
        <v>1</v>
      </c>
      <c r="K15" s="12">
        <v>2</v>
      </c>
      <c r="L15" s="12">
        <v>2</v>
      </c>
      <c r="M15" s="12">
        <v>2</v>
      </c>
      <c r="N15" s="12">
        <v>0</v>
      </c>
      <c r="O15" s="12">
        <v>2</v>
      </c>
      <c r="P15" s="12">
        <v>1</v>
      </c>
      <c r="Q15" s="12">
        <v>0</v>
      </c>
      <c r="R15" s="12">
        <v>2</v>
      </c>
      <c r="S15" s="12">
        <v>3</v>
      </c>
      <c r="T15" s="12">
        <v>0</v>
      </c>
    </row>
    <row r="16" spans="1:20" x14ac:dyDescent="0.25">
      <c r="A16" s="7" t="s">
        <v>112</v>
      </c>
      <c r="B16" s="12">
        <v>2</v>
      </c>
      <c r="C16" s="12">
        <v>3</v>
      </c>
      <c r="D16" s="12">
        <v>3</v>
      </c>
      <c r="E16" s="12">
        <v>3</v>
      </c>
      <c r="F16" s="12">
        <v>0</v>
      </c>
      <c r="G16" s="12">
        <v>3</v>
      </c>
      <c r="H16" s="12">
        <v>0</v>
      </c>
      <c r="I16" s="12">
        <v>3</v>
      </c>
      <c r="J16" s="12">
        <v>2</v>
      </c>
      <c r="K16" s="12">
        <v>3</v>
      </c>
      <c r="L16" s="12">
        <v>2</v>
      </c>
      <c r="M16" s="12">
        <v>2</v>
      </c>
      <c r="N16" s="12">
        <v>0</v>
      </c>
      <c r="O16" s="12">
        <v>3</v>
      </c>
      <c r="P16" s="12">
        <v>2</v>
      </c>
      <c r="Q16" s="12">
        <v>0</v>
      </c>
      <c r="R16" s="12">
        <v>2</v>
      </c>
      <c r="S16" s="12">
        <v>3</v>
      </c>
      <c r="T16" s="12">
        <v>0</v>
      </c>
    </row>
    <row r="17" spans="1:20" x14ac:dyDescent="0.25">
      <c r="A17" s="7" t="s">
        <v>136</v>
      </c>
      <c r="B17" s="12">
        <v>1</v>
      </c>
      <c r="C17" s="12">
        <v>2</v>
      </c>
      <c r="D17" s="12">
        <v>1</v>
      </c>
      <c r="E17" s="12">
        <v>1</v>
      </c>
      <c r="F17" s="12">
        <v>0</v>
      </c>
      <c r="G17" s="12">
        <v>2</v>
      </c>
      <c r="H17" s="12">
        <v>0</v>
      </c>
      <c r="I17" s="12">
        <v>2</v>
      </c>
      <c r="J17" s="12">
        <v>1</v>
      </c>
      <c r="K17" s="12">
        <v>2</v>
      </c>
      <c r="L17" s="12">
        <v>2</v>
      </c>
      <c r="M17" s="12">
        <v>1</v>
      </c>
      <c r="N17" s="12">
        <v>0</v>
      </c>
      <c r="O17" s="12">
        <v>1</v>
      </c>
      <c r="P17" s="12">
        <v>0</v>
      </c>
      <c r="Q17" s="12">
        <v>0</v>
      </c>
      <c r="R17" s="12">
        <v>1</v>
      </c>
      <c r="S17" s="12">
        <v>2</v>
      </c>
      <c r="T17" s="12">
        <v>0</v>
      </c>
    </row>
    <row r="18" spans="1:20" x14ac:dyDescent="0.25">
      <c r="A18" s="7" t="s">
        <v>147</v>
      </c>
      <c r="B18" s="12">
        <v>2</v>
      </c>
      <c r="C18" s="12">
        <v>3</v>
      </c>
      <c r="D18" s="12">
        <v>3</v>
      </c>
      <c r="E18" s="12">
        <v>2</v>
      </c>
      <c r="F18" s="12">
        <v>0</v>
      </c>
      <c r="G18" s="12">
        <v>3</v>
      </c>
      <c r="H18" s="12">
        <v>0</v>
      </c>
      <c r="I18" s="12">
        <v>3</v>
      </c>
      <c r="J18" s="12">
        <v>2</v>
      </c>
      <c r="K18" s="12">
        <v>3</v>
      </c>
      <c r="L18" s="12">
        <v>2</v>
      </c>
      <c r="M18" s="12">
        <v>2</v>
      </c>
      <c r="N18" s="12">
        <v>0</v>
      </c>
      <c r="O18" s="12">
        <v>3</v>
      </c>
      <c r="P18" s="12">
        <v>2</v>
      </c>
      <c r="Q18" s="12">
        <v>0</v>
      </c>
      <c r="R18" s="12">
        <v>2</v>
      </c>
      <c r="S18" s="12">
        <v>3</v>
      </c>
      <c r="T18" s="12">
        <v>0</v>
      </c>
    </row>
    <row r="19" spans="1:20" x14ac:dyDescent="0.25">
      <c r="A19" s="7" t="s">
        <v>162</v>
      </c>
      <c r="B19" s="12">
        <v>2</v>
      </c>
      <c r="C19" s="12">
        <v>2</v>
      </c>
      <c r="D19" s="12">
        <v>3</v>
      </c>
      <c r="E19" s="12">
        <v>2</v>
      </c>
      <c r="F19" s="12">
        <v>0</v>
      </c>
      <c r="G19" s="12">
        <v>2</v>
      </c>
      <c r="H19" s="12">
        <v>0</v>
      </c>
      <c r="I19" s="12">
        <v>2</v>
      </c>
      <c r="J19" s="12">
        <v>2</v>
      </c>
      <c r="K19" s="12">
        <v>2</v>
      </c>
      <c r="L19" s="12">
        <v>0</v>
      </c>
      <c r="M19" s="12">
        <v>1</v>
      </c>
      <c r="N19" s="12">
        <v>0</v>
      </c>
      <c r="O19" s="12">
        <v>2</v>
      </c>
      <c r="P19" s="12">
        <v>0</v>
      </c>
      <c r="Q19" s="12">
        <v>1</v>
      </c>
      <c r="R19" s="12">
        <v>1</v>
      </c>
      <c r="S19" s="12">
        <v>2</v>
      </c>
      <c r="T19" s="12">
        <v>0</v>
      </c>
    </row>
    <row r="20" spans="1:20" x14ac:dyDescent="0.25">
      <c r="A20" s="7" t="s">
        <v>89</v>
      </c>
      <c r="B20" s="12">
        <v>2</v>
      </c>
      <c r="C20" s="12">
        <v>0</v>
      </c>
      <c r="D20" s="12">
        <v>3</v>
      </c>
      <c r="E20" s="12">
        <v>3</v>
      </c>
      <c r="F20" s="12">
        <v>0</v>
      </c>
      <c r="G20" s="12">
        <v>3</v>
      </c>
      <c r="H20" s="12">
        <v>0</v>
      </c>
      <c r="I20" s="12">
        <v>3</v>
      </c>
      <c r="J20" s="12">
        <v>2</v>
      </c>
      <c r="K20" s="12">
        <v>3</v>
      </c>
      <c r="L20" s="12">
        <v>0</v>
      </c>
      <c r="M20" s="12">
        <v>2</v>
      </c>
      <c r="N20" s="12">
        <v>0</v>
      </c>
      <c r="O20" s="12">
        <v>3</v>
      </c>
      <c r="P20" s="12">
        <v>2</v>
      </c>
      <c r="Q20" s="12">
        <v>0</v>
      </c>
      <c r="R20" s="12">
        <v>2</v>
      </c>
      <c r="S20" s="12">
        <v>3</v>
      </c>
      <c r="T20" s="12">
        <v>0</v>
      </c>
    </row>
    <row r="21" spans="1:20" x14ac:dyDescent="0.25">
      <c r="A21" s="7" t="s">
        <v>118</v>
      </c>
      <c r="B21" s="12">
        <v>2</v>
      </c>
      <c r="C21" s="12">
        <v>3</v>
      </c>
      <c r="D21" s="12">
        <v>0</v>
      </c>
      <c r="E21" s="12">
        <v>2</v>
      </c>
      <c r="F21" s="12">
        <v>0</v>
      </c>
      <c r="G21" s="12">
        <v>3</v>
      </c>
      <c r="H21" s="12">
        <v>0</v>
      </c>
      <c r="I21" s="12">
        <v>3</v>
      </c>
      <c r="J21" s="12">
        <v>2</v>
      </c>
      <c r="K21" s="12">
        <v>3</v>
      </c>
      <c r="L21" s="12">
        <v>3</v>
      </c>
      <c r="M21" s="12">
        <v>2</v>
      </c>
      <c r="N21" s="12">
        <v>0</v>
      </c>
      <c r="O21" s="12">
        <v>3</v>
      </c>
      <c r="P21" s="12">
        <v>0</v>
      </c>
      <c r="Q21" s="12">
        <v>0</v>
      </c>
      <c r="R21" s="12">
        <v>2</v>
      </c>
      <c r="S21" s="12">
        <v>2</v>
      </c>
      <c r="T21" s="12">
        <v>0</v>
      </c>
    </row>
    <row r="22" spans="1:20" x14ac:dyDescent="0.25">
      <c r="A22" s="6" t="s">
        <v>70</v>
      </c>
      <c r="B22" s="12">
        <v>0</v>
      </c>
      <c r="C22" s="12">
        <v>1.6666666666666667</v>
      </c>
      <c r="D22" s="12">
        <v>1.7777777777777777</v>
      </c>
      <c r="E22" s="12">
        <v>1</v>
      </c>
      <c r="F22" s="12">
        <v>0</v>
      </c>
      <c r="G22" s="12">
        <v>1.8888888888888888</v>
      </c>
      <c r="H22" s="12">
        <v>0</v>
      </c>
      <c r="I22" s="12">
        <v>1.6666666666666667</v>
      </c>
      <c r="J22" s="12">
        <v>0</v>
      </c>
      <c r="K22" s="12">
        <v>0</v>
      </c>
      <c r="L22" s="12">
        <v>1.2857142857142858</v>
      </c>
      <c r="M22" s="12">
        <v>1.2857142857142858</v>
      </c>
      <c r="N22" s="12">
        <v>0</v>
      </c>
      <c r="O22" s="12">
        <v>1</v>
      </c>
      <c r="P22" s="12">
        <v>0</v>
      </c>
      <c r="Q22" s="12">
        <v>0</v>
      </c>
      <c r="R22" s="12">
        <v>1.4285714285714286</v>
      </c>
      <c r="S22" s="12">
        <v>1.75</v>
      </c>
      <c r="T22" s="12">
        <v>0</v>
      </c>
    </row>
    <row r="23" spans="1:20" x14ac:dyDescent="0.25">
      <c r="A23" s="7" t="s">
        <v>115</v>
      </c>
      <c r="B23" s="12">
        <v>0</v>
      </c>
      <c r="C23" s="12">
        <v>2</v>
      </c>
      <c r="D23" s="12">
        <v>2</v>
      </c>
      <c r="E23" s="12">
        <v>1</v>
      </c>
      <c r="F23" s="12">
        <v>0</v>
      </c>
      <c r="G23" s="12">
        <v>2</v>
      </c>
      <c r="H23" s="12">
        <v>0</v>
      </c>
      <c r="I23" s="12">
        <v>2</v>
      </c>
      <c r="J23" s="12">
        <v>0</v>
      </c>
      <c r="K23" s="12">
        <v>0</v>
      </c>
      <c r="L23" s="12">
        <v>1</v>
      </c>
      <c r="M23" s="12">
        <v>1</v>
      </c>
      <c r="N23" s="12">
        <v>0</v>
      </c>
      <c r="O23" s="12">
        <v>1</v>
      </c>
      <c r="P23" s="12">
        <v>0</v>
      </c>
      <c r="Q23" s="12">
        <v>0</v>
      </c>
      <c r="R23" s="12">
        <v>1</v>
      </c>
      <c r="S23" s="12">
        <v>0</v>
      </c>
      <c r="T23" s="12">
        <v>0</v>
      </c>
    </row>
    <row r="24" spans="1:20" x14ac:dyDescent="0.25">
      <c r="A24" s="7" t="s">
        <v>117</v>
      </c>
      <c r="B24" s="12">
        <v>0</v>
      </c>
      <c r="C24" s="12">
        <v>2</v>
      </c>
      <c r="D24" s="12">
        <v>2</v>
      </c>
      <c r="E24" s="12">
        <v>1</v>
      </c>
      <c r="F24" s="12">
        <v>0</v>
      </c>
      <c r="G24" s="12">
        <v>2</v>
      </c>
      <c r="H24" s="12">
        <v>0</v>
      </c>
      <c r="I24" s="12">
        <v>2</v>
      </c>
      <c r="J24" s="12">
        <v>0</v>
      </c>
      <c r="K24" s="12">
        <v>0</v>
      </c>
      <c r="L24" s="12">
        <v>1</v>
      </c>
      <c r="M24" s="12">
        <v>1</v>
      </c>
      <c r="N24" s="12">
        <v>0</v>
      </c>
      <c r="O24" s="12">
        <v>1</v>
      </c>
      <c r="P24" s="12">
        <v>0</v>
      </c>
      <c r="Q24" s="12">
        <v>0</v>
      </c>
      <c r="R24" s="12">
        <v>1</v>
      </c>
      <c r="S24" s="12">
        <v>2</v>
      </c>
      <c r="T24" s="12">
        <v>0</v>
      </c>
    </row>
    <row r="25" spans="1:20" x14ac:dyDescent="0.25">
      <c r="A25" s="7" t="s">
        <v>126</v>
      </c>
      <c r="B25" s="12">
        <v>0</v>
      </c>
      <c r="C25" s="12">
        <v>2</v>
      </c>
      <c r="D25" s="12">
        <v>2</v>
      </c>
      <c r="E25" s="12">
        <v>1</v>
      </c>
      <c r="F25" s="12">
        <v>0</v>
      </c>
      <c r="G25" s="12">
        <v>2</v>
      </c>
      <c r="H25" s="12">
        <v>0</v>
      </c>
      <c r="I25" s="12">
        <v>2</v>
      </c>
      <c r="J25" s="12">
        <v>0</v>
      </c>
      <c r="K25" s="12">
        <v>0</v>
      </c>
      <c r="L25" s="12">
        <v>1</v>
      </c>
      <c r="M25" s="12">
        <v>1</v>
      </c>
      <c r="N25" s="12">
        <v>0</v>
      </c>
      <c r="O25" s="12">
        <v>1</v>
      </c>
      <c r="P25" s="12">
        <v>0</v>
      </c>
      <c r="Q25" s="12">
        <v>0</v>
      </c>
      <c r="R25" s="12">
        <v>2</v>
      </c>
      <c r="S25" s="12">
        <v>2</v>
      </c>
      <c r="T25" s="12">
        <v>0</v>
      </c>
    </row>
    <row r="26" spans="1:20" x14ac:dyDescent="0.25">
      <c r="A26" s="7" t="s">
        <v>151</v>
      </c>
      <c r="B26" s="12">
        <v>0</v>
      </c>
      <c r="C26" s="12">
        <v>1</v>
      </c>
      <c r="D26" s="12">
        <v>1</v>
      </c>
      <c r="E26" s="12">
        <v>0</v>
      </c>
      <c r="F26" s="12">
        <v>0</v>
      </c>
      <c r="G26" s="12">
        <v>1</v>
      </c>
      <c r="H26" s="12">
        <v>0</v>
      </c>
      <c r="I26" s="12">
        <v>1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1</v>
      </c>
      <c r="T26" s="12">
        <v>0</v>
      </c>
    </row>
    <row r="27" spans="1:20" x14ac:dyDescent="0.25">
      <c r="A27" s="7" t="s">
        <v>143</v>
      </c>
      <c r="B27" s="12">
        <v>0</v>
      </c>
      <c r="C27" s="12">
        <v>2</v>
      </c>
      <c r="D27" s="12">
        <v>1</v>
      </c>
      <c r="E27" s="12">
        <v>1</v>
      </c>
      <c r="F27" s="12">
        <v>0</v>
      </c>
      <c r="G27" s="12">
        <v>2</v>
      </c>
      <c r="H27" s="12">
        <v>0</v>
      </c>
      <c r="I27" s="12">
        <v>1</v>
      </c>
      <c r="J27" s="12">
        <v>0</v>
      </c>
      <c r="K27" s="12">
        <v>0</v>
      </c>
      <c r="L27" s="12">
        <v>1</v>
      </c>
      <c r="M27" s="12">
        <v>1</v>
      </c>
      <c r="N27" s="12">
        <v>0</v>
      </c>
      <c r="O27" s="12">
        <v>1</v>
      </c>
      <c r="P27" s="12">
        <v>0</v>
      </c>
      <c r="Q27" s="12">
        <v>0</v>
      </c>
      <c r="R27" s="12">
        <v>1</v>
      </c>
      <c r="S27" s="12">
        <v>2</v>
      </c>
      <c r="T27" s="12">
        <v>0</v>
      </c>
    </row>
    <row r="28" spans="1:20" x14ac:dyDescent="0.25">
      <c r="A28" s="7" t="s">
        <v>116</v>
      </c>
      <c r="B28" s="12">
        <v>0</v>
      </c>
      <c r="C28" s="12">
        <v>1</v>
      </c>
      <c r="D28" s="12">
        <v>1</v>
      </c>
      <c r="E28" s="12">
        <v>1</v>
      </c>
      <c r="F28" s="12">
        <v>0</v>
      </c>
      <c r="G28" s="12">
        <v>2</v>
      </c>
      <c r="H28" s="12">
        <v>0</v>
      </c>
      <c r="I28" s="12">
        <v>2</v>
      </c>
      <c r="J28" s="12">
        <v>0</v>
      </c>
      <c r="K28" s="12">
        <v>0</v>
      </c>
      <c r="L28" s="12">
        <v>1</v>
      </c>
      <c r="M28" s="12">
        <v>1</v>
      </c>
      <c r="N28" s="12">
        <v>0</v>
      </c>
      <c r="O28" s="12">
        <v>1</v>
      </c>
      <c r="P28" s="12">
        <v>0</v>
      </c>
      <c r="Q28" s="12">
        <v>0</v>
      </c>
      <c r="R28" s="12">
        <v>1</v>
      </c>
      <c r="S28" s="12">
        <v>1</v>
      </c>
      <c r="T28" s="12">
        <v>0</v>
      </c>
    </row>
    <row r="29" spans="1:20" x14ac:dyDescent="0.25">
      <c r="A29" s="7" t="s">
        <v>169</v>
      </c>
      <c r="B29" s="12">
        <v>0</v>
      </c>
      <c r="C29" s="12">
        <v>2</v>
      </c>
      <c r="D29" s="12">
        <v>3</v>
      </c>
      <c r="E29" s="12">
        <v>1</v>
      </c>
      <c r="F29" s="12">
        <v>0</v>
      </c>
      <c r="G29" s="12">
        <v>2</v>
      </c>
      <c r="H29" s="12">
        <v>0</v>
      </c>
      <c r="I29" s="12">
        <v>2</v>
      </c>
      <c r="J29" s="12">
        <v>0</v>
      </c>
      <c r="K29" s="12">
        <v>0</v>
      </c>
      <c r="L29" s="12">
        <v>2</v>
      </c>
      <c r="M29" s="12">
        <v>2</v>
      </c>
      <c r="N29" s="12">
        <v>0</v>
      </c>
      <c r="O29" s="12">
        <v>1</v>
      </c>
      <c r="P29" s="12">
        <v>0</v>
      </c>
      <c r="Q29" s="12">
        <v>0</v>
      </c>
      <c r="R29" s="12">
        <v>2</v>
      </c>
      <c r="S29" s="12">
        <v>2</v>
      </c>
      <c r="T29" s="12">
        <v>0</v>
      </c>
    </row>
    <row r="30" spans="1:20" x14ac:dyDescent="0.25">
      <c r="A30" s="7" t="s">
        <v>165</v>
      </c>
      <c r="B30" s="12">
        <v>0</v>
      </c>
      <c r="C30" s="12">
        <v>1</v>
      </c>
      <c r="D30" s="12">
        <v>1</v>
      </c>
      <c r="E30" s="12">
        <v>0</v>
      </c>
      <c r="F30" s="12">
        <v>0</v>
      </c>
      <c r="G30" s="12">
        <v>1</v>
      </c>
      <c r="H30" s="12">
        <v>0</v>
      </c>
      <c r="I30" s="12">
        <v>1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1</v>
      </c>
      <c r="T30" s="12">
        <v>0</v>
      </c>
    </row>
    <row r="31" spans="1:20" x14ac:dyDescent="0.25">
      <c r="A31" s="7" t="s">
        <v>72</v>
      </c>
      <c r="B31" s="12">
        <v>0</v>
      </c>
      <c r="C31" s="12">
        <v>2</v>
      </c>
      <c r="D31" s="12">
        <v>3</v>
      </c>
      <c r="E31" s="12">
        <v>1</v>
      </c>
      <c r="F31" s="12">
        <v>0</v>
      </c>
      <c r="G31" s="12">
        <v>3</v>
      </c>
      <c r="H31" s="12">
        <v>0</v>
      </c>
      <c r="I31" s="12">
        <v>2</v>
      </c>
      <c r="J31" s="12">
        <v>0</v>
      </c>
      <c r="K31" s="12">
        <v>0</v>
      </c>
      <c r="L31" s="12">
        <v>2</v>
      </c>
      <c r="M31" s="12">
        <v>2</v>
      </c>
      <c r="N31" s="12">
        <v>0</v>
      </c>
      <c r="O31" s="12">
        <v>1</v>
      </c>
      <c r="P31" s="12">
        <v>0</v>
      </c>
      <c r="Q31" s="12">
        <v>0</v>
      </c>
      <c r="R31" s="12">
        <v>2</v>
      </c>
      <c r="S31" s="12">
        <v>3</v>
      </c>
      <c r="T31" s="12">
        <v>0</v>
      </c>
    </row>
    <row r="32" spans="1:20" x14ac:dyDescent="0.25">
      <c r="A32" s="6" t="s">
        <v>127</v>
      </c>
      <c r="B32" s="12">
        <v>1.5</v>
      </c>
      <c r="C32" s="12">
        <v>2</v>
      </c>
      <c r="D32" s="12">
        <v>1.6666666666666667</v>
      </c>
      <c r="E32" s="12">
        <v>1</v>
      </c>
      <c r="F32" s="12">
        <v>1</v>
      </c>
      <c r="G32" s="12">
        <v>2.3333333333333335</v>
      </c>
      <c r="H32" s="12">
        <v>1</v>
      </c>
      <c r="I32" s="12">
        <v>1</v>
      </c>
      <c r="J32" s="12">
        <v>1</v>
      </c>
      <c r="K32" s="12">
        <v>1</v>
      </c>
      <c r="L32" s="12">
        <v>1.6666666666666667</v>
      </c>
      <c r="M32" s="12">
        <v>1.5</v>
      </c>
      <c r="N32" s="12">
        <v>0</v>
      </c>
      <c r="O32" s="12">
        <v>1.3333333333333333</v>
      </c>
      <c r="P32" s="12">
        <v>1</v>
      </c>
      <c r="Q32" s="12">
        <v>2</v>
      </c>
      <c r="R32" s="12">
        <v>1</v>
      </c>
      <c r="S32" s="12">
        <v>1</v>
      </c>
      <c r="T32" s="12">
        <v>0</v>
      </c>
    </row>
    <row r="33" spans="1:20" x14ac:dyDescent="0.25">
      <c r="A33" s="7" t="s">
        <v>128</v>
      </c>
      <c r="B33" s="12">
        <v>1</v>
      </c>
      <c r="C33" s="12">
        <v>2</v>
      </c>
      <c r="D33" s="12">
        <v>2</v>
      </c>
      <c r="E33" s="12">
        <v>1</v>
      </c>
      <c r="F33" s="12">
        <v>1</v>
      </c>
      <c r="G33" s="12">
        <v>2</v>
      </c>
      <c r="H33" s="12">
        <v>1</v>
      </c>
      <c r="I33" s="12">
        <v>0</v>
      </c>
      <c r="J33" s="12">
        <v>1</v>
      </c>
      <c r="K33" s="12">
        <v>1</v>
      </c>
      <c r="L33" s="12">
        <v>1</v>
      </c>
      <c r="M33" s="12">
        <v>1</v>
      </c>
      <c r="N33" s="12">
        <v>0</v>
      </c>
      <c r="O33" s="12">
        <v>1</v>
      </c>
      <c r="P33" s="12">
        <v>1</v>
      </c>
      <c r="Q33" s="12">
        <v>2</v>
      </c>
      <c r="R33" s="12">
        <v>0</v>
      </c>
      <c r="S33" s="12">
        <v>1</v>
      </c>
      <c r="T33" s="12">
        <v>0</v>
      </c>
    </row>
    <row r="34" spans="1:20" x14ac:dyDescent="0.25">
      <c r="A34" s="7" t="s">
        <v>167</v>
      </c>
      <c r="B34" s="12">
        <v>0</v>
      </c>
      <c r="C34" s="12">
        <v>2</v>
      </c>
      <c r="D34" s="12">
        <v>1</v>
      </c>
      <c r="E34" s="12">
        <v>1</v>
      </c>
      <c r="F34" s="12">
        <v>0</v>
      </c>
      <c r="G34" s="12">
        <v>2</v>
      </c>
      <c r="H34" s="12">
        <v>0</v>
      </c>
      <c r="I34" s="12">
        <v>1</v>
      </c>
      <c r="J34" s="12">
        <v>0</v>
      </c>
      <c r="K34" s="12">
        <v>1</v>
      </c>
      <c r="L34" s="12">
        <v>3</v>
      </c>
      <c r="M34" s="12">
        <v>2</v>
      </c>
      <c r="N34" s="12">
        <v>0</v>
      </c>
      <c r="O34" s="12">
        <v>1</v>
      </c>
      <c r="P34" s="12">
        <v>1</v>
      </c>
      <c r="Q34" s="12">
        <v>0</v>
      </c>
      <c r="R34" s="12">
        <v>0</v>
      </c>
      <c r="S34" s="12">
        <v>0</v>
      </c>
      <c r="T34" s="12">
        <v>0</v>
      </c>
    </row>
    <row r="35" spans="1:20" x14ac:dyDescent="0.25">
      <c r="A35" s="7" t="s">
        <v>139</v>
      </c>
      <c r="B35" s="12">
        <v>2</v>
      </c>
      <c r="C35" s="12">
        <v>2</v>
      </c>
      <c r="D35" s="12">
        <v>2</v>
      </c>
      <c r="E35" s="12">
        <v>1</v>
      </c>
      <c r="F35" s="12">
        <v>1</v>
      </c>
      <c r="G35" s="12">
        <v>3</v>
      </c>
      <c r="H35" s="12">
        <v>0</v>
      </c>
      <c r="I35" s="12">
        <v>1</v>
      </c>
      <c r="J35" s="12">
        <v>1</v>
      </c>
      <c r="K35" s="12">
        <v>0</v>
      </c>
      <c r="L35" s="12">
        <v>1</v>
      </c>
      <c r="M35" s="12">
        <v>0</v>
      </c>
      <c r="N35" s="12">
        <v>0</v>
      </c>
      <c r="O35" s="12">
        <v>2</v>
      </c>
      <c r="P35" s="12">
        <v>0</v>
      </c>
      <c r="Q35" s="12">
        <v>0</v>
      </c>
      <c r="R35" s="12">
        <v>1</v>
      </c>
      <c r="S35" s="12">
        <v>1</v>
      </c>
      <c r="T35" s="12">
        <v>0</v>
      </c>
    </row>
    <row r="36" spans="1:20" x14ac:dyDescent="0.25">
      <c r="A36" s="6" t="s">
        <v>83</v>
      </c>
      <c r="B36" s="12">
        <v>2</v>
      </c>
      <c r="C36" s="12">
        <v>2.5</v>
      </c>
      <c r="D36" s="12">
        <v>2.3333333333333335</v>
      </c>
      <c r="E36" s="12">
        <v>2.2000000000000002</v>
      </c>
      <c r="F36" s="12">
        <v>0</v>
      </c>
      <c r="G36" s="12">
        <v>2.5</v>
      </c>
      <c r="H36" s="12">
        <v>0</v>
      </c>
      <c r="I36" s="12">
        <v>1.8333333333333333</v>
      </c>
      <c r="J36" s="12">
        <v>1.8</v>
      </c>
      <c r="K36" s="12">
        <v>1.8333333333333333</v>
      </c>
      <c r="L36" s="12">
        <v>2.6666666666666665</v>
      </c>
      <c r="M36" s="12">
        <v>2</v>
      </c>
      <c r="N36" s="12">
        <v>0</v>
      </c>
      <c r="O36" s="12">
        <v>2.3333333333333335</v>
      </c>
      <c r="P36" s="12">
        <v>2</v>
      </c>
      <c r="Q36" s="12">
        <v>0</v>
      </c>
      <c r="R36" s="12">
        <v>2.1666666666666665</v>
      </c>
      <c r="S36" s="12">
        <v>2.4</v>
      </c>
      <c r="T36" s="12">
        <v>0</v>
      </c>
    </row>
    <row r="37" spans="1:20" x14ac:dyDescent="0.25">
      <c r="A37" s="7" t="s">
        <v>96</v>
      </c>
      <c r="B37" s="12">
        <v>3</v>
      </c>
      <c r="C37" s="12">
        <v>3</v>
      </c>
      <c r="D37" s="12">
        <v>3</v>
      </c>
      <c r="E37" s="12">
        <v>3</v>
      </c>
      <c r="F37" s="12">
        <v>0</v>
      </c>
      <c r="G37" s="12">
        <v>3</v>
      </c>
      <c r="H37" s="12">
        <v>0</v>
      </c>
      <c r="I37" s="12">
        <v>3</v>
      </c>
      <c r="J37" s="12">
        <v>2</v>
      </c>
      <c r="K37" s="12">
        <v>3</v>
      </c>
      <c r="L37" s="12">
        <v>3</v>
      </c>
      <c r="M37" s="12">
        <v>2</v>
      </c>
      <c r="N37" s="12">
        <v>0</v>
      </c>
      <c r="O37" s="12">
        <v>3</v>
      </c>
      <c r="P37" s="12">
        <v>2</v>
      </c>
      <c r="Q37" s="12">
        <v>0</v>
      </c>
      <c r="R37" s="12">
        <v>3</v>
      </c>
      <c r="S37" s="12">
        <v>0</v>
      </c>
      <c r="T37" s="12">
        <v>0</v>
      </c>
    </row>
    <row r="38" spans="1:20" x14ac:dyDescent="0.25">
      <c r="A38" s="7" t="s">
        <v>148</v>
      </c>
      <c r="B38" s="12">
        <v>2</v>
      </c>
      <c r="C38" s="12">
        <v>2</v>
      </c>
      <c r="D38" s="12">
        <v>2</v>
      </c>
      <c r="E38" s="12">
        <v>2</v>
      </c>
      <c r="F38" s="12">
        <v>0</v>
      </c>
      <c r="G38" s="12">
        <v>2</v>
      </c>
      <c r="H38" s="12">
        <v>0</v>
      </c>
      <c r="I38" s="12">
        <v>2</v>
      </c>
      <c r="J38" s="12">
        <v>1</v>
      </c>
      <c r="K38" s="12">
        <v>1</v>
      </c>
      <c r="L38" s="12">
        <v>3</v>
      </c>
      <c r="M38" s="12">
        <v>2</v>
      </c>
      <c r="N38" s="12">
        <v>0</v>
      </c>
      <c r="O38" s="12">
        <v>2</v>
      </c>
      <c r="P38" s="12">
        <v>0</v>
      </c>
      <c r="Q38" s="12">
        <v>0</v>
      </c>
      <c r="R38" s="12">
        <v>2</v>
      </c>
      <c r="S38" s="12">
        <v>2</v>
      </c>
      <c r="T38" s="12">
        <v>0</v>
      </c>
    </row>
    <row r="39" spans="1:20" x14ac:dyDescent="0.25">
      <c r="A39" s="7" t="s">
        <v>84</v>
      </c>
      <c r="B39" s="12">
        <v>2</v>
      </c>
      <c r="C39" s="12">
        <v>3</v>
      </c>
      <c r="D39" s="12">
        <v>2</v>
      </c>
      <c r="E39" s="12">
        <v>2</v>
      </c>
      <c r="F39" s="12">
        <v>0</v>
      </c>
      <c r="G39" s="12">
        <v>3</v>
      </c>
      <c r="H39" s="12">
        <v>0</v>
      </c>
      <c r="I39" s="12">
        <v>2</v>
      </c>
      <c r="J39" s="12">
        <v>2</v>
      </c>
      <c r="K39" s="12">
        <v>2</v>
      </c>
      <c r="L39" s="12">
        <v>3</v>
      </c>
      <c r="M39" s="12">
        <v>2</v>
      </c>
      <c r="N39" s="12">
        <v>0</v>
      </c>
      <c r="O39" s="12">
        <v>2</v>
      </c>
      <c r="P39" s="12">
        <v>0</v>
      </c>
      <c r="Q39" s="12">
        <v>0</v>
      </c>
      <c r="R39" s="12">
        <v>2</v>
      </c>
      <c r="S39" s="12">
        <v>3</v>
      </c>
      <c r="T39" s="12">
        <v>0</v>
      </c>
    </row>
    <row r="40" spans="1:20" x14ac:dyDescent="0.25">
      <c r="A40" s="7" t="s">
        <v>95</v>
      </c>
      <c r="B40" s="12">
        <v>2</v>
      </c>
      <c r="C40" s="12">
        <v>3</v>
      </c>
      <c r="D40" s="12">
        <v>2</v>
      </c>
      <c r="E40" s="12">
        <v>0</v>
      </c>
      <c r="F40" s="12">
        <v>0</v>
      </c>
      <c r="G40" s="12">
        <v>3</v>
      </c>
      <c r="H40" s="12">
        <v>0</v>
      </c>
      <c r="I40" s="12">
        <v>1</v>
      </c>
      <c r="J40" s="12">
        <v>2</v>
      </c>
      <c r="K40" s="12">
        <v>1</v>
      </c>
      <c r="L40" s="12">
        <v>2</v>
      </c>
      <c r="M40" s="12">
        <v>2</v>
      </c>
      <c r="N40" s="12">
        <v>0</v>
      </c>
      <c r="O40" s="12">
        <v>2</v>
      </c>
      <c r="P40" s="12">
        <v>0</v>
      </c>
      <c r="Q40" s="12">
        <v>0</v>
      </c>
      <c r="R40" s="12">
        <v>2</v>
      </c>
      <c r="S40" s="12">
        <v>2</v>
      </c>
      <c r="T40" s="12">
        <v>0</v>
      </c>
    </row>
    <row r="41" spans="1:20" x14ac:dyDescent="0.25">
      <c r="A41" s="7" t="s">
        <v>133</v>
      </c>
      <c r="B41" s="12">
        <v>2</v>
      </c>
      <c r="C41" s="12">
        <v>2</v>
      </c>
      <c r="D41" s="12">
        <v>2</v>
      </c>
      <c r="E41" s="12">
        <v>2</v>
      </c>
      <c r="F41" s="12">
        <v>0</v>
      </c>
      <c r="G41" s="12">
        <v>2</v>
      </c>
      <c r="H41" s="12">
        <v>0</v>
      </c>
      <c r="I41" s="12">
        <v>2</v>
      </c>
      <c r="J41" s="12">
        <v>2</v>
      </c>
      <c r="K41" s="12">
        <v>3</v>
      </c>
      <c r="L41" s="12">
        <v>2</v>
      </c>
      <c r="M41" s="12">
        <v>2</v>
      </c>
      <c r="N41" s="12">
        <v>0</v>
      </c>
      <c r="O41" s="12">
        <v>3</v>
      </c>
      <c r="P41" s="12">
        <v>0</v>
      </c>
      <c r="Q41" s="12">
        <v>0</v>
      </c>
      <c r="R41" s="12">
        <v>2</v>
      </c>
      <c r="S41" s="12">
        <v>3</v>
      </c>
      <c r="T41" s="12">
        <v>0</v>
      </c>
    </row>
    <row r="42" spans="1:20" x14ac:dyDescent="0.25">
      <c r="A42" s="7" t="s">
        <v>132</v>
      </c>
      <c r="B42" s="12">
        <v>1</v>
      </c>
      <c r="C42" s="12">
        <v>2</v>
      </c>
      <c r="D42" s="12">
        <v>3</v>
      </c>
      <c r="E42" s="12">
        <v>2</v>
      </c>
      <c r="F42" s="12">
        <v>0</v>
      </c>
      <c r="G42" s="12">
        <v>2</v>
      </c>
      <c r="H42" s="12">
        <v>0</v>
      </c>
      <c r="I42" s="12">
        <v>1</v>
      </c>
      <c r="J42" s="12">
        <v>0</v>
      </c>
      <c r="K42" s="12">
        <v>1</v>
      </c>
      <c r="L42" s="12">
        <v>3</v>
      </c>
      <c r="M42" s="12">
        <v>2</v>
      </c>
      <c r="N42" s="12">
        <v>0</v>
      </c>
      <c r="O42" s="12">
        <v>2</v>
      </c>
      <c r="P42" s="12">
        <v>0</v>
      </c>
      <c r="Q42" s="12">
        <v>0</v>
      </c>
      <c r="R42" s="12">
        <v>2</v>
      </c>
      <c r="S42" s="12">
        <v>2</v>
      </c>
      <c r="T42" s="12">
        <v>0</v>
      </c>
    </row>
    <row r="43" spans="1:20" x14ac:dyDescent="0.25">
      <c r="A43" s="6" t="s">
        <v>81</v>
      </c>
      <c r="B43" s="12">
        <v>2.6666666666666665</v>
      </c>
      <c r="C43" s="12">
        <v>3</v>
      </c>
      <c r="D43" s="12">
        <v>2.6666666666666665</v>
      </c>
      <c r="E43" s="12">
        <v>2.6666666666666665</v>
      </c>
      <c r="F43" s="12">
        <v>0</v>
      </c>
      <c r="G43" s="12">
        <v>2.6666666666666665</v>
      </c>
      <c r="H43" s="12">
        <v>0</v>
      </c>
      <c r="I43" s="12">
        <v>2.3333333333333335</v>
      </c>
      <c r="J43" s="12">
        <v>1.5</v>
      </c>
      <c r="K43" s="12">
        <v>3</v>
      </c>
      <c r="L43" s="12">
        <v>2.6666666666666665</v>
      </c>
      <c r="M43" s="12">
        <v>2</v>
      </c>
      <c r="N43" s="12">
        <v>0</v>
      </c>
      <c r="O43" s="12">
        <v>0</v>
      </c>
      <c r="P43" s="12">
        <v>0</v>
      </c>
      <c r="Q43" s="12">
        <v>0</v>
      </c>
      <c r="R43" s="12">
        <v>1</v>
      </c>
      <c r="S43" s="12">
        <v>2.6666666666666665</v>
      </c>
      <c r="T43" s="12">
        <v>0</v>
      </c>
    </row>
    <row r="44" spans="1:20" x14ac:dyDescent="0.25">
      <c r="A44" s="7" t="s">
        <v>138</v>
      </c>
      <c r="B44" s="12">
        <v>3</v>
      </c>
      <c r="C44" s="12">
        <v>3</v>
      </c>
      <c r="D44" s="12">
        <v>3</v>
      </c>
      <c r="E44" s="12">
        <v>3</v>
      </c>
      <c r="F44" s="12">
        <v>0</v>
      </c>
      <c r="G44" s="12">
        <v>3</v>
      </c>
      <c r="H44" s="12">
        <v>0</v>
      </c>
      <c r="I44" s="12">
        <v>3</v>
      </c>
      <c r="J44" s="12">
        <v>0</v>
      </c>
      <c r="K44" s="12">
        <v>3</v>
      </c>
      <c r="L44" s="12">
        <v>3</v>
      </c>
      <c r="M44" s="12">
        <v>2</v>
      </c>
      <c r="N44" s="12">
        <v>0</v>
      </c>
      <c r="O44" s="12">
        <v>0</v>
      </c>
      <c r="P44" s="12">
        <v>0</v>
      </c>
      <c r="Q44" s="12">
        <v>0</v>
      </c>
      <c r="R44" s="12">
        <v>1</v>
      </c>
      <c r="S44" s="12">
        <v>3</v>
      </c>
      <c r="T44" s="12">
        <v>0</v>
      </c>
    </row>
    <row r="45" spans="1:20" x14ac:dyDescent="0.25">
      <c r="A45" s="7" t="s">
        <v>152</v>
      </c>
      <c r="B45" s="12">
        <v>2</v>
      </c>
      <c r="C45" s="12">
        <v>3</v>
      </c>
      <c r="D45" s="12">
        <v>2</v>
      </c>
      <c r="E45" s="12">
        <v>2</v>
      </c>
      <c r="F45" s="12">
        <v>0</v>
      </c>
      <c r="G45" s="12">
        <v>2</v>
      </c>
      <c r="H45" s="12">
        <v>0</v>
      </c>
      <c r="I45" s="12">
        <v>2</v>
      </c>
      <c r="J45" s="12">
        <v>2</v>
      </c>
      <c r="K45" s="12">
        <v>3</v>
      </c>
      <c r="L45" s="12">
        <v>2</v>
      </c>
      <c r="M45" s="12">
        <v>2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2</v>
      </c>
      <c r="T45" s="12">
        <v>0</v>
      </c>
    </row>
    <row r="46" spans="1:20" x14ac:dyDescent="0.25">
      <c r="A46" s="7" t="s">
        <v>82</v>
      </c>
      <c r="B46" s="12">
        <v>3</v>
      </c>
      <c r="C46" s="12">
        <v>3</v>
      </c>
      <c r="D46" s="12">
        <v>3</v>
      </c>
      <c r="E46" s="12">
        <v>3</v>
      </c>
      <c r="F46" s="12">
        <v>0</v>
      </c>
      <c r="G46" s="12">
        <v>3</v>
      </c>
      <c r="H46" s="12">
        <v>0</v>
      </c>
      <c r="I46" s="12">
        <v>2</v>
      </c>
      <c r="J46" s="12">
        <v>1</v>
      </c>
      <c r="K46" s="12">
        <v>3</v>
      </c>
      <c r="L46" s="12">
        <v>3</v>
      </c>
      <c r="M46" s="12">
        <v>2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3</v>
      </c>
      <c r="T46" s="12">
        <v>0</v>
      </c>
    </row>
    <row r="47" spans="1:20" x14ac:dyDescent="0.25">
      <c r="A47" s="6" t="s">
        <v>101</v>
      </c>
      <c r="B47" s="12">
        <v>1.6666666666666667</v>
      </c>
      <c r="C47" s="12">
        <v>2.3333333333333335</v>
      </c>
      <c r="D47" s="12">
        <v>2.3333333333333335</v>
      </c>
      <c r="E47" s="12">
        <v>2</v>
      </c>
      <c r="F47" s="12">
        <v>2</v>
      </c>
      <c r="G47" s="12">
        <v>2.3333333333333335</v>
      </c>
      <c r="H47" s="12">
        <v>2</v>
      </c>
      <c r="I47" s="12">
        <v>1.6666666666666667</v>
      </c>
      <c r="J47" s="12">
        <v>1.3333333333333333</v>
      </c>
      <c r="K47" s="12">
        <v>2</v>
      </c>
      <c r="L47" s="12">
        <v>1.6666666666666667</v>
      </c>
      <c r="M47" s="12">
        <v>1.5</v>
      </c>
      <c r="N47" s="12">
        <v>0</v>
      </c>
      <c r="O47" s="12">
        <v>2.3333333333333335</v>
      </c>
      <c r="P47" s="12">
        <v>2</v>
      </c>
      <c r="Q47" s="12">
        <v>1.5</v>
      </c>
      <c r="R47" s="12">
        <v>1</v>
      </c>
      <c r="S47" s="12">
        <v>2</v>
      </c>
      <c r="T47" s="12">
        <v>1.5</v>
      </c>
    </row>
    <row r="48" spans="1:20" x14ac:dyDescent="0.25">
      <c r="A48" s="7" t="s">
        <v>166</v>
      </c>
      <c r="B48" s="12">
        <v>1</v>
      </c>
      <c r="C48" s="12">
        <v>2</v>
      </c>
      <c r="D48" s="12">
        <v>2</v>
      </c>
      <c r="E48" s="12">
        <v>0</v>
      </c>
      <c r="F48" s="12">
        <v>0</v>
      </c>
      <c r="G48" s="12">
        <v>2</v>
      </c>
      <c r="H48" s="12">
        <v>0</v>
      </c>
      <c r="I48" s="12">
        <v>1</v>
      </c>
      <c r="J48" s="12">
        <v>1</v>
      </c>
      <c r="K48" s="12">
        <v>1</v>
      </c>
      <c r="L48" s="12">
        <v>1</v>
      </c>
      <c r="M48" s="12">
        <v>0</v>
      </c>
      <c r="N48" s="12">
        <v>0</v>
      </c>
      <c r="O48" s="12">
        <v>1</v>
      </c>
      <c r="P48" s="12">
        <v>0</v>
      </c>
      <c r="Q48" s="12">
        <v>0</v>
      </c>
      <c r="R48" s="12">
        <v>1</v>
      </c>
      <c r="S48" s="12">
        <v>1</v>
      </c>
      <c r="T48" s="12">
        <v>0</v>
      </c>
    </row>
    <row r="49" spans="1:20" x14ac:dyDescent="0.25">
      <c r="A49" s="7" t="s">
        <v>130</v>
      </c>
      <c r="B49" s="12">
        <v>2</v>
      </c>
      <c r="C49" s="12">
        <v>2</v>
      </c>
      <c r="D49" s="12">
        <v>2</v>
      </c>
      <c r="E49" s="12">
        <v>2</v>
      </c>
      <c r="F49" s="12">
        <v>0</v>
      </c>
      <c r="G49" s="12">
        <v>2</v>
      </c>
      <c r="H49" s="12">
        <v>0</v>
      </c>
      <c r="I49" s="12">
        <v>2</v>
      </c>
      <c r="J49" s="12">
        <v>1</v>
      </c>
      <c r="K49" s="12">
        <v>3</v>
      </c>
      <c r="L49" s="12">
        <v>1</v>
      </c>
      <c r="M49" s="12">
        <v>2</v>
      </c>
      <c r="N49" s="12">
        <v>0</v>
      </c>
      <c r="O49" s="12">
        <v>3</v>
      </c>
      <c r="P49" s="12">
        <v>0</v>
      </c>
      <c r="Q49" s="12">
        <v>1</v>
      </c>
      <c r="R49" s="12">
        <v>1</v>
      </c>
      <c r="S49" s="12">
        <v>2</v>
      </c>
      <c r="T49" s="12">
        <v>1</v>
      </c>
    </row>
    <row r="50" spans="1:20" x14ac:dyDescent="0.25">
      <c r="A50" s="7" t="s">
        <v>102</v>
      </c>
      <c r="B50" s="12">
        <v>2</v>
      </c>
      <c r="C50" s="12">
        <v>3</v>
      </c>
      <c r="D50" s="12">
        <v>3</v>
      </c>
      <c r="E50" s="12">
        <v>2</v>
      </c>
      <c r="F50" s="12">
        <v>2</v>
      </c>
      <c r="G50" s="12">
        <v>3</v>
      </c>
      <c r="H50" s="12">
        <v>2</v>
      </c>
      <c r="I50" s="12">
        <v>2</v>
      </c>
      <c r="J50" s="12">
        <v>2</v>
      </c>
      <c r="K50" s="12">
        <v>2</v>
      </c>
      <c r="L50" s="12">
        <v>3</v>
      </c>
      <c r="M50" s="12">
        <v>1</v>
      </c>
      <c r="N50" s="12">
        <v>0</v>
      </c>
      <c r="O50" s="12">
        <v>3</v>
      </c>
      <c r="P50" s="12">
        <v>2</v>
      </c>
      <c r="Q50" s="12">
        <v>2</v>
      </c>
      <c r="R50" s="12">
        <v>1</v>
      </c>
      <c r="S50" s="12">
        <v>3</v>
      </c>
      <c r="T50" s="12">
        <v>2</v>
      </c>
    </row>
    <row r="51" spans="1:20" x14ac:dyDescent="0.25">
      <c r="A51" s="6" t="s">
        <v>78</v>
      </c>
      <c r="B51" s="12">
        <v>2.25</v>
      </c>
      <c r="C51" s="12">
        <v>2.5</v>
      </c>
      <c r="D51" s="12">
        <v>2.8888888888888888</v>
      </c>
      <c r="E51" s="12">
        <v>2.1111111111111112</v>
      </c>
      <c r="F51" s="12">
        <v>2</v>
      </c>
      <c r="G51" s="12">
        <v>2.5</v>
      </c>
      <c r="H51" s="12">
        <v>3</v>
      </c>
      <c r="I51" s="12">
        <v>2.4444444444444446</v>
      </c>
      <c r="J51" s="12">
        <v>2.5</v>
      </c>
      <c r="K51" s="12">
        <v>2.6666666666666665</v>
      </c>
      <c r="L51" s="12">
        <v>2.7777777777777777</v>
      </c>
      <c r="M51" s="12">
        <v>2</v>
      </c>
      <c r="N51" s="12">
        <v>3</v>
      </c>
      <c r="O51" s="12">
        <v>2.4444444444444446</v>
      </c>
      <c r="P51" s="12">
        <v>1.8571428571428572</v>
      </c>
      <c r="Q51" s="12">
        <v>0</v>
      </c>
      <c r="R51" s="12">
        <v>2</v>
      </c>
      <c r="S51" s="12">
        <v>2.3333333333333335</v>
      </c>
      <c r="T51" s="12">
        <v>3</v>
      </c>
    </row>
    <row r="52" spans="1:20" x14ac:dyDescent="0.25">
      <c r="A52" s="7" t="s">
        <v>135</v>
      </c>
      <c r="B52" s="12">
        <v>0</v>
      </c>
      <c r="C52" s="12">
        <v>2</v>
      </c>
      <c r="D52" s="12">
        <v>3</v>
      </c>
      <c r="E52" s="12">
        <v>2</v>
      </c>
      <c r="F52" s="12">
        <v>0</v>
      </c>
      <c r="G52" s="12">
        <v>2</v>
      </c>
      <c r="H52" s="12">
        <v>0</v>
      </c>
      <c r="I52" s="12">
        <v>2</v>
      </c>
      <c r="J52" s="12">
        <v>0</v>
      </c>
      <c r="K52" s="12">
        <v>0</v>
      </c>
      <c r="L52" s="12">
        <v>2</v>
      </c>
      <c r="M52" s="12">
        <v>2</v>
      </c>
      <c r="N52" s="12">
        <v>0</v>
      </c>
      <c r="O52" s="12">
        <v>2</v>
      </c>
      <c r="P52" s="12">
        <v>1</v>
      </c>
      <c r="Q52" s="12">
        <v>0</v>
      </c>
      <c r="R52" s="12">
        <v>2</v>
      </c>
      <c r="S52" s="12">
        <v>2</v>
      </c>
      <c r="T52" s="12">
        <v>0</v>
      </c>
    </row>
    <row r="53" spans="1:20" x14ac:dyDescent="0.25">
      <c r="A53" s="7" t="s">
        <v>145</v>
      </c>
      <c r="B53" s="12">
        <v>2</v>
      </c>
      <c r="C53" s="12">
        <v>3</v>
      </c>
      <c r="D53" s="12">
        <v>3</v>
      </c>
      <c r="E53" s="12">
        <v>2</v>
      </c>
      <c r="F53" s="12">
        <v>0</v>
      </c>
      <c r="G53" s="12">
        <v>3</v>
      </c>
      <c r="H53" s="12">
        <v>0</v>
      </c>
      <c r="I53" s="12">
        <v>3</v>
      </c>
      <c r="J53" s="12">
        <v>2</v>
      </c>
      <c r="K53" s="12">
        <v>3</v>
      </c>
      <c r="L53" s="12">
        <v>3</v>
      </c>
      <c r="M53" s="12">
        <v>2</v>
      </c>
      <c r="N53" s="12">
        <v>0</v>
      </c>
      <c r="O53" s="12">
        <v>3</v>
      </c>
      <c r="P53" s="12">
        <v>2</v>
      </c>
      <c r="Q53" s="12">
        <v>0</v>
      </c>
      <c r="R53" s="12">
        <v>2</v>
      </c>
      <c r="S53" s="12">
        <v>3</v>
      </c>
      <c r="T53" s="12">
        <v>0</v>
      </c>
    </row>
    <row r="54" spans="1:20" x14ac:dyDescent="0.25">
      <c r="A54" s="7" t="s">
        <v>158</v>
      </c>
      <c r="B54" s="12">
        <v>3</v>
      </c>
      <c r="C54" s="12">
        <v>0</v>
      </c>
      <c r="D54" s="12">
        <v>3</v>
      </c>
      <c r="E54" s="12">
        <v>3</v>
      </c>
      <c r="F54" s="12">
        <v>2</v>
      </c>
      <c r="G54" s="12">
        <v>0</v>
      </c>
      <c r="H54" s="12">
        <v>3</v>
      </c>
      <c r="I54" s="12">
        <v>3</v>
      </c>
      <c r="J54" s="12">
        <v>3</v>
      </c>
      <c r="K54" s="12">
        <v>0</v>
      </c>
      <c r="L54" s="12">
        <v>3</v>
      </c>
      <c r="M54" s="12">
        <v>2</v>
      </c>
      <c r="N54" s="12">
        <v>3</v>
      </c>
      <c r="O54" s="12">
        <v>3</v>
      </c>
      <c r="P54" s="12">
        <v>3</v>
      </c>
      <c r="Q54" s="12">
        <v>0</v>
      </c>
      <c r="R54" s="12">
        <v>2</v>
      </c>
      <c r="S54" s="12">
        <v>3</v>
      </c>
      <c r="T54" s="12">
        <v>3</v>
      </c>
    </row>
    <row r="55" spans="1:20" x14ac:dyDescent="0.25">
      <c r="A55" s="7" t="s">
        <v>146</v>
      </c>
      <c r="B55" s="12">
        <v>0</v>
      </c>
      <c r="C55" s="12">
        <v>2</v>
      </c>
      <c r="D55" s="12">
        <v>3</v>
      </c>
      <c r="E55" s="12">
        <v>2</v>
      </c>
      <c r="F55" s="12">
        <v>0</v>
      </c>
      <c r="G55" s="12">
        <v>3</v>
      </c>
      <c r="H55" s="12">
        <v>0</v>
      </c>
      <c r="I55" s="12">
        <v>2</v>
      </c>
      <c r="J55" s="12">
        <v>0</v>
      </c>
      <c r="K55" s="12">
        <v>0</v>
      </c>
      <c r="L55" s="12">
        <v>3</v>
      </c>
      <c r="M55" s="12">
        <v>2</v>
      </c>
      <c r="N55" s="12">
        <v>0</v>
      </c>
      <c r="O55" s="12">
        <v>2</v>
      </c>
      <c r="P55" s="12">
        <v>0</v>
      </c>
      <c r="Q55" s="12">
        <v>0</v>
      </c>
      <c r="R55" s="12">
        <v>2</v>
      </c>
      <c r="S55" s="12">
        <v>2</v>
      </c>
      <c r="T55" s="12">
        <v>0</v>
      </c>
    </row>
    <row r="56" spans="1:20" x14ac:dyDescent="0.25">
      <c r="A56" s="7" t="s">
        <v>99</v>
      </c>
      <c r="B56" s="12">
        <v>2</v>
      </c>
      <c r="C56" s="12">
        <v>3</v>
      </c>
      <c r="D56" s="12">
        <v>3</v>
      </c>
      <c r="E56" s="12">
        <v>2</v>
      </c>
      <c r="F56" s="12">
        <v>0</v>
      </c>
      <c r="G56" s="12">
        <v>3</v>
      </c>
      <c r="H56" s="12">
        <v>0</v>
      </c>
      <c r="I56" s="12">
        <v>3</v>
      </c>
      <c r="J56" s="12">
        <v>2</v>
      </c>
      <c r="K56" s="12">
        <v>2</v>
      </c>
      <c r="L56" s="12">
        <v>3</v>
      </c>
      <c r="M56" s="12">
        <v>2</v>
      </c>
      <c r="N56" s="12">
        <v>0</v>
      </c>
      <c r="O56" s="12">
        <v>2</v>
      </c>
      <c r="P56" s="12">
        <v>2</v>
      </c>
      <c r="Q56" s="12">
        <v>0</v>
      </c>
      <c r="R56" s="12">
        <v>2</v>
      </c>
      <c r="S56" s="12">
        <v>2</v>
      </c>
      <c r="T56" s="12">
        <v>0</v>
      </c>
    </row>
    <row r="57" spans="1:20" x14ac:dyDescent="0.25">
      <c r="A57" s="7" t="s">
        <v>85</v>
      </c>
      <c r="B57" s="12">
        <v>0</v>
      </c>
      <c r="C57" s="12">
        <v>3</v>
      </c>
      <c r="D57" s="12">
        <v>3</v>
      </c>
      <c r="E57" s="12">
        <v>2</v>
      </c>
      <c r="F57" s="12">
        <v>0</v>
      </c>
      <c r="G57" s="12">
        <v>2</v>
      </c>
      <c r="H57" s="12">
        <v>0</v>
      </c>
      <c r="I57" s="12">
        <v>2</v>
      </c>
      <c r="J57" s="12">
        <v>0</v>
      </c>
      <c r="K57" s="12">
        <v>0</v>
      </c>
      <c r="L57" s="12">
        <v>3</v>
      </c>
      <c r="M57" s="12">
        <v>2</v>
      </c>
      <c r="N57" s="12">
        <v>0</v>
      </c>
      <c r="O57" s="12">
        <v>3</v>
      </c>
      <c r="P57" s="12">
        <v>1</v>
      </c>
      <c r="Q57" s="12">
        <v>0</v>
      </c>
      <c r="R57" s="12">
        <v>2</v>
      </c>
      <c r="S57" s="12">
        <v>2</v>
      </c>
      <c r="T57" s="12">
        <v>0</v>
      </c>
    </row>
    <row r="58" spans="1:20" x14ac:dyDescent="0.25">
      <c r="A58" s="7" t="s">
        <v>150</v>
      </c>
      <c r="B58" s="12">
        <v>2</v>
      </c>
      <c r="C58" s="12">
        <v>3</v>
      </c>
      <c r="D58" s="12">
        <v>3</v>
      </c>
      <c r="E58" s="12">
        <v>2</v>
      </c>
      <c r="F58" s="12">
        <v>0</v>
      </c>
      <c r="G58" s="12">
        <v>3</v>
      </c>
      <c r="H58" s="12">
        <v>0</v>
      </c>
      <c r="I58" s="12">
        <v>3</v>
      </c>
      <c r="J58" s="12">
        <v>3</v>
      </c>
      <c r="K58" s="12">
        <v>0</v>
      </c>
      <c r="L58" s="12">
        <v>3</v>
      </c>
      <c r="M58" s="12">
        <v>2</v>
      </c>
      <c r="N58" s="12">
        <v>0</v>
      </c>
      <c r="O58" s="12">
        <v>3</v>
      </c>
      <c r="P58" s="12">
        <v>2</v>
      </c>
      <c r="Q58" s="12">
        <v>0</v>
      </c>
      <c r="R58" s="12">
        <v>2</v>
      </c>
      <c r="S58" s="12">
        <v>3</v>
      </c>
      <c r="T58" s="12">
        <v>0</v>
      </c>
    </row>
    <row r="59" spans="1:20" x14ac:dyDescent="0.25">
      <c r="A59" s="7" t="s">
        <v>80</v>
      </c>
      <c r="B59" s="12">
        <v>0</v>
      </c>
      <c r="C59" s="12">
        <v>2</v>
      </c>
      <c r="D59" s="12">
        <v>2</v>
      </c>
      <c r="E59" s="12">
        <v>2</v>
      </c>
      <c r="F59" s="12">
        <v>0</v>
      </c>
      <c r="G59" s="12">
        <v>2</v>
      </c>
      <c r="H59" s="12">
        <v>0</v>
      </c>
      <c r="I59" s="12">
        <v>2</v>
      </c>
      <c r="J59" s="12">
        <v>0</v>
      </c>
      <c r="K59" s="12">
        <v>0</v>
      </c>
      <c r="L59" s="12">
        <v>3</v>
      </c>
      <c r="M59" s="12">
        <v>2</v>
      </c>
      <c r="N59" s="12">
        <v>0</v>
      </c>
      <c r="O59" s="12">
        <v>2</v>
      </c>
      <c r="P59" s="12">
        <v>0</v>
      </c>
      <c r="Q59" s="12">
        <v>0</v>
      </c>
      <c r="R59" s="12">
        <v>2</v>
      </c>
      <c r="S59" s="12">
        <v>2</v>
      </c>
      <c r="T59" s="12">
        <v>0</v>
      </c>
    </row>
    <row r="60" spans="1:20" x14ac:dyDescent="0.25">
      <c r="A60" s="7" t="s">
        <v>124</v>
      </c>
      <c r="B60" s="12">
        <v>0</v>
      </c>
      <c r="C60" s="12">
        <v>2</v>
      </c>
      <c r="D60" s="12">
        <v>3</v>
      </c>
      <c r="E60" s="12">
        <v>2</v>
      </c>
      <c r="F60" s="12">
        <v>0</v>
      </c>
      <c r="G60" s="12">
        <v>2</v>
      </c>
      <c r="H60" s="12">
        <v>0</v>
      </c>
      <c r="I60" s="12">
        <v>2</v>
      </c>
      <c r="J60" s="12">
        <v>0</v>
      </c>
      <c r="K60" s="12">
        <v>3</v>
      </c>
      <c r="L60" s="12">
        <v>2</v>
      </c>
      <c r="M60" s="12">
        <v>2</v>
      </c>
      <c r="N60" s="12">
        <v>0</v>
      </c>
      <c r="O60" s="12">
        <v>2</v>
      </c>
      <c r="P60" s="12">
        <v>2</v>
      </c>
      <c r="Q60" s="12">
        <v>0</v>
      </c>
      <c r="R60" s="12">
        <v>2</v>
      </c>
      <c r="S60" s="12">
        <v>2</v>
      </c>
      <c r="T60" s="12">
        <v>0</v>
      </c>
    </row>
    <row r="61" spans="1:20" x14ac:dyDescent="0.25">
      <c r="A61" s="6" t="s">
        <v>86</v>
      </c>
      <c r="B61" s="12">
        <v>2</v>
      </c>
      <c r="C61" s="12">
        <v>2.6666666666666665</v>
      </c>
      <c r="D61" s="12">
        <v>2.6666666666666665</v>
      </c>
      <c r="E61" s="12">
        <v>1.5</v>
      </c>
      <c r="F61" s="12">
        <v>0</v>
      </c>
      <c r="G61" s="12">
        <v>2.6666666666666665</v>
      </c>
      <c r="H61" s="12">
        <v>0</v>
      </c>
      <c r="I61" s="12">
        <v>2</v>
      </c>
      <c r="J61" s="12">
        <v>1.5</v>
      </c>
      <c r="K61" s="12">
        <v>2.6666666666666665</v>
      </c>
      <c r="L61" s="12">
        <v>2.3333333333333335</v>
      </c>
      <c r="M61" s="12">
        <v>2</v>
      </c>
      <c r="N61" s="12">
        <v>2</v>
      </c>
      <c r="O61" s="12">
        <v>2.6666666666666665</v>
      </c>
      <c r="P61" s="12">
        <v>0</v>
      </c>
      <c r="Q61" s="12">
        <v>0</v>
      </c>
      <c r="R61" s="12">
        <v>2</v>
      </c>
      <c r="S61" s="12">
        <v>2.3333333333333335</v>
      </c>
      <c r="T61" s="12">
        <v>0</v>
      </c>
    </row>
    <row r="62" spans="1:20" x14ac:dyDescent="0.25">
      <c r="A62" s="7" t="s">
        <v>107</v>
      </c>
      <c r="B62" s="12">
        <v>2</v>
      </c>
      <c r="C62" s="12">
        <v>3</v>
      </c>
      <c r="D62" s="12">
        <v>3</v>
      </c>
      <c r="E62" s="12">
        <v>2</v>
      </c>
      <c r="F62" s="12">
        <v>0</v>
      </c>
      <c r="G62" s="12">
        <v>3</v>
      </c>
      <c r="H62" s="12">
        <v>0</v>
      </c>
      <c r="I62" s="12">
        <v>2</v>
      </c>
      <c r="J62" s="12">
        <v>2</v>
      </c>
      <c r="K62" s="12">
        <v>3</v>
      </c>
      <c r="L62" s="12">
        <v>3</v>
      </c>
      <c r="M62" s="12">
        <v>2</v>
      </c>
      <c r="N62" s="12">
        <v>0</v>
      </c>
      <c r="O62" s="12">
        <v>3</v>
      </c>
      <c r="P62" s="12">
        <v>0</v>
      </c>
      <c r="Q62" s="12">
        <v>0</v>
      </c>
      <c r="R62" s="12">
        <v>2</v>
      </c>
      <c r="S62" s="12">
        <v>2</v>
      </c>
      <c r="T62" s="12">
        <v>0</v>
      </c>
    </row>
    <row r="63" spans="1:20" x14ac:dyDescent="0.25">
      <c r="A63" s="7" t="s">
        <v>106</v>
      </c>
      <c r="B63" s="12">
        <v>2</v>
      </c>
      <c r="C63" s="12">
        <v>2</v>
      </c>
      <c r="D63" s="12">
        <v>2</v>
      </c>
      <c r="E63" s="12">
        <v>1</v>
      </c>
      <c r="F63" s="12">
        <v>0</v>
      </c>
      <c r="G63" s="12">
        <v>3</v>
      </c>
      <c r="H63" s="12">
        <v>0</v>
      </c>
      <c r="I63" s="12">
        <v>2</v>
      </c>
      <c r="J63" s="12">
        <v>1</v>
      </c>
      <c r="K63" s="12">
        <v>2</v>
      </c>
      <c r="L63" s="12">
        <v>2</v>
      </c>
      <c r="M63" s="12">
        <v>2</v>
      </c>
      <c r="N63" s="12">
        <v>2</v>
      </c>
      <c r="O63" s="12">
        <v>2</v>
      </c>
      <c r="P63" s="12">
        <v>0</v>
      </c>
      <c r="Q63" s="12">
        <v>0</v>
      </c>
      <c r="R63" s="12">
        <v>2</v>
      </c>
      <c r="S63" s="12">
        <v>2</v>
      </c>
      <c r="T63" s="12">
        <v>0</v>
      </c>
    </row>
    <row r="64" spans="1:20" x14ac:dyDescent="0.25">
      <c r="A64" s="7" t="s">
        <v>134</v>
      </c>
      <c r="B64" s="12">
        <v>2</v>
      </c>
      <c r="C64" s="12">
        <v>3</v>
      </c>
      <c r="D64" s="12">
        <v>3</v>
      </c>
      <c r="E64" s="12">
        <v>0</v>
      </c>
      <c r="F64" s="12">
        <v>0</v>
      </c>
      <c r="G64" s="12">
        <v>2</v>
      </c>
      <c r="H64" s="12">
        <v>0</v>
      </c>
      <c r="I64" s="12">
        <v>2</v>
      </c>
      <c r="J64" s="12">
        <v>0</v>
      </c>
      <c r="K64" s="12">
        <v>3</v>
      </c>
      <c r="L64" s="12">
        <v>2</v>
      </c>
      <c r="M64" s="12">
        <v>0</v>
      </c>
      <c r="N64" s="12">
        <v>0</v>
      </c>
      <c r="O64" s="12">
        <v>3</v>
      </c>
      <c r="P64" s="12">
        <v>0</v>
      </c>
      <c r="Q64" s="12">
        <v>0</v>
      </c>
      <c r="R64" s="12">
        <v>2</v>
      </c>
      <c r="S64" s="12">
        <v>3</v>
      </c>
      <c r="T64" s="12">
        <v>0</v>
      </c>
    </row>
    <row r="65" spans="1:20" x14ac:dyDescent="0.25">
      <c r="A65" s="6" t="s">
        <v>73</v>
      </c>
      <c r="B65" s="12">
        <v>2</v>
      </c>
      <c r="C65" s="12">
        <v>2</v>
      </c>
      <c r="D65" s="12">
        <v>2</v>
      </c>
      <c r="E65" s="12">
        <v>2</v>
      </c>
      <c r="F65" s="12">
        <v>0</v>
      </c>
      <c r="G65" s="12">
        <v>2</v>
      </c>
      <c r="H65" s="12">
        <v>0</v>
      </c>
      <c r="I65" s="12">
        <v>2</v>
      </c>
      <c r="J65" s="12">
        <v>2.5</v>
      </c>
      <c r="K65" s="12">
        <v>3</v>
      </c>
      <c r="L65" s="12">
        <v>2</v>
      </c>
      <c r="M65" s="12">
        <v>2</v>
      </c>
      <c r="N65" s="12">
        <v>0</v>
      </c>
      <c r="O65" s="12">
        <v>1</v>
      </c>
      <c r="P65" s="12">
        <v>0</v>
      </c>
      <c r="Q65" s="12">
        <v>0</v>
      </c>
      <c r="R65" s="12">
        <v>2</v>
      </c>
      <c r="S65" s="12">
        <v>2</v>
      </c>
      <c r="T65" s="12">
        <v>0</v>
      </c>
    </row>
    <row r="66" spans="1:20" x14ac:dyDescent="0.25">
      <c r="A66" s="7" t="s">
        <v>119</v>
      </c>
      <c r="B66" s="12">
        <v>3</v>
      </c>
      <c r="C66" s="12">
        <v>3</v>
      </c>
      <c r="D66" s="12">
        <v>3</v>
      </c>
      <c r="E66" s="12">
        <v>3</v>
      </c>
      <c r="F66" s="12">
        <v>0</v>
      </c>
      <c r="G66" s="12">
        <v>3</v>
      </c>
      <c r="H66" s="12">
        <v>0</v>
      </c>
      <c r="I66" s="12">
        <v>3</v>
      </c>
      <c r="J66" s="12">
        <v>3</v>
      </c>
      <c r="K66" s="12">
        <v>3</v>
      </c>
      <c r="L66" s="12">
        <v>3</v>
      </c>
      <c r="M66" s="12">
        <v>3</v>
      </c>
      <c r="N66" s="12">
        <v>0</v>
      </c>
      <c r="O66" s="12">
        <v>0</v>
      </c>
      <c r="P66" s="12">
        <v>0</v>
      </c>
      <c r="Q66" s="12">
        <v>0</v>
      </c>
      <c r="R66" s="12">
        <v>3</v>
      </c>
      <c r="S66" s="12">
        <v>3</v>
      </c>
      <c r="T66" s="12">
        <v>0</v>
      </c>
    </row>
    <row r="67" spans="1:20" x14ac:dyDescent="0.25">
      <c r="A67" s="7" t="s">
        <v>149</v>
      </c>
      <c r="B67" s="12">
        <v>1</v>
      </c>
      <c r="C67" s="12">
        <v>1</v>
      </c>
      <c r="D67" s="12">
        <v>1</v>
      </c>
      <c r="E67" s="12">
        <v>1</v>
      </c>
      <c r="F67" s="12">
        <v>0</v>
      </c>
      <c r="G67" s="12">
        <v>1</v>
      </c>
      <c r="H67" s="12">
        <v>0</v>
      </c>
      <c r="I67" s="12">
        <v>1</v>
      </c>
      <c r="J67" s="12">
        <v>2</v>
      </c>
      <c r="K67" s="12">
        <v>0</v>
      </c>
      <c r="L67" s="12">
        <v>1</v>
      </c>
      <c r="M67" s="12">
        <v>1</v>
      </c>
      <c r="N67" s="12">
        <v>0</v>
      </c>
      <c r="O67" s="12">
        <v>1</v>
      </c>
      <c r="P67" s="12">
        <v>0</v>
      </c>
      <c r="Q67" s="12">
        <v>0</v>
      </c>
      <c r="R67" s="12">
        <v>1</v>
      </c>
      <c r="S67" s="12">
        <v>1</v>
      </c>
      <c r="T67" s="12">
        <v>0</v>
      </c>
    </row>
    <row r="68" spans="1:20" x14ac:dyDescent="0.25">
      <c r="A68" s="6" t="s">
        <v>66</v>
      </c>
      <c r="B68" s="12">
        <v>2.4285714285714284</v>
      </c>
      <c r="C68" s="12">
        <v>2.6666666666666665</v>
      </c>
      <c r="D68" s="12">
        <v>3</v>
      </c>
      <c r="E68" s="12">
        <v>2.8333333333333335</v>
      </c>
      <c r="F68" s="12">
        <v>2.5</v>
      </c>
      <c r="G68" s="12">
        <v>3</v>
      </c>
      <c r="H68" s="12">
        <v>2.5</v>
      </c>
      <c r="I68" s="12">
        <v>3</v>
      </c>
      <c r="J68" s="12">
        <v>2</v>
      </c>
      <c r="K68" s="12">
        <v>2.8</v>
      </c>
      <c r="L68" s="12">
        <v>2</v>
      </c>
      <c r="M68" s="12">
        <v>3</v>
      </c>
      <c r="N68" s="12">
        <v>1.5</v>
      </c>
      <c r="O68" s="12">
        <v>2.7142857142857144</v>
      </c>
      <c r="P68" s="12">
        <v>1</v>
      </c>
      <c r="Q68" s="12">
        <v>2</v>
      </c>
      <c r="R68" s="12">
        <v>3</v>
      </c>
      <c r="S68" s="12">
        <v>3</v>
      </c>
      <c r="T68" s="12">
        <v>2</v>
      </c>
    </row>
    <row r="69" spans="1:20" x14ac:dyDescent="0.25">
      <c r="A69" s="7" t="s">
        <v>77</v>
      </c>
      <c r="B69" s="12">
        <v>1</v>
      </c>
      <c r="C69" s="12">
        <v>0</v>
      </c>
      <c r="D69" s="12">
        <v>0</v>
      </c>
      <c r="E69" s="12">
        <v>3</v>
      </c>
      <c r="F69" s="12">
        <v>0</v>
      </c>
      <c r="G69" s="12">
        <v>0</v>
      </c>
      <c r="H69" s="12">
        <v>0</v>
      </c>
      <c r="I69" s="12">
        <v>3</v>
      </c>
      <c r="J69" s="12">
        <v>1</v>
      </c>
      <c r="K69" s="12">
        <v>0</v>
      </c>
      <c r="L69" s="12">
        <v>0</v>
      </c>
      <c r="M69" s="12">
        <v>3</v>
      </c>
      <c r="N69" s="12">
        <v>0</v>
      </c>
      <c r="O69" s="12">
        <v>3</v>
      </c>
      <c r="P69" s="12">
        <v>1</v>
      </c>
      <c r="Q69" s="12">
        <v>0</v>
      </c>
      <c r="R69" s="12">
        <v>3</v>
      </c>
      <c r="S69" s="12">
        <v>3</v>
      </c>
      <c r="T69" s="12">
        <v>0</v>
      </c>
    </row>
    <row r="70" spans="1:20" x14ac:dyDescent="0.25">
      <c r="A70" s="7" t="s">
        <v>83</v>
      </c>
      <c r="B70" s="12">
        <v>0</v>
      </c>
      <c r="C70" s="12">
        <v>0</v>
      </c>
      <c r="D70" s="12">
        <v>3</v>
      </c>
      <c r="E70" s="12">
        <v>0</v>
      </c>
      <c r="F70" s="12">
        <v>3</v>
      </c>
      <c r="G70" s="12">
        <v>0</v>
      </c>
      <c r="H70" s="12">
        <v>2</v>
      </c>
      <c r="I70" s="12">
        <v>3</v>
      </c>
      <c r="J70" s="12">
        <v>1</v>
      </c>
      <c r="K70" s="12">
        <v>2</v>
      </c>
      <c r="L70" s="12">
        <v>2</v>
      </c>
      <c r="M70" s="12">
        <v>3</v>
      </c>
      <c r="N70" s="12">
        <v>0</v>
      </c>
      <c r="O70" s="12">
        <v>3</v>
      </c>
      <c r="P70" s="12">
        <v>0</v>
      </c>
      <c r="Q70" s="12">
        <v>2</v>
      </c>
      <c r="R70" s="12">
        <v>3</v>
      </c>
      <c r="S70" s="12">
        <v>3</v>
      </c>
      <c r="T70" s="12">
        <v>2</v>
      </c>
    </row>
    <row r="71" spans="1:20" x14ac:dyDescent="0.25">
      <c r="A71" s="7" t="s">
        <v>86</v>
      </c>
      <c r="B71" s="12">
        <v>2</v>
      </c>
      <c r="C71" s="12">
        <v>0</v>
      </c>
      <c r="D71" s="12">
        <v>0</v>
      </c>
      <c r="E71" s="12">
        <v>2</v>
      </c>
      <c r="F71" s="12">
        <v>0</v>
      </c>
      <c r="G71" s="12">
        <v>0</v>
      </c>
      <c r="H71" s="12">
        <v>0</v>
      </c>
      <c r="I71" s="12">
        <v>3</v>
      </c>
      <c r="J71" s="12">
        <v>0</v>
      </c>
      <c r="K71" s="12">
        <v>0</v>
      </c>
      <c r="L71" s="12">
        <v>0</v>
      </c>
      <c r="M71" s="12">
        <v>3</v>
      </c>
      <c r="N71" s="12">
        <v>0</v>
      </c>
      <c r="O71" s="12">
        <v>3</v>
      </c>
      <c r="P71" s="12">
        <v>0</v>
      </c>
      <c r="Q71" s="12">
        <v>0</v>
      </c>
      <c r="R71" s="12">
        <v>3</v>
      </c>
      <c r="S71" s="12">
        <v>3</v>
      </c>
      <c r="T71" s="12">
        <v>0</v>
      </c>
    </row>
    <row r="72" spans="1:20" x14ac:dyDescent="0.25">
      <c r="A72" s="7" t="s">
        <v>73</v>
      </c>
      <c r="B72" s="12">
        <v>2</v>
      </c>
      <c r="C72" s="12">
        <v>3</v>
      </c>
      <c r="D72" s="12">
        <v>0</v>
      </c>
      <c r="E72" s="12">
        <v>3</v>
      </c>
      <c r="F72" s="12">
        <v>0</v>
      </c>
      <c r="G72" s="12">
        <v>0</v>
      </c>
      <c r="H72" s="12">
        <v>0</v>
      </c>
      <c r="I72" s="12">
        <v>0</v>
      </c>
      <c r="J72" s="12">
        <v>2</v>
      </c>
      <c r="K72" s="12">
        <v>3</v>
      </c>
      <c r="L72" s="12">
        <v>0</v>
      </c>
      <c r="M72" s="12">
        <v>0</v>
      </c>
      <c r="N72" s="12">
        <v>0</v>
      </c>
      <c r="O72" s="12">
        <v>2</v>
      </c>
      <c r="P72" s="12">
        <v>0</v>
      </c>
      <c r="Q72" s="12">
        <v>1</v>
      </c>
      <c r="R72" s="12">
        <v>3</v>
      </c>
      <c r="S72" s="12">
        <v>3</v>
      </c>
      <c r="T72" s="12">
        <v>1</v>
      </c>
    </row>
    <row r="73" spans="1:20" x14ac:dyDescent="0.25">
      <c r="A73" s="7" t="s">
        <v>87</v>
      </c>
      <c r="B73" s="12">
        <v>3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3</v>
      </c>
      <c r="J73" s="12">
        <v>3</v>
      </c>
      <c r="K73" s="12">
        <v>0</v>
      </c>
      <c r="L73" s="12">
        <v>0</v>
      </c>
      <c r="M73" s="12">
        <v>3</v>
      </c>
      <c r="N73" s="12">
        <v>2</v>
      </c>
      <c r="O73" s="12">
        <v>0</v>
      </c>
      <c r="P73" s="12">
        <v>0</v>
      </c>
      <c r="Q73" s="12">
        <v>1</v>
      </c>
      <c r="R73" s="12">
        <v>0</v>
      </c>
      <c r="S73" s="12">
        <v>0</v>
      </c>
      <c r="T73" s="12">
        <v>1</v>
      </c>
    </row>
    <row r="74" spans="1:20" x14ac:dyDescent="0.25">
      <c r="A74" s="7" t="s">
        <v>74</v>
      </c>
      <c r="B74" s="12">
        <v>3</v>
      </c>
      <c r="C74" s="12">
        <v>3</v>
      </c>
      <c r="D74" s="12">
        <v>3</v>
      </c>
      <c r="E74" s="12">
        <v>3</v>
      </c>
      <c r="F74" s="12">
        <v>2</v>
      </c>
      <c r="G74" s="12">
        <v>3</v>
      </c>
      <c r="H74" s="12">
        <v>3</v>
      </c>
      <c r="I74" s="12">
        <v>3</v>
      </c>
      <c r="J74" s="12">
        <v>1</v>
      </c>
      <c r="K74" s="12">
        <v>3</v>
      </c>
      <c r="L74" s="12">
        <v>2</v>
      </c>
      <c r="M74" s="12">
        <v>3</v>
      </c>
      <c r="N74" s="12">
        <v>1</v>
      </c>
      <c r="O74" s="12">
        <v>3</v>
      </c>
      <c r="P74" s="12">
        <v>1</v>
      </c>
      <c r="Q74" s="12">
        <v>3</v>
      </c>
      <c r="R74" s="12">
        <v>3</v>
      </c>
      <c r="S74" s="12">
        <v>3</v>
      </c>
      <c r="T74" s="12">
        <v>3</v>
      </c>
    </row>
    <row r="75" spans="1:20" x14ac:dyDescent="0.25">
      <c r="A75" s="7" t="s">
        <v>69</v>
      </c>
      <c r="B75" s="12">
        <v>3</v>
      </c>
      <c r="C75" s="12">
        <v>0</v>
      </c>
      <c r="D75" s="12">
        <v>0</v>
      </c>
      <c r="E75" s="12">
        <v>0</v>
      </c>
      <c r="F75" s="12">
        <v>2</v>
      </c>
      <c r="G75" s="12">
        <v>0</v>
      </c>
      <c r="H75" s="12">
        <v>2</v>
      </c>
      <c r="I75" s="12">
        <v>3</v>
      </c>
      <c r="J75" s="12">
        <v>3</v>
      </c>
      <c r="K75" s="12">
        <v>0</v>
      </c>
      <c r="L75" s="12">
        <v>0</v>
      </c>
      <c r="M75" s="12">
        <v>3</v>
      </c>
      <c r="N75" s="12">
        <v>0</v>
      </c>
      <c r="O75" s="12">
        <v>0</v>
      </c>
      <c r="P75" s="12">
        <v>0</v>
      </c>
      <c r="Q75" s="12">
        <v>2</v>
      </c>
      <c r="R75" s="12">
        <v>3</v>
      </c>
      <c r="S75" s="12">
        <v>0</v>
      </c>
      <c r="T75" s="12">
        <v>2</v>
      </c>
    </row>
    <row r="76" spans="1:20" x14ac:dyDescent="0.25">
      <c r="A76" s="7" t="s">
        <v>168</v>
      </c>
      <c r="B76" s="12">
        <v>3</v>
      </c>
      <c r="C76" s="12">
        <v>2</v>
      </c>
      <c r="D76" s="12">
        <v>0</v>
      </c>
      <c r="E76" s="12">
        <v>3</v>
      </c>
      <c r="F76" s="12">
        <v>0</v>
      </c>
      <c r="G76" s="12">
        <v>0</v>
      </c>
      <c r="H76" s="12">
        <v>0</v>
      </c>
      <c r="I76" s="12">
        <v>3</v>
      </c>
      <c r="J76" s="12">
        <v>2</v>
      </c>
      <c r="K76" s="12">
        <v>3</v>
      </c>
      <c r="L76" s="12">
        <v>0</v>
      </c>
      <c r="M76" s="12">
        <v>3</v>
      </c>
      <c r="N76" s="12">
        <v>0</v>
      </c>
      <c r="O76" s="12">
        <v>2</v>
      </c>
      <c r="P76" s="12">
        <v>0</v>
      </c>
      <c r="Q76" s="12">
        <v>0</v>
      </c>
      <c r="R76" s="12">
        <v>3</v>
      </c>
      <c r="S76" s="12">
        <v>3</v>
      </c>
      <c r="T76" s="12">
        <v>0</v>
      </c>
    </row>
    <row r="77" spans="1:20" x14ac:dyDescent="0.25">
      <c r="A77" s="7" t="s">
        <v>97</v>
      </c>
      <c r="B77" s="12">
        <v>0</v>
      </c>
      <c r="C77" s="12">
        <v>0</v>
      </c>
      <c r="D77" s="12">
        <v>0</v>
      </c>
      <c r="E77" s="12">
        <v>3</v>
      </c>
      <c r="F77" s="12">
        <v>3</v>
      </c>
      <c r="G77" s="12">
        <v>0</v>
      </c>
      <c r="H77" s="12">
        <v>3</v>
      </c>
      <c r="I77" s="12">
        <v>0</v>
      </c>
      <c r="J77" s="12">
        <v>3</v>
      </c>
      <c r="K77" s="12">
        <v>3</v>
      </c>
      <c r="L77" s="12">
        <v>0</v>
      </c>
      <c r="M77" s="12">
        <v>3</v>
      </c>
      <c r="N77" s="12">
        <v>0</v>
      </c>
      <c r="O77" s="12">
        <v>3</v>
      </c>
      <c r="P77" s="12">
        <v>1</v>
      </c>
      <c r="Q77" s="12">
        <v>3</v>
      </c>
      <c r="R77" s="12">
        <v>3</v>
      </c>
      <c r="S77" s="12">
        <v>3</v>
      </c>
      <c r="T77" s="12">
        <v>3</v>
      </c>
    </row>
    <row r="78" spans="1:20" x14ac:dyDescent="0.25">
      <c r="A78" s="6" t="s">
        <v>87</v>
      </c>
      <c r="B78" s="12">
        <v>3</v>
      </c>
      <c r="C78" s="12">
        <v>2</v>
      </c>
      <c r="D78" s="12">
        <v>2</v>
      </c>
      <c r="E78" s="12">
        <v>2</v>
      </c>
      <c r="F78" s="12">
        <v>0</v>
      </c>
      <c r="G78" s="12">
        <v>2</v>
      </c>
      <c r="H78" s="12">
        <v>2</v>
      </c>
      <c r="I78" s="12">
        <v>2.3333333333333335</v>
      </c>
      <c r="J78" s="12">
        <v>2.5</v>
      </c>
      <c r="K78" s="12">
        <v>2.5</v>
      </c>
      <c r="L78" s="12">
        <v>0</v>
      </c>
      <c r="M78" s="12">
        <v>2.25</v>
      </c>
      <c r="N78" s="12">
        <v>0</v>
      </c>
      <c r="O78" s="12">
        <v>2.5</v>
      </c>
      <c r="P78" s="12">
        <v>0</v>
      </c>
      <c r="Q78" s="12">
        <v>2</v>
      </c>
      <c r="R78" s="12">
        <v>2.75</v>
      </c>
      <c r="S78" s="12">
        <v>3</v>
      </c>
      <c r="T78" s="12">
        <v>2.3333333333333335</v>
      </c>
    </row>
    <row r="79" spans="1:20" x14ac:dyDescent="0.25">
      <c r="A79" s="7" t="s">
        <v>129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12">
        <v>3</v>
      </c>
      <c r="I79" s="12">
        <v>0</v>
      </c>
      <c r="J79" s="12">
        <v>3</v>
      </c>
      <c r="K79" s="12">
        <v>0</v>
      </c>
      <c r="L79" s="12">
        <v>0</v>
      </c>
      <c r="M79" s="12">
        <v>3</v>
      </c>
      <c r="N79" s="12">
        <v>0</v>
      </c>
      <c r="O79" s="12">
        <v>0</v>
      </c>
      <c r="P79" s="12">
        <v>0</v>
      </c>
      <c r="Q79" s="12">
        <v>3</v>
      </c>
      <c r="R79" s="12">
        <v>3</v>
      </c>
      <c r="S79" s="12">
        <v>0</v>
      </c>
      <c r="T79" s="12">
        <v>3</v>
      </c>
    </row>
    <row r="80" spans="1:20" x14ac:dyDescent="0.25">
      <c r="A80" s="7" t="s">
        <v>137</v>
      </c>
      <c r="B80" s="12">
        <v>0</v>
      </c>
      <c r="C80" s="12">
        <v>0</v>
      </c>
      <c r="D80" s="12">
        <v>0</v>
      </c>
      <c r="E80" s="12">
        <v>3</v>
      </c>
      <c r="F80" s="12">
        <v>0</v>
      </c>
      <c r="G80" s="12">
        <v>0</v>
      </c>
      <c r="H80" s="12">
        <v>3</v>
      </c>
      <c r="I80" s="12">
        <v>3</v>
      </c>
      <c r="J80" s="12">
        <v>3</v>
      </c>
      <c r="K80" s="12">
        <v>0</v>
      </c>
      <c r="L80" s="12">
        <v>0</v>
      </c>
      <c r="M80" s="12">
        <v>3</v>
      </c>
      <c r="N80" s="12">
        <v>0</v>
      </c>
      <c r="O80" s="12">
        <v>0</v>
      </c>
      <c r="P80" s="12">
        <v>0</v>
      </c>
      <c r="Q80" s="12">
        <v>3</v>
      </c>
      <c r="R80" s="12">
        <v>3</v>
      </c>
      <c r="S80" s="12">
        <v>0</v>
      </c>
      <c r="T80" s="12">
        <v>3</v>
      </c>
    </row>
    <row r="81" spans="1:20" x14ac:dyDescent="0.25">
      <c r="A81" s="7" t="s">
        <v>140</v>
      </c>
      <c r="B81" s="12">
        <v>3</v>
      </c>
      <c r="C81" s="12">
        <v>2</v>
      </c>
      <c r="D81" s="12">
        <v>0</v>
      </c>
      <c r="E81" s="12">
        <v>2</v>
      </c>
      <c r="F81" s="12">
        <v>0</v>
      </c>
      <c r="G81" s="12">
        <v>0</v>
      </c>
      <c r="H81" s="12">
        <v>1</v>
      </c>
      <c r="I81" s="12">
        <v>3</v>
      </c>
      <c r="J81" s="12">
        <v>2</v>
      </c>
      <c r="K81" s="12">
        <v>3</v>
      </c>
      <c r="L81" s="12">
        <v>0</v>
      </c>
      <c r="M81" s="12">
        <v>2</v>
      </c>
      <c r="N81" s="12">
        <v>0</v>
      </c>
      <c r="O81" s="12">
        <v>3</v>
      </c>
      <c r="P81" s="12">
        <v>0</v>
      </c>
      <c r="Q81" s="12">
        <v>1</v>
      </c>
      <c r="R81" s="12">
        <v>3</v>
      </c>
      <c r="S81" s="12">
        <v>3</v>
      </c>
      <c r="T81" s="12">
        <v>1</v>
      </c>
    </row>
    <row r="82" spans="1:20" x14ac:dyDescent="0.25">
      <c r="A82" s="7" t="s">
        <v>88</v>
      </c>
      <c r="B82" s="12">
        <v>3</v>
      </c>
      <c r="C82" s="12">
        <v>2</v>
      </c>
      <c r="D82" s="12">
        <v>2</v>
      </c>
      <c r="E82" s="12">
        <v>1</v>
      </c>
      <c r="F82" s="12">
        <v>0</v>
      </c>
      <c r="G82" s="12">
        <v>2</v>
      </c>
      <c r="H82" s="12">
        <v>1</v>
      </c>
      <c r="I82" s="12">
        <v>1</v>
      </c>
      <c r="J82" s="12">
        <v>2</v>
      </c>
      <c r="K82" s="12">
        <v>2</v>
      </c>
      <c r="L82" s="12">
        <v>0</v>
      </c>
      <c r="M82" s="12">
        <v>1</v>
      </c>
      <c r="N82" s="12">
        <v>0</v>
      </c>
      <c r="O82" s="12">
        <v>2</v>
      </c>
      <c r="P82" s="12">
        <v>0</v>
      </c>
      <c r="Q82" s="12">
        <v>1</v>
      </c>
      <c r="R82" s="12">
        <v>2</v>
      </c>
      <c r="S82" s="12">
        <v>3</v>
      </c>
      <c r="T82" s="12">
        <v>0</v>
      </c>
    </row>
    <row r="83" spans="1:20" x14ac:dyDescent="0.25">
      <c r="A83" s="6" t="s">
        <v>74</v>
      </c>
      <c r="B83" s="12">
        <v>2.5</v>
      </c>
      <c r="C83" s="12">
        <v>2.6666666666666665</v>
      </c>
      <c r="D83" s="12">
        <v>2.6666666666666665</v>
      </c>
      <c r="E83" s="12">
        <v>2.3333333333333335</v>
      </c>
      <c r="F83" s="12">
        <v>1.3333333333333333</v>
      </c>
      <c r="G83" s="12">
        <v>2.6</v>
      </c>
      <c r="H83" s="12">
        <v>1.6666666666666667</v>
      </c>
      <c r="I83" s="12">
        <v>2.5</v>
      </c>
      <c r="J83" s="12">
        <v>2.3333333333333335</v>
      </c>
      <c r="K83" s="12">
        <v>2.8</v>
      </c>
      <c r="L83" s="12">
        <v>3</v>
      </c>
      <c r="M83" s="12">
        <v>3</v>
      </c>
      <c r="N83" s="12">
        <v>1</v>
      </c>
      <c r="O83" s="12">
        <v>2.1666666666666665</v>
      </c>
      <c r="P83" s="12">
        <v>1.5</v>
      </c>
      <c r="Q83" s="12">
        <v>2.3333333333333335</v>
      </c>
      <c r="R83" s="12">
        <v>2.6666666666666665</v>
      </c>
      <c r="S83" s="12">
        <v>2.8333333333333335</v>
      </c>
      <c r="T83" s="12">
        <v>2.4</v>
      </c>
    </row>
    <row r="84" spans="1:20" x14ac:dyDescent="0.25">
      <c r="A84" s="7" t="s">
        <v>76</v>
      </c>
      <c r="B84" s="12">
        <v>2</v>
      </c>
      <c r="C84" s="12">
        <v>2</v>
      </c>
      <c r="D84" s="12">
        <v>3</v>
      </c>
      <c r="E84" s="12">
        <v>2</v>
      </c>
      <c r="F84" s="12">
        <v>1</v>
      </c>
      <c r="G84" s="12">
        <v>3</v>
      </c>
      <c r="H84" s="12">
        <v>1</v>
      </c>
      <c r="I84" s="12">
        <v>2</v>
      </c>
      <c r="J84" s="12">
        <v>2</v>
      </c>
      <c r="K84" s="12">
        <v>2</v>
      </c>
      <c r="L84" s="12">
        <v>3</v>
      </c>
      <c r="M84" s="12">
        <v>3</v>
      </c>
      <c r="N84" s="12">
        <v>0</v>
      </c>
      <c r="O84" s="12">
        <v>1</v>
      </c>
      <c r="P84" s="12">
        <v>0</v>
      </c>
      <c r="Q84" s="12">
        <v>1</v>
      </c>
      <c r="R84" s="12">
        <v>3</v>
      </c>
      <c r="S84" s="12">
        <v>2</v>
      </c>
      <c r="T84" s="12">
        <v>2</v>
      </c>
    </row>
    <row r="85" spans="1:20" x14ac:dyDescent="0.25">
      <c r="A85" s="7" t="s">
        <v>109</v>
      </c>
      <c r="B85" s="12">
        <v>3</v>
      </c>
      <c r="C85" s="12">
        <v>3</v>
      </c>
      <c r="D85" s="12">
        <v>2</v>
      </c>
      <c r="E85" s="12">
        <v>3</v>
      </c>
      <c r="F85" s="12">
        <v>2</v>
      </c>
      <c r="G85" s="12">
        <v>3</v>
      </c>
      <c r="H85" s="12">
        <v>2</v>
      </c>
      <c r="I85" s="12">
        <v>3</v>
      </c>
      <c r="J85" s="12">
        <v>3</v>
      </c>
      <c r="K85" s="12">
        <v>3</v>
      </c>
      <c r="L85" s="12">
        <v>0</v>
      </c>
      <c r="M85" s="12">
        <v>3</v>
      </c>
      <c r="N85" s="12">
        <v>1</v>
      </c>
      <c r="O85" s="12">
        <v>3</v>
      </c>
      <c r="P85" s="12">
        <v>0</v>
      </c>
      <c r="Q85" s="12">
        <v>3</v>
      </c>
      <c r="R85" s="12">
        <v>3</v>
      </c>
      <c r="S85" s="12">
        <v>3</v>
      </c>
      <c r="T85" s="12">
        <v>3</v>
      </c>
    </row>
    <row r="86" spans="1:20" x14ac:dyDescent="0.25">
      <c r="A86" s="7" t="s">
        <v>156</v>
      </c>
      <c r="B86" s="12">
        <v>2</v>
      </c>
      <c r="C86" s="12">
        <v>3</v>
      </c>
      <c r="D86" s="12">
        <v>3</v>
      </c>
      <c r="E86" s="12">
        <v>2</v>
      </c>
      <c r="F86" s="12">
        <v>0</v>
      </c>
      <c r="G86" s="12">
        <v>0</v>
      </c>
      <c r="H86" s="12">
        <v>1</v>
      </c>
      <c r="I86" s="12">
        <v>3</v>
      </c>
      <c r="J86" s="12">
        <v>2</v>
      </c>
      <c r="K86" s="12">
        <v>3</v>
      </c>
      <c r="L86" s="12">
        <v>0</v>
      </c>
      <c r="M86" s="12">
        <v>3</v>
      </c>
      <c r="N86" s="12">
        <v>0</v>
      </c>
      <c r="O86" s="12">
        <v>2</v>
      </c>
      <c r="P86" s="12">
        <v>1</v>
      </c>
      <c r="Q86" s="12">
        <v>1</v>
      </c>
      <c r="R86" s="12">
        <v>3</v>
      </c>
      <c r="S86" s="12">
        <v>3</v>
      </c>
      <c r="T86" s="12">
        <v>1</v>
      </c>
    </row>
    <row r="87" spans="1:20" x14ac:dyDescent="0.25">
      <c r="A87" s="7" t="s">
        <v>154</v>
      </c>
      <c r="B87" s="12">
        <v>3</v>
      </c>
      <c r="C87" s="12">
        <v>3</v>
      </c>
      <c r="D87" s="12">
        <v>2</v>
      </c>
      <c r="E87" s="12">
        <v>2</v>
      </c>
      <c r="F87" s="12">
        <v>0</v>
      </c>
      <c r="G87" s="12">
        <v>2</v>
      </c>
      <c r="H87" s="12">
        <v>3</v>
      </c>
      <c r="I87" s="12">
        <v>2</v>
      </c>
      <c r="J87" s="12">
        <v>2</v>
      </c>
      <c r="K87" s="12">
        <v>0</v>
      </c>
      <c r="L87" s="12">
        <v>0</v>
      </c>
      <c r="M87" s="12">
        <v>0</v>
      </c>
      <c r="N87" s="12">
        <v>0</v>
      </c>
      <c r="O87" s="12">
        <v>2</v>
      </c>
      <c r="P87" s="12">
        <v>0</v>
      </c>
      <c r="Q87" s="12">
        <v>3</v>
      </c>
      <c r="R87" s="12">
        <v>2</v>
      </c>
      <c r="S87" s="12">
        <v>3</v>
      </c>
      <c r="T87" s="12">
        <v>3</v>
      </c>
    </row>
    <row r="88" spans="1:20" x14ac:dyDescent="0.25">
      <c r="A88" s="7" t="s">
        <v>94</v>
      </c>
      <c r="B88" s="12">
        <v>3</v>
      </c>
      <c r="C88" s="12">
        <v>3</v>
      </c>
      <c r="D88" s="12">
        <v>3</v>
      </c>
      <c r="E88" s="12">
        <v>2</v>
      </c>
      <c r="F88" s="12">
        <v>1</v>
      </c>
      <c r="G88" s="12">
        <v>3</v>
      </c>
      <c r="H88" s="12">
        <v>2</v>
      </c>
      <c r="I88" s="12">
        <v>3</v>
      </c>
      <c r="J88" s="12">
        <v>3</v>
      </c>
      <c r="K88" s="12">
        <v>3</v>
      </c>
      <c r="L88" s="12">
        <v>3</v>
      </c>
      <c r="M88" s="12">
        <v>3</v>
      </c>
      <c r="N88" s="12">
        <v>0</v>
      </c>
      <c r="O88" s="12">
        <v>3</v>
      </c>
      <c r="P88" s="12">
        <v>0</v>
      </c>
      <c r="Q88" s="12">
        <v>3</v>
      </c>
      <c r="R88" s="12">
        <v>2</v>
      </c>
      <c r="S88" s="12">
        <v>3</v>
      </c>
      <c r="T88" s="12">
        <v>3</v>
      </c>
    </row>
    <row r="89" spans="1:20" x14ac:dyDescent="0.25">
      <c r="A89" s="7" t="s">
        <v>100</v>
      </c>
      <c r="B89" s="12">
        <v>2</v>
      </c>
      <c r="C89" s="12">
        <v>2</v>
      </c>
      <c r="D89" s="12">
        <v>3</v>
      </c>
      <c r="E89" s="12">
        <v>3</v>
      </c>
      <c r="F89" s="12">
        <v>0</v>
      </c>
      <c r="G89" s="12">
        <v>2</v>
      </c>
      <c r="H89" s="12">
        <v>1</v>
      </c>
      <c r="I89" s="12">
        <v>2</v>
      </c>
      <c r="J89" s="12">
        <v>2</v>
      </c>
      <c r="K89" s="12">
        <v>3</v>
      </c>
      <c r="L89" s="12">
        <v>0</v>
      </c>
      <c r="M89" s="12">
        <v>3</v>
      </c>
      <c r="N89" s="12">
        <v>0</v>
      </c>
      <c r="O89" s="12">
        <v>2</v>
      </c>
      <c r="P89" s="12">
        <v>2</v>
      </c>
      <c r="Q89" s="12">
        <v>3</v>
      </c>
      <c r="R89" s="12">
        <v>3</v>
      </c>
      <c r="S89" s="12">
        <v>3</v>
      </c>
      <c r="T89" s="12">
        <v>0</v>
      </c>
    </row>
    <row r="90" spans="1:20" x14ac:dyDescent="0.25">
      <c r="A90" s="6" t="s">
        <v>69</v>
      </c>
      <c r="B90" s="12">
        <v>2.1666666666666665</v>
      </c>
      <c r="C90" s="12">
        <v>2.5</v>
      </c>
      <c r="D90" s="12">
        <v>2.1666666666666665</v>
      </c>
      <c r="E90" s="12">
        <v>1.1666666666666667</v>
      </c>
      <c r="F90" s="12">
        <v>1.5</v>
      </c>
      <c r="G90" s="12">
        <v>2.6666666666666665</v>
      </c>
      <c r="H90" s="12">
        <v>1.5</v>
      </c>
      <c r="I90" s="12">
        <v>2</v>
      </c>
      <c r="J90" s="12">
        <v>2.1666666666666665</v>
      </c>
      <c r="K90" s="12">
        <v>1.8333333333333333</v>
      </c>
      <c r="L90" s="12">
        <v>1.8333333333333333</v>
      </c>
      <c r="M90" s="12">
        <v>2</v>
      </c>
      <c r="N90" s="12">
        <v>1</v>
      </c>
      <c r="O90" s="12">
        <v>2.3333333333333335</v>
      </c>
      <c r="P90" s="12">
        <v>1.5</v>
      </c>
      <c r="Q90" s="12">
        <v>1.6666666666666667</v>
      </c>
      <c r="R90" s="12">
        <v>2.1666666666666665</v>
      </c>
      <c r="S90" s="12">
        <v>2.3333333333333335</v>
      </c>
      <c r="T90" s="12">
        <v>2.2000000000000002</v>
      </c>
    </row>
    <row r="91" spans="1:20" x14ac:dyDescent="0.25">
      <c r="A91" s="7" t="s">
        <v>197</v>
      </c>
      <c r="B91" s="12">
        <v>2</v>
      </c>
      <c r="C91" s="12">
        <v>2</v>
      </c>
      <c r="D91" s="12">
        <v>2</v>
      </c>
      <c r="E91" s="12">
        <v>1</v>
      </c>
      <c r="F91" s="12">
        <v>0</v>
      </c>
      <c r="G91" s="12">
        <v>2</v>
      </c>
      <c r="H91" s="12">
        <v>0</v>
      </c>
      <c r="I91" s="12">
        <v>2</v>
      </c>
      <c r="J91" s="12">
        <v>2</v>
      </c>
      <c r="K91" s="12">
        <v>1</v>
      </c>
      <c r="L91" s="12">
        <v>1</v>
      </c>
      <c r="M91" s="12">
        <v>2</v>
      </c>
      <c r="N91" s="12">
        <v>0</v>
      </c>
      <c r="O91" s="12">
        <v>2</v>
      </c>
      <c r="P91" s="12">
        <v>1</v>
      </c>
      <c r="Q91" s="12">
        <v>1</v>
      </c>
      <c r="R91" s="12">
        <v>2</v>
      </c>
      <c r="S91" s="12">
        <v>2</v>
      </c>
      <c r="T91" s="12">
        <v>1</v>
      </c>
    </row>
    <row r="92" spans="1:20" x14ac:dyDescent="0.25">
      <c r="A92" s="7" t="s">
        <v>196</v>
      </c>
      <c r="B92" s="12">
        <v>3</v>
      </c>
      <c r="C92" s="12">
        <v>3</v>
      </c>
      <c r="D92" s="12">
        <v>2</v>
      </c>
      <c r="E92" s="12">
        <v>2</v>
      </c>
      <c r="F92" s="12">
        <v>0</v>
      </c>
      <c r="G92" s="12">
        <v>3</v>
      </c>
      <c r="H92" s="12">
        <v>2</v>
      </c>
      <c r="I92" s="12">
        <v>2</v>
      </c>
      <c r="J92" s="12">
        <v>3</v>
      </c>
      <c r="K92" s="12">
        <v>2</v>
      </c>
      <c r="L92" s="12">
        <v>2</v>
      </c>
      <c r="M92" s="12">
        <v>2</v>
      </c>
      <c r="N92" s="12">
        <v>0</v>
      </c>
      <c r="O92" s="12">
        <v>3</v>
      </c>
      <c r="P92" s="12">
        <v>0</v>
      </c>
      <c r="Q92" s="12">
        <v>3</v>
      </c>
      <c r="R92" s="12">
        <v>3</v>
      </c>
      <c r="S92" s="12">
        <v>3</v>
      </c>
      <c r="T92" s="12">
        <v>3</v>
      </c>
    </row>
    <row r="93" spans="1:20" x14ac:dyDescent="0.25">
      <c r="A93" s="7" t="s">
        <v>200</v>
      </c>
      <c r="B93" s="12">
        <v>2</v>
      </c>
      <c r="C93" s="12">
        <v>2</v>
      </c>
      <c r="D93" s="12">
        <v>2</v>
      </c>
      <c r="E93" s="12">
        <v>1</v>
      </c>
      <c r="F93" s="12">
        <v>1</v>
      </c>
      <c r="G93" s="12">
        <v>2</v>
      </c>
      <c r="H93" s="12">
        <v>1</v>
      </c>
      <c r="I93" s="12">
        <v>2</v>
      </c>
      <c r="J93" s="12">
        <v>2</v>
      </c>
      <c r="K93" s="12">
        <v>2</v>
      </c>
      <c r="L93" s="12">
        <v>2</v>
      </c>
      <c r="M93" s="12">
        <v>2</v>
      </c>
      <c r="N93" s="12">
        <v>0</v>
      </c>
      <c r="O93" s="12">
        <v>2</v>
      </c>
      <c r="P93" s="12">
        <v>0</v>
      </c>
      <c r="Q93" s="12">
        <v>1</v>
      </c>
      <c r="R93" s="12">
        <v>2</v>
      </c>
      <c r="S93" s="12">
        <v>2</v>
      </c>
      <c r="T93" s="12">
        <v>2</v>
      </c>
    </row>
    <row r="94" spans="1:20" x14ac:dyDescent="0.25">
      <c r="A94" s="7" t="s">
        <v>198</v>
      </c>
      <c r="B94" s="12">
        <v>1</v>
      </c>
      <c r="C94" s="12">
        <v>3</v>
      </c>
      <c r="D94" s="12">
        <v>3</v>
      </c>
      <c r="E94" s="12">
        <v>1</v>
      </c>
      <c r="F94" s="12">
        <v>0</v>
      </c>
      <c r="G94" s="12">
        <v>3</v>
      </c>
      <c r="H94" s="12">
        <v>1</v>
      </c>
      <c r="I94" s="12">
        <v>2</v>
      </c>
      <c r="J94" s="12">
        <v>1</v>
      </c>
      <c r="K94" s="12">
        <v>2</v>
      </c>
      <c r="L94" s="12">
        <v>2</v>
      </c>
      <c r="M94" s="12">
        <v>2</v>
      </c>
      <c r="N94" s="12">
        <v>0</v>
      </c>
      <c r="O94" s="12">
        <v>2</v>
      </c>
      <c r="P94" s="12">
        <v>0</v>
      </c>
      <c r="Q94" s="12">
        <v>1</v>
      </c>
      <c r="R94" s="12">
        <v>1</v>
      </c>
      <c r="S94" s="12">
        <v>2</v>
      </c>
      <c r="T94" s="12">
        <v>2</v>
      </c>
    </row>
    <row r="95" spans="1:20" x14ac:dyDescent="0.25">
      <c r="A95" s="7" t="s">
        <v>195</v>
      </c>
      <c r="B95" s="12">
        <v>3</v>
      </c>
      <c r="C95" s="12">
        <v>3</v>
      </c>
      <c r="D95" s="12">
        <v>2</v>
      </c>
      <c r="E95" s="12">
        <v>1</v>
      </c>
      <c r="F95" s="12">
        <v>2</v>
      </c>
      <c r="G95" s="12">
        <v>3</v>
      </c>
      <c r="H95" s="12">
        <v>2</v>
      </c>
      <c r="I95" s="12">
        <v>2</v>
      </c>
      <c r="J95" s="12">
        <v>3</v>
      </c>
      <c r="K95" s="12">
        <v>1</v>
      </c>
      <c r="L95" s="12">
        <v>1</v>
      </c>
      <c r="M95" s="12">
        <v>2</v>
      </c>
      <c r="N95" s="12">
        <v>1</v>
      </c>
      <c r="O95" s="12">
        <v>3</v>
      </c>
      <c r="P95" s="12">
        <v>2</v>
      </c>
      <c r="Q95" s="12">
        <v>3</v>
      </c>
      <c r="R95" s="12">
        <v>3</v>
      </c>
      <c r="S95" s="12">
        <v>3</v>
      </c>
      <c r="T95" s="12">
        <v>3</v>
      </c>
    </row>
    <row r="96" spans="1:20" x14ac:dyDescent="0.25">
      <c r="A96" s="7" t="s">
        <v>199</v>
      </c>
      <c r="B96" s="12">
        <v>2</v>
      </c>
      <c r="C96" s="12">
        <v>2</v>
      </c>
      <c r="D96" s="12">
        <v>2</v>
      </c>
      <c r="E96" s="12">
        <v>1</v>
      </c>
      <c r="F96" s="12">
        <v>0</v>
      </c>
      <c r="G96" s="12">
        <v>3</v>
      </c>
      <c r="H96" s="12">
        <v>0</v>
      </c>
      <c r="I96" s="12">
        <v>2</v>
      </c>
      <c r="J96" s="12">
        <v>2</v>
      </c>
      <c r="K96" s="12">
        <v>3</v>
      </c>
      <c r="L96" s="12">
        <v>3</v>
      </c>
      <c r="M96" s="12">
        <v>2</v>
      </c>
      <c r="N96" s="12">
        <v>0</v>
      </c>
      <c r="O96" s="12">
        <v>2</v>
      </c>
      <c r="P96" s="12">
        <v>0</v>
      </c>
      <c r="Q96" s="12">
        <v>1</v>
      </c>
      <c r="R96" s="12">
        <v>2</v>
      </c>
      <c r="S96" s="12">
        <v>2</v>
      </c>
      <c r="T96" s="12">
        <v>0</v>
      </c>
    </row>
    <row r="97" spans="1:20" x14ac:dyDescent="0.25">
      <c r="A97" s="6" t="s">
        <v>122</v>
      </c>
      <c r="B97" s="12">
        <v>2</v>
      </c>
      <c r="C97" s="12">
        <v>3</v>
      </c>
      <c r="D97" s="12">
        <v>0</v>
      </c>
      <c r="E97" s="12">
        <v>3</v>
      </c>
      <c r="F97" s="12">
        <v>0</v>
      </c>
      <c r="G97" s="12">
        <v>3</v>
      </c>
      <c r="H97" s="12">
        <v>0</v>
      </c>
      <c r="I97" s="12">
        <v>2</v>
      </c>
      <c r="J97" s="12">
        <v>2.2000000000000002</v>
      </c>
      <c r="K97" s="12">
        <v>3</v>
      </c>
      <c r="L97" s="12">
        <v>2</v>
      </c>
      <c r="M97" s="12">
        <v>3</v>
      </c>
      <c r="N97" s="12">
        <v>0</v>
      </c>
      <c r="O97" s="12">
        <v>3</v>
      </c>
      <c r="P97" s="12">
        <v>0</v>
      </c>
      <c r="Q97" s="12">
        <v>0</v>
      </c>
      <c r="R97" s="12">
        <v>3</v>
      </c>
      <c r="S97" s="12">
        <v>3</v>
      </c>
      <c r="T97" s="12">
        <v>0</v>
      </c>
    </row>
    <row r="98" spans="1:20" x14ac:dyDescent="0.25">
      <c r="A98" s="7" t="s">
        <v>123</v>
      </c>
      <c r="B98" s="12">
        <v>2</v>
      </c>
      <c r="C98" s="12">
        <v>0</v>
      </c>
      <c r="D98" s="12">
        <v>0</v>
      </c>
      <c r="E98" s="12">
        <v>3</v>
      </c>
      <c r="F98" s="12">
        <v>0</v>
      </c>
      <c r="G98" s="12">
        <v>3</v>
      </c>
      <c r="H98" s="12">
        <v>0</v>
      </c>
      <c r="I98" s="12">
        <v>0</v>
      </c>
      <c r="J98" s="12">
        <v>3</v>
      </c>
      <c r="K98" s="12">
        <v>0</v>
      </c>
      <c r="L98" s="12">
        <v>2</v>
      </c>
      <c r="M98" s="12">
        <v>3</v>
      </c>
      <c r="N98" s="12">
        <v>0</v>
      </c>
      <c r="O98" s="12">
        <v>3</v>
      </c>
      <c r="P98" s="12">
        <v>0</v>
      </c>
      <c r="Q98" s="12">
        <v>0</v>
      </c>
      <c r="R98" s="12">
        <v>3</v>
      </c>
      <c r="S98" s="12">
        <v>3</v>
      </c>
      <c r="T98" s="12">
        <v>0</v>
      </c>
    </row>
    <row r="99" spans="1:20" x14ac:dyDescent="0.25">
      <c r="A99" s="7" t="s">
        <v>163</v>
      </c>
      <c r="B99" s="12">
        <v>2</v>
      </c>
      <c r="C99" s="12">
        <v>3</v>
      </c>
      <c r="D99" s="12">
        <v>0</v>
      </c>
      <c r="E99" s="12">
        <v>3</v>
      </c>
      <c r="F99" s="12">
        <v>0</v>
      </c>
      <c r="G99" s="12">
        <v>3</v>
      </c>
      <c r="H99" s="12">
        <v>0</v>
      </c>
      <c r="I99" s="12">
        <v>2</v>
      </c>
      <c r="J99" s="12">
        <v>2</v>
      </c>
      <c r="K99" s="12">
        <v>3</v>
      </c>
      <c r="L99" s="12">
        <v>2</v>
      </c>
      <c r="M99" s="12">
        <v>3</v>
      </c>
      <c r="N99" s="12">
        <v>0</v>
      </c>
      <c r="O99" s="12">
        <v>3</v>
      </c>
      <c r="P99" s="12">
        <v>0</v>
      </c>
      <c r="Q99" s="12">
        <v>0</v>
      </c>
      <c r="R99" s="12">
        <v>3</v>
      </c>
      <c r="S99" s="12">
        <v>3</v>
      </c>
      <c r="T99" s="12">
        <v>0</v>
      </c>
    </row>
    <row r="100" spans="1:20" x14ac:dyDescent="0.25">
      <c r="A100" s="7" t="s">
        <v>155</v>
      </c>
      <c r="B100" s="12">
        <v>2</v>
      </c>
      <c r="C100" s="12">
        <v>3</v>
      </c>
      <c r="D100" s="12">
        <v>0</v>
      </c>
      <c r="E100" s="12">
        <v>3</v>
      </c>
      <c r="F100" s="12">
        <v>0</v>
      </c>
      <c r="G100" s="12">
        <v>3</v>
      </c>
      <c r="H100" s="12">
        <v>0</v>
      </c>
      <c r="I100" s="12">
        <v>2</v>
      </c>
      <c r="J100" s="12">
        <v>2</v>
      </c>
      <c r="K100" s="12">
        <v>3</v>
      </c>
      <c r="L100" s="12">
        <v>2</v>
      </c>
      <c r="M100" s="12">
        <v>3</v>
      </c>
      <c r="N100" s="12">
        <v>0</v>
      </c>
      <c r="O100" s="12">
        <v>3</v>
      </c>
      <c r="P100" s="12">
        <v>0</v>
      </c>
      <c r="Q100" s="12">
        <v>0</v>
      </c>
      <c r="R100" s="12">
        <v>3</v>
      </c>
      <c r="S100" s="12">
        <v>3</v>
      </c>
      <c r="T100" s="12">
        <v>0</v>
      </c>
    </row>
    <row r="101" spans="1:20" x14ac:dyDescent="0.25">
      <c r="A101" s="7" t="s">
        <v>161</v>
      </c>
      <c r="B101" s="12">
        <v>2</v>
      </c>
      <c r="C101" s="12">
        <v>3</v>
      </c>
      <c r="D101" s="12">
        <v>0</v>
      </c>
      <c r="E101" s="12">
        <v>3</v>
      </c>
      <c r="F101" s="12">
        <v>0</v>
      </c>
      <c r="G101" s="12">
        <v>3</v>
      </c>
      <c r="H101" s="12">
        <v>0</v>
      </c>
      <c r="I101" s="12">
        <v>2</v>
      </c>
      <c r="J101" s="12">
        <v>2</v>
      </c>
      <c r="K101" s="12">
        <v>3</v>
      </c>
      <c r="L101" s="12">
        <v>2</v>
      </c>
      <c r="M101" s="12">
        <v>3</v>
      </c>
      <c r="N101" s="12">
        <v>0</v>
      </c>
      <c r="O101" s="12">
        <v>3</v>
      </c>
      <c r="P101" s="12">
        <v>0</v>
      </c>
      <c r="Q101" s="12">
        <v>0</v>
      </c>
      <c r="R101" s="12">
        <v>3</v>
      </c>
      <c r="S101" s="12">
        <v>3</v>
      </c>
      <c r="T101" s="12">
        <v>0</v>
      </c>
    </row>
    <row r="102" spans="1:20" x14ac:dyDescent="0.25">
      <c r="A102" s="7" t="s">
        <v>160</v>
      </c>
      <c r="B102" s="12">
        <v>2</v>
      </c>
      <c r="C102" s="12">
        <v>0</v>
      </c>
      <c r="D102" s="12">
        <v>0</v>
      </c>
      <c r="E102" s="12">
        <v>0</v>
      </c>
      <c r="F102" s="12">
        <v>0</v>
      </c>
      <c r="G102" s="12">
        <v>3</v>
      </c>
      <c r="H102" s="12">
        <v>0</v>
      </c>
      <c r="I102" s="12">
        <v>2</v>
      </c>
      <c r="J102" s="12">
        <v>2</v>
      </c>
      <c r="K102" s="12">
        <v>0</v>
      </c>
      <c r="L102" s="12">
        <v>2</v>
      </c>
      <c r="M102" s="12">
        <v>3</v>
      </c>
      <c r="N102" s="12">
        <v>0</v>
      </c>
      <c r="O102" s="12">
        <v>0</v>
      </c>
      <c r="P102" s="12">
        <v>0</v>
      </c>
      <c r="Q102" s="12">
        <v>0</v>
      </c>
      <c r="R102" s="12">
        <v>3</v>
      </c>
      <c r="S102" s="12">
        <v>3</v>
      </c>
      <c r="T102" s="12">
        <v>0</v>
      </c>
    </row>
    <row r="103" spans="1:20" x14ac:dyDescent="0.25">
      <c r="A103" s="6" t="s">
        <v>92</v>
      </c>
      <c r="B103" s="12">
        <v>3</v>
      </c>
      <c r="C103" s="12">
        <v>3</v>
      </c>
      <c r="D103" s="12">
        <v>3</v>
      </c>
      <c r="E103" s="12">
        <v>3</v>
      </c>
      <c r="F103" s="12">
        <v>3</v>
      </c>
      <c r="G103" s="12">
        <v>3</v>
      </c>
      <c r="H103" s="12">
        <v>3</v>
      </c>
      <c r="I103" s="12">
        <v>3</v>
      </c>
      <c r="J103" s="12">
        <v>3</v>
      </c>
      <c r="K103" s="12">
        <v>0</v>
      </c>
      <c r="L103" s="12">
        <v>0</v>
      </c>
      <c r="M103" s="12">
        <v>3</v>
      </c>
      <c r="N103" s="12">
        <v>3</v>
      </c>
      <c r="O103" s="12">
        <v>3</v>
      </c>
      <c r="P103" s="12">
        <v>0</v>
      </c>
      <c r="Q103" s="12">
        <v>3</v>
      </c>
      <c r="R103" s="12">
        <v>3</v>
      </c>
      <c r="S103" s="12">
        <v>3</v>
      </c>
      <c r="T103" s="12">
        <v>3</v>
      </c>
    </row>
    <row r="104" spans="1:20" x14ac:dyDescent="0.25">
      <c r="A104" s="7" t="s">
        <v>125</v>
      </c>
      <c r="B104" s="12">
        <v>3</v>
      </c>
      <c r="C104" s="12">
        <v>3</v>
      </c>
      <c r="D104" s="12">
        <v>3</v>
      </c>
      <c r="E104" s="12">
        <v>3</v>
      </c>
      <c r="F104" s="12">
        <v>3</v>
      </c>
      <c r="G104" s="12">
        <v>3</v>
      </c>
      <c r="H104" s="12">
        <v>3</v>
      </c>
      <c r="I104" s="12">
        <v>3</v>
      </c>
      <c r="J104" s="12">
        <v>3</v>
      </c>
      <c r="K104" s="12">
        <v>0</v>
      </c>
      <c r="L104" s="12">
        <v>0</v>
      </c>
      <c r="M104" s="12">
        <v>3</v>
      </c>
      <c r="N104" s="12">
        <v>3</v>
      </c>
      <c r="O104" s="12">
        <v>3</v>
      </c>
      <c r="P104" s="12">
        <v>0</v>
      </c>
      <c r="Q104" s="12">
        <v>3</v>
      </c>
      <c r="R104" s="12">
        <v>3</v>
      </c>
      <c r="S104" s="12">
        <v>3</v>
      </c>
      <c r="T104" s="12">
        <v>3</v>
      </c>
    </row>
    <row r="105" spans="1:20" x14ac:dyDescent="0.25">
      <c r="A105" s="7" t="s">
        <v>159</v>
      </c>
      <c r="B105" s="12">
        <v>3</v>
      </c>
      <c r="C105" s="12">
        <v>0</v>
      </c>
      <c r="D105" s="12">
        <v>0</v>
      </c>
      <c r="E105" s="12">
        <v>0</v>
      </c>
      <c r="F105" s="12">
        <v>3</v>
      </c>
      <c r="G105" s="12">
        <v>0</v>
      </c>
      <c r="H105" s="12">
        <v>0</v>
      </c>
      <c r="I105" s="12">
        <v>3</v>
      </c>
      <c r="J105" s="12">
        <v>3</v>
      </c>
      <c r="K105" s="12">
        <v>0</v>
      </c>
      <c r="L105" s="12">
        <v>0</v>
      </c>
      <c r="M105" s="12">
        <v>3</v>
      </c>
      <c r="N105" s="12">
        <v>0</v>
      </c>
      <c r="O105" s="12">
        <v>0</v>
      </c>
      <c r="P105" s="12">
        <v>0</v>
      </c>
      <c r="Q105" s="12">
        <v>0</v>
      </c>
      <c r="R105" s="12">
        <v>3</v>
      </c>
      <c r="S105" s="12">
        <v>0</v>
      </c>
      <c r="T105" s="12">
        <v>0</v>
      </c>
    </row>
    <row r="106" spans="1:20" x14ac:dyDescent="0.25">
      <c r="A106" s="7" t="s">
        <v>93</v>
      </c>
      <c r="B106" s="12">
        <v>3</v>
      </c>
      <c r="C106" s="12">
        <v>3</v>
      </c>
      <c r="D106" s="12">
        <v>3</v>
      </c>
      <c r="E106" s="12">
        <v>3</v>
      </c>
      <c r="F106" s="12">
        <v>3</v>
      </c>
      <c r="G106" s="12">
        <v>3</v>
      </c>
      <c r="H106" s="12">
        <v>0</v>
      </c>
      <c r="I106" s="12">
        <v>3</v>
      </c>
      <c r="J106" s="12">
        <v>3</v>
      </c>
      <c r="K106" s="12">
        <v>0</v>
      </c>
      <c r="L106" s="12">
        <v>0</v>
      </c>
      <c r="M106" s="12">
        <v>3</v>
      </c>
      <c r="N106" s="12">
        <v>0</v>
      </c>
      <c r="O106" s="12">
        <v>3</v>
      </c>
      <c r="P106" s="12">
        <v>0</v>
      </c>
      <c r="Q106" s="12">
        <v>3</v>
      </c>
      <c r="R106" s="12">
        <v>3</v>
      </c>
      <c r="S106" s="12">
        <v>3</v>
      </c>
      <c r="T106" s="12">
        <v>3</v>
      </c>
    </row>
    <row r="107" spans="1:20" x14ac:dyDescent="0.25">
      <c r="A107" s="6" t="s">
        <v>120</v>
      </c>
      <c r="B107" s="12">
        <v>1.5</v>
      </c>
      <c r="C107" s="12">
        <v>3</v>
      </c>
      <c r="D107" s="12">
        <v>2</v>
      </c>
      <c r="E107" s="12">
        <v>3</v>
      </c>
      <c r="F107" s="12">
        <v>0</v>
      </c>
      <c r="G107" s="12">
        <v>3</v>
      </c>
      <c r="H107" s="12">
        <v>0</v>
      </c>
      <c r="I107" s="12">
        <v>3</v>
      </c>
      <c r="J107" s="12">
        <v>1</v>
      </c>
      <c r="K107" s="12">
        <v>1</v>
      </c>
      <c r="L107" s="12">
        <v>3</v>
      </c>
      <c r="M107" s="12">
        <v>2</v>
      </c>
      <c r="N107" s="12">
        <v>0</v>
      </c>
      <c r="O107" s="12">
        <v>2</v>
      </c>
      <c r="P107" s="12">
        <v>0</v>
      </c>
      <c r="Q107" s="12">
        <v>0</v>
      </c>
      <c r="R107" s="12">
        <v>2</v>
      </c>
      <c r="S107" s="12">
        <v>2.5</v>
      </c>
      <c r="T107" s="12">
        <v>0</v>
      </c>
    </row>
    <row r="108" spans="1:20" x14ac:dyDescent="0.25">
      <c r="A108" s="7" t="s">
        <v>121</v>
      </c>
      <c r="B108" s="12">
        <v>1</v>
      </c>
      <c r="C108" s="12">
        <v>3</v>
      </c>
      <c r="D108" s="12">
        <v>2</v>
      </c>
      <c r="E108" s="12">
        <v>3</v>
      </c>
      <c r="F108" s="12">
        <v>0</v>
      </c>
      <c r="G108" s="12">
        <v>0</v>
      </c>
      <c r="H108" s="12">
        <v>0</v>
      </c>
      <c r="I108" s="12">
        <v>3</v>
      </c>
      <c r="J108" s="12">
        <v>1</v>
      </c>
      <c r="K108" s="12">
        <v>0</v>
      </c>
      <c r="L108" s="12">
        <v>0</v>
      </c>
      <c r="M108" s="12">
        <v>2</v>
      </c>
      <c r="N108" s="12">
        <v>0</v>
      </c>
      <c r="O108" s="12">
        <v>1</v>
      </c>
      <c r="P108" s="12">
        <v>0</v>
      </c>
      <c r="Q108" s="12">
        <v>0</v>
      </c>
      <c r="R108" s="12">
        <v>2</v>
      </c>
      <c r="S108" s="12">
        <v>2</v>
      </c>
      <c r="T108" s="12">
        <v>0</v>
      </c>
    </row>
    <row r="109" spans="1:20" x14ac:dyDescent="0.25">
      <c r="A109" s="7" t="s">
        <v>170</v>
      </c>
      <c r="B109" s="12">
        <v>2</v>
      </c>
      <c r="C109" s="12">
        <v>3</v>
      </c>
      <c r="D109" s="12">
        <v>2</v>
      </c>
      <c r="E109" s="12">
        <v>3</v>
      </c>
      <c r="F109" s="12">
        <v>0</v>
      </c>
      <c r="G109" s="12">
        <v>3</v>
      </c>
      <c r="H109" s="12">
        <v>0</v>
      </c>
      <c r="I109" s="12">
        <v>3</v>
      </c>
      <c r="J109" s="12">
        <v>1</v>
      </c>
      <c r="K109" s="12">
        <v>1</v>
      </c>
      <c r="L109" s="12">
        <v>3</v>
      </c>
      <c r="M109" s="12">
        <v>2</v>
      </c>
      <c r="N109" s="12">
        <v>0</v>
      </c>
      <c r="O109" s="12">
        <v>3</v>
      </c>
      <c r="P109" s="12">
        <v>0</v>
      </c>
      <c r="Q109" s="12">
        <v>0</v>
      </c>
      <c r="R109" s="12">
        <v>2</v>
      </c>
      <c r="S109" s="12">
        <v>3</v>
      </c>
      <c r="T109" s="12">
        <v>0</v>
      </c>
    </row>
    <row r="110" spans="1:20" x14ac:dyDescent="0.25">
      <c r="A110" s="6" t="s">
        <v>110</v>
      </c>
      <c r="B110" s="12">
        <v>2</v>
      </c>
      <c r="C110" s="12">
        <v>3</v>
      </c>
      <c r="D110" s="12">
        <v>2.25</v>
      </c>
      <c r="E110" s="12">
        <v>1.75</v>
      </c>
      <c r="F110" s="12">
        <v>0</v>
      </c>
      <c r="G110" s="12">
        <v>3</v>
      </c>
      <c r="H110" s="12">
        <v>0</v>
      </c>
      <c r="I110" s="12">
        <v>2.25</v>
      </c>
      <c r="J110" s="12">
        <v>2</v>
      </c>
      <c r="K110" s="12">
        <v>1.75</v>
      </c>
      <c r="L110" s="12">
        <v>2.5</v>
      </c>
      <c r="M110" s="12">
        <v>2</v>
      </c>
      <c r="N110" s="12">
        <v>0</v>
      </c>
      <c r="O110" s="12">
        <v>2.25</v>
      </c>
      <c r="P110" s="12">
        <v>0</v>
      </c>
      <c r="Q110" s="12">
        <v>0</v>
      </c>
      <c r="R110" s="12">
        <v>1.75</v>
      </c>
      <c r="S110" s="12">
        <v>2</v>
      </c>
      <c r="T110" s="12">
        <v>0</v>
      </c>
    </row>
    <row r="111" spans="1:20" x14ac:dyDescent="0.25">
      <c r="A111" s="7" t="s">
        <v>153</v>
      </c>
      <c r="B111" s="12">
        <v>2</v>
      </c>
      <c r="C111" s="12">
        <v>3</v>
      </c>
      <c r="D111" s="12">
        <v>2</v>
      </c>
      <c r="E111" s="12">
        <v>2</v>
      </c>
      <c r="F111" s="12">
        <v>0</v>
      </c>
      <c r="G111" s="12">
        <v>3</v>
      </c>
      <c r="H111" s="12">
        <v>0</v>
      </c>
      <c r="I111" s="12">
        <v>2</v>
      </c>
      <c r="J111" s="12">
        <v>0</v>
      </c>
      <c r="K111" s="12">
        <v>1</v>
      </c>
      <c r="L111" s="12">
        <v>2</v>
      </c>
      <c r="M111" s="12">
        <v>2</v>
      </c>
      <c r="N111" s="12">
        <v>0</v>
      </c>
      <c r="O111" s="12">
        <v>2</v>
      </c>
      <c r="P111" s="12">
        <v>0</v>
      </c>
      <c r="Q111" s="12">
        <v>0</v>
      </c>
      <c r="R111" s="12">
        <v>2</v>
      </c>
      <c r="S111" s="12">
        <v>1</v>
      </c>
      <c r="T111" s="12">
        <v>0</v>
      </c>
    </row>
    <row r="112" spans="1:20" x14ac:dyDescent="0.25">
      <c r="A112" s="7" t="s">
        <v>114</v>
      </c>
      <c r="B112" s="12">
        <v>2</v>
      </c>
      <c r="C112" s="12">
        <v>3</v>
      </c>
      <c r="D112" s="12">
        <v>1</v>
      </c>
      <c r="E112" s="12">
        <v>2</v>
      </c>
      <c r="F112" s="12">
        <v>0</v>
      </c>
      <c r="G112" s="12">
        <v>3</v>
      </c>
      <c r="H112" s="12">
        <v>0</v>
      </c>
      <c r="I112" s="12">
        <v>2</v>
      </c>
      <c r="J112" s="12">
        <v>2</v>
      </c>
      <c r="K112" s="12">
        <v>3</v>
      </c>
      <c r="L112" s="12">
        <v>2</v>
      </c>
      <c r="M112" s="12">
        <v>1</v>
      </c>
      <c r="N112" s="12">
        <v>0</v>
      </c>
      <c r="O112" s="12">
        <v>3</v>
      </c>
      <c r="P112" s="12">
        <v>0</v>
      </c>
      <c r="Q112" s="12">
        <v>0</v>
      </c>
      <c r="R112" s="12">
        <v>1</v>
      </c>
      <c r="S112" s="12">
        <v>3</v>
      </c>
      <c r="T112" s="12">
        <v>0</v>
      </c>
    </row>
    <row r="113" spans="1:20" x14ac:dyDescent="0.25">
      <c r="A113" s="7" t="s">
        <v>111</v>
      </c>
      <c r="B113" s="12">
        <v>1</v>
      </c>
      <c r="C113" s="12">
        <v>3</v>
      </c>
      <c r="D113" s="12">
        <v>3</v>
      </c>
      <c r="E113" s="12">
        <v>1</v>
      </c>
      <c r="F113" s="12">
        <v>0</v>
      </c>
      <c r="G113" s="12">
        <v>3</v>
      </c>
      <c r="H113" s="12">
        <v>0</v>
      </c>
      <c r="I113" s="12">
        <v>2</v>
      </c>
      <c r="J113" s="12">
        <v>0</v>
      </c>
      <c r="K113" s="12">
        <v>2</v>
      </c>
      <c r="L113" s="12">
        <v>3</v>
      </c>
      <c r="M113" s="12">
        <v>2</v>
      </c>
      <c r="N113" s="12">
        <v>0</v>
      </c>
      <c r="O113" s="12">
        <v>2</v>
      </c>
      <c r="P113" s="12">
        <v>0</v>
      </c>
      <c r="Q113" s="12">
        <v>0</v>
      </c>
      <c r="R113" s="12">
        <v>2</v>
      </c>
      <c r="S113" s="12">
        <v>2</v>
      </c>
      <c r="T113" s="12">
        <v>0</v>
      </c>
    </row>
    <row r="114" spans="1:20" x14ac:dyDescent="0.25">
      <c r="A114" s="7" t="s">
        <v>131</v>
      </c>
      <c r="B114" s="12">
        <v>3</v>
      </c>
      <c r="C114" s="12">
        <v>3</v>
      </c>
      <c r="D114" s="12">
        <v>3</v>
      </c>
      <c r="E114" s="12">
        <v>2</v>
      </c>
      <c r="F114" s="12">
        <v>0</v>
      </c>
      <c r="G114" s="12">
        <v>3</v>
      </c>
      <c r="H114" s="12">
        <v>0</v>
      </c>
      <c r="I114" s="12">
        <v>3</v>
      </c>
      <c r="J114" s="12">
        <v>0</v>
      </c>
      <c r="K114" s="12">
        <v>1</v>
      </c>
      <c r="L114" s="12">
        <v>3</v>
      </c>
      <c r="M114" s="12">
        <v>3</v>
      </c>
      <c r="N114" s="12">
        <v>0</v>
      </c>
      <c r="O114" s="12">
        <v>2</v>
      </c>
      <c r="P114" s="12">
        <v>0</v>
      </c>
      <c r="Q114" s="12">
        <v>0</v>
      </c>
      <c r="R114" s="12">
        <v>2</v>
      </c>
      <c r="S114" s="12">
        <v>2</v>
      </c>
      <c r="T114" s="12">
        <v>0</v>
      </c>
    </row>
    <row r="115" spans="1:20" x14ac:dyDescent="0.25">
      <c r="A115" s="6" t="s">
        <v>194</v>
      </c>
      <c r="B115" s="12">
        <v>2.0909090909090908</v>
      </c>
      <c r="C115" s="12">
        <v>3</v>
      </c>
      <c r="D115" s="12">
        <v>3</v>
      </c>
      <c r="E115" s="12">
        <v>2.7272727272727271</v>
      </c>
      <c r="F115" s="12">
        <v>1.5</v>
      </c>
      <c r="G115" s="12">
        <v>3</v>
      </c>
      <c r="H115" s="12">
        <v>1.3333333333333333</v>
      </c>
      <c r="I115" s="12">
        <v>2.9090909090909092</v>
      </c>
      <c r="J115" s="12">
        <v>1.8888888888888888</v>
      </c>
      <c r="K115" s="12">
        <v>2.5</v>
      </c>
      <c r="L115" s="12">
        <v>3</v>
      </c>
      <c r="M115" s="12">
        <v>2.8181818181818183</v>
      </c>
      <c r="N115" s="12">
        <v>2</v>
      </c>
      <c r="O115" s="12">
        <v>3</v>
      </c>
      <c r="P115" s="12">
        <v>0</v>
      </c>
      <c r="Q115" s="12">
        <v>1.6666666666666667</v>
      </c>
      <c r="R115" s="12">
        <v>2.7272727272727271</v>
      </c>
      <c r="S115" s="12">
        <v>2.9</v>
      </c>
      <c r="T115" s="12">
        <v>1.6666666666666667</v>
      </c>
    </row>
    <row r="116" spans="1:20" x14ac:dyDescent="0.25">
      <c r="A116" s="7" t="s">
        <v>90</v>
      </c>
      <c r="B116" s="12">
        <v>1</v>
      </c>
      <c r="C116" s="12">
        <v>3</v>
      </c>
      <c r="D116" s="12">
        <v>3</v>
      </c>
      <c r="E116" s="12">
        <v>2</v>
      </c>
      <c r="F116" s="12">
        <v>0</v>
      </c>
      <c r="G116" s="12">
        <v>3</v>
      </c>
      <c r="H116" s="12">
        <v>0</v>
      </c>
      <c r="I116" s="12">
        <v>2</v>
      </c>
      <c r="J116" s="12">
        <v>0</v>
      </c>
      <c r="K116" s="12">
        <v>0</v>
      </c>
      <c r="L116" s="12">
        <v>3</v>
      </c>
      <c r="M116" s="12">
        <v>2</v>
      </c>
      <c r="N116" s="12">
        <v>0</v>
      </c>
      <c r="O116" s="12">
        <v>3</v>
      </c>
      <c r="P116" s="12">
        <v>0</v>
      </c>
      <c r="Q116" s="12">
        <v>0</v>
      </c>
      <c r="R116" s="12">
        <v>2</v>
      </c>
      <c r="S116" s="12">
        <v>2</v>
      </c>
      <c r="T116" s="12">
        <v>0</v>
      </c>
    </row>
    <row r="117" spans="1:20" x14ac:dyDescent="0.25">
      <c r="A117" s="7" t="s">
        <v>70</v>
      </c>
      <c r="B117" s="12">
        <v>2</v>
      </c>
      <c r="C117" s="12">
        <v>3</v>
      </c>
      <c r="D117" s="12">
        <v>3</v>
      </c>
      <c r="E117" s="12">
        <v>2</v>
      </c>
      <c r="F117" s="12">
        <v>0</v>
      </c>
      <c r="G117" s="12">
        <v>0</v>
      </c>
      <c r="H117" s="12">
        <v>0</v>
      </c>
      <c r="I117" s="12">
        <v>3</v>
      </c>
      <c r="J117" s="12">
        <v>2</v>
      </c>
      <c r="K117" s="12">
        <v>2</v>
      </c>
      <c r="L117" s="12">
        <v>3</v>
      </c>
      <c r="M117" s="12">
        <v>2</v>
      </c>
      <c r="N117" s="12">
        <v>0</v>
      </c>
      <c r="O117" s="12">
        <v>3</v>
      </c>
      <c r="P117" s="12">
        <v>0</v>
      </c>
      <c r="Q117" s="12">
        <v>0</v>
      </c>
      <c r="R117" s="12">
        <v>2</v>
      </c>
      <c r="S117" s="12">
        <v>3</v>
      </c>
      <c r="T117" s="12">
        <v>0</v>
      </c>
    </row>
    <row r="118" spans="1:20" x14ac:dyDescent="0.25">
      <c r="A118" s="7" t="s">
        <v>127</v>
      </c>
      <c r="B118" s="12">
        <v>2</v>
      </c>
      <c r="C118" s="12">
        <v>0</v>
      </c>
      <c r="D118" s="12">
        <v>0</v>
      </c>
      <c r="E118" s="12">
        <v>3</v>
      </c>
      <c r="F118" s="12">
        <v>0</v>
      </c>
      <c r="G118" s="12">
        <v>3</v>
      </c>
      <c r="H118" s="12">
        <v>0</v>
      </c>
      <c r="I118" s="12">
        <v>3</v>
      </c>
      <c r="J118" s="12">
        <v>1</v>
      </c>
      <c r="K118" s="12">
        <v>2</v>
      </c>
      <c r="L118" s="12">
        <v>0</v>
      </c>
      <c r="M118" s="12">
        <v>3</v>
      </c>
      <c r="N118" s="12">
        <v>0</v>
      </c>
      <c r="O118" s="12">
        <v>3</v>
      </c>
      <c r="P118" s="12">
        <v>0</v>
      </c>
      <c r="Q118" s="12">
        <v>0</v>
      </c>
      <c r="R118" s="12">
        <v>3</v>
      </c>
      <c r="S118" s="12">
        <v>3</v>
      </c>
      <c r="T118" s="12">
        <v>0</v>
      </c>
    </row>
    <row r="119" spans="1:20" x14ac:dyDescent="0.25">
      <c r="A119" s="7" t="s">
        <v>81</v>
      </c>
      <c r="B119" s="12">
        <v>3</v>
      </c>
      <c r="C119" s="12">
        <v>0</v>
      </c>
      <c r="D119" s="12">
        <v>3</v>
      </c>
      <c r="E119" s="12">
        <v>3</v>
      </c>
      <c r="F119" s="12">
        <v>0</v>
      </c>
      <c r="G119" s="12">
        <v>0</v>
      </c>
      <c r="H119" s="12">
        <v>0</v>
      </c>
      <c r="I119" s="12">
        <v>3</v>
      </c>
      <c r="J119" s="12">
        <v>2</v>
      </c>
      <c r="K119" s="12">
        <v>3</v>
      </c>
      <c r="L119" s="12">
        <v>3</v>
      </c>
      <c r="M119" s="12">
        <v>3</v>
      </c>
      <c r="N119" s="12">
        <v>0</v>
      </c>
      <c r="O119" s="12">
        <v>3</v>
      </c>
      <c r="P119" s="12">
        <v>0</v>
      </c>
      <c r="Q119" s="12">
        <v>0</v>
      </c>
      <c r="R119" s="12">
        <v>3</v>
      </c>
      <c r="S119" s="12">
        <v>3</v>
      </c>
      <c r="T119" s="12">
        <v>0</v>
      </c>
    </row>
    <row r="120" spans="1:20" x14ac:dyDescent="0.25">
      <c r="A120" s="7" t="s">
        <v>101</v>
      </c>
      <c r="B120" s="12">
        <v>2</v>
      </c>
      <c r="C120" s="12">
        <v>0</v>
      </c>
      <c r="D120" s="12">
        <v>3</v>
      </c>
      <c r="E120" s="12">
        <v>3</v>
      </c>
      <c r="F120" s="12">
        <v>2</v>
      </c>
      <c r="G120" s="12">
        <v>3</v>
      </c>
      <c r="H120" s="12">
        <v>2</v>
      </c>
      <c r="I120" s="12">
        <v>3</v>
      </c>
      <c r="J120" s="12">
        <v>3</v>
      </c>
      <c r="K120" s="12">
        <v>0</v>
      </c>
      <c r="L120" s="12">
        <v>3</v>
      </c>
      <c r="M120" s="12">
        <v>3</v>
      </c>
      <c r="N120" s="12">
        <v>2</v>
      </c>
      <c r="O120" s="12">
        <v>3</v>
      </c>
      <c r="P120" s="12">
        <v>0</v>
      </c>
      <c r="Q120" s="12">
        <v>3</v>
      </c>
      <c r="R120" s="12">
        <v>3</v>
      </c>
      <c r="S120" s="12">
        <v>3</v>
      </c>
      <c r="T120" s="12">
        <v>3</v>
      </c>
    </row>
    <row r="121" spans="1:20" x14ac:dyDescent="0.25">
      <c r="A121" s="7" t="s">
        <v>78</v>
      </c>
      <c r="B121" s="12">
        <v>2</v>
      </c>
      <c r="C121" s="12">
        <v>3</v>
      </c>
      <c r="D121" s="12">
        <v>0</v>
      </c>
      <c r="E121" s="12">
        <v>3</v>
      </c>
      <c r="F121" s="12">
        <v>0</v>
      </c>
      <c r="G121" s="12">
        <v>0</v>
      </c>
      <c r="H121" s="12">
        <v>0</v>
      </c>
      <c r="I121" s="12">
        <v>3</v>
      </c>
      <c r="J121" s="12">
        <v>2</v>
      </c>
      <c r="K121" s="12">
        <v>3</v>
      </c>
      <c r="L121" s="12">
        <v>0</v>
      </c>
      <c r="M121" s="12">
        <v>3</v>
      </c>
      <c r="N121" s="12">
        <v>0</v>
      </c>
      <c r="O121" s="12">
        <v>3</v>
      </c>
      <c r="P121" s="12">
        <v>0</v>
      </c>
      <c r="Q121" s="12">
        <v>0</v>
      </c>
      <c r="R121" s="12">
        <v>3</v>
      </c>
      <c r="S121" s="12">
        <v>3</v>
      </c>
      <c r="T121" s="12">
        <v>0</v>
      </c>
    </row>
    <row r="122" spans="1:20" x14ac:dyDescent="0.25">
      <c r="A122" s="7" t="s">
        <v>122</v>
      </c>
      <c r="B122" s="12">
        <v>2</v>
      </c>
      <c r="C122" s="12">
        <v>0</v>
      </c>
      <c r="D122" s="12">
        <v>3</v>
      </c>
      <c r="E122" s="12">
        <v>3</v>
      </c>
      <c r="F122" s="12">
        <v>0</v>
      </c>
      <c r="G122" s="12">
        <v>3</v>
      </c>
      <c r="H122" s="12">
        <v>0</v>
      </c>
      <c r="I122" s="12">
        <v>3</v>
      </c>
      <c r="J122" s="12">
        <v>2</v>
      </c>
      <c r="K122" s="12">
        <v>3</v>
      </c>
      <c r="L122" s="12">
        <v>3</v>
      </c>
      <c r="M122" s="12">
        <v>3</v>
      </c>
      <c r="N122" s="12">
        <v>0</v>
      </c>
      <c r="O122" s="12">
        <v>3</v>
      </c>
      <c r="P122" s="12">
        <v>0</v>
      </c>
      <c r="Q122" s="12">
        <v>0</v>
      </c>
      <c r="R122" s="12">
        <v>3</v>
      </c>
      <c r="S122" s="12">
        <v>3</v>
      </c>
      <c r="T122" s="12">
        <v>0</v>
      </c>
    </row>
    <row r="123" spans="1:20" x14ac:dyDescent="0.25">
      <c r="A123" s="7" t="s">
        <v>92</v>
      </c>
      <c r="B123" s="12">
        <v>3</v>
      </c>
      <c r="C123" s="12">
        <v>0</v>
      </c>
      <c r="D123" s="12">
        <v>0</v>
      </c>
      <c r="E123" s="12">
        <v>3</v>
      </c>
      <c r="F123" s="12">
        <v>1</v>
      </c>
      <c r="G123" s="12">
        <v>0</v>
      </c>
      <c r="H123" s="12">
        <v>1</v>
      </c>
      <c r="I123" s="12">
        <v>3</v>
      </c>
      <c r="J123" s="12">
        <v>1</v>
      </c>
      <c r="K123" s="12">
        <v>2</v>
      </c>
      <c r="L123" s="12">
        <v>0</v>
      </c>
      <c r="M123" s="12">
        <v>3</v>
      </c>
      <c r="N123" s="12">
        <v>0</v>
      </c>
      <c r="O123" s="12">
        <v>0</v>
      </c>
      <c r="P123" s="12">
        <v>0</v>
      </c>
      <c r="Q123" s="12">
        <v>1</v>
      </c>
      <c r="R123" s="12">
        <v>3</v>
      </c>
      <c r="S123" s="12">
        <v>0</v>
      </c>
      <c r="T123" s="12">
        <v>1</v>
      </c>
    </row>
    <row r="124" spans="1:20" x14ac:dyDescent="0.25">
      <c r="A124" s="7" t="s">
        <v>120</v>
      </c>
      <c r="B124" s="12">
        <v>2</v>
      </c>
      <c r="C124" s="12">
        <v>0</v>
      </c>
      <c r="D124" s="12">
        <v>3</v>
      </c>
      <c r="E124" s="12">
        <v>2</v>
      </c>
      <c r="F124" s="12">
        <v>0</v>
      </c>
      <c r="G124" s="12">
        <v>0</v>
      </c>
      <c r="H124" s="12">
        <v>0</v>
      </c>
      <c r="I124" s="12">
        <v>3</v>
      </c>
      <c r="J124" s="12">
        <v>0</v>
      </c>
      <c r="K124" s="12">
        <v>0</v>
      </c>
      <c r="L124" s="12">
        <v>0</v>
      </c>
      <c r="M124" s="12">
        <v>3</v>
      </c>
      <c r="N124" s="12">
        <v>0</v>
      </c>
      <c r="O124" s="12">
        <v>3</v>
      </c>
      <c r="P124" s="12">
        <v>0</v>
      </c>
      <c r="Q124" s="12">
        <v>0</v>
      </c>
      <c r="R124" s="12">
        <v>2</v>
      </c>
      <c r="S124" s="12">
        <v>3</v>
      </c>
      <c r="T124" s="12">
        <v>0</v>
      </c>
    </row>
    <row r="125" spans="1:20" x14ac:dyDescent="0.25">
      <c r="A125" s="7" t="s">
        <v>110</v>
      </c>
      <c r="B125" s="12">
        <v>2</v>
      </c>
      <c r="C125" s="12">
        <v>0</v>
      </c>
      <c r="D125" s="12">
        <v>0</v>
      </c>
      <c r="E125" s="12">
        <v>3</v>
      </c>
      <c r="F125" s="12">
        <v>0</v>
      </c>
      <c r="G125" s="12">
        <v>0</v>
      </c>
      <c r="H125" s="12">
        <v>0</v>
      </c>
      <c r="I125" s="12">
        <v>3</v>
      </c>
      <c r="J125" s="12">
        <v>2</v>
      </c>
      <c r="K125" s="12">
        <v>2</v>
      </c>
      <c r="L125" s="12">
        <v>0</v>
      </c>
      <c r="M125" s="12">
        <v>3</v>
      </c>
      <c r="N125" s="12">
        <v>0</v>
      </c>
      <c r="O125" s="12">
        <v>3</v>
      </c>
      <c r="P125" s="12">
        <v>0</v>
      </c>
      <c r="Q125" s="12">
        <v>0</v>
      </c>
      <c r="R125" s="12">
        <v>3</v>
      </c>
      <c r="S125" s="12">
        <v>3</v>
      </c>
      <c r="T125" s="12">
        <v>0</v>
      </c>
    </row>
    <row r="126" spans="1:20" x14ac:dyDescent="0.25">
      <c r="A126" s="7" t="s">
        <v>141</v>
      </c>
      <c r="B126" s="12">
        <v>2</v>
      </c>
      <c r="C126" s="12">
        <v>3</v>
      </c>
      <c r="D126" s="12">
        <v>3</v>
      </c>
      <c r="E126" s="12">
        <v>3</v>
      </c>
      <c r="F126" s="12">
        <v>0</v>
      </c>
      <c r="G126" s="12">
        <v>0</v>
      </c>
      <c r="H126" s="12">
        <v>1</v>
      </c>
      <c r="I126" s="12">
        <v>3</v>
      </c>
      <c r="J126" s="12">
        <v>2</v>
      </c>
      <c r="K126" s="12">
        <v>3</v>
      </c>
      <c r="L126" s="12">
        <v>0</v>
      </c>
      <c r="M126" s="12">
        <v>3</v>
      </c>
      <c r="N126" s="12">
        <v>0</v>
      </c>
      <c r="O126" s="12">
        <v>3</v>
      </c>
      <c r="P126" s="12">
        <v>0</v>
      </c>
      <c r="Q126" s="12">
        <v>1</v>
      </c>
      <c r="R126" s="12">
        <v>3</v>
      </c>
      <c r="S126" s="12">
        <v>3</v>
      </c>
      <c r="T126" s="12">
        <v>1</v>
      </c>
    </row>
    <row r="127" spans="1:20" x14ac:dyDescent="0.25">
      <c r="A127" s="6" t="s">
        <v>97</v>
      </c>
      <c r="B127" s="12">
        <v>3</v>
      </c>
      <c r="C127" s="12">
        <v>3</v>
      </c>
      <c r="D127" s="12">
        <v>3</v>
      </c>
      <c r="E127" s="12">
        <v>3</v>
      </c>
      <c r="F127" s="12">
        <v>0</v>
      </c>
      <c r="G127" s="12">
        <v>3</v>
      </c>
      <c r="H127" s="12">
        <v>2</v>
      </c>
      <c r="I127" s="12">
        <v>3</v>
      </c>
      <c r="J127" s="12">
        <v>2</v>
      </c>
      <c r="K127" s="12">
        <v>3</v>
      </c>
      <c r="L127" s="12">
        <v>3</v>
      </c>
      <c r="M127" s="12">
        <v>3</v>
      </c>
      <c r="N127" s="12">
        <v>1</v>
      </c>
      <c r="O127" s="12">
        <v>2</v>
      </c>
      <c r="P127" s="12">
        <v>3</v>
      </c>
      <c r="Q127" s="12">
        <v>3</v>
      </c>
      <c r="R127" s="12">
        <v>2</v>
      </c>
      <c r="S127" s="12">
        <v>3</v>
      </c>
      <c r="T127" s="12">
        <v>2</v>
      </c>
    </row>
    <row r="128" spans="1:20" x14ac:dyDescent="0.25">
      <c r="A128" s="7" t="s">
        <v>98</v>
      </c>
      <c r="B128" s="12">
        <v>3</v>
      </c>
      <c r="C128" s="12">
        <v>3</v>
      </c>
      <c r="D128" s="12">
        <v>3</v>
      </c>
      <c r="E128" s="12">
        <v>3</v>
      </c>
      <c r="F128" s="12">
        <v>0</v>
      </c>
      <c r="G128" s="12">
        <v>3</v>
      </c>
      <c r="H128" s="12">
        <v>2</v>
      </c>
      <c r="I128" s="12">
        <v>3</v>
      </c>
      <c r="J128" s="12">
        <v>2</v>
      </c>
      <c r="K128" s="12">
        <v>3</v>
      </c>
      <c r="L128" s="12">
        <v>3</v>
      </c>
      <c r="M128" s="12">
        <v>3</v>
      </c>
      <c r="N128" s="12">
        <v>1</v>
      </c>
      <c r="O128" s="12">
        <v>2</v>
      </c>
      <c r="P128" s="12">
        <v>3</v>
      </c>
      <c r="Q128" s="12">
        <v>3</v>
      </c>
      <c r="R128" s="12">
        <v>2</v>
      </c>
      <c r="S128" s="12">
        <v>3</v>
      </c>
      <c r="T128" s="12">
        <v>2</v>
      </c>
    </row>
    <row r="129" spans="1:20" x14ac:dyDescent="0.25">
      <c r="A129" s="6" t="s">
        <v>141</v>
      </c>
      <c r="B129" s="12">
        <v>2.5</v>
      </c>
      <c r="C129" s="12">
        <v>2.5</v>
      </c>
      <c r="D129" s="12">
        <v>2.5</v>
      </c>
      <c r="E129" s="12">
        <v>2.5</v>
      </c>
      <c r="F129" s="12">
        <v>1</v>
      </c>
      <c r="G129" s="12">
        <v>3</v>
      </c>
      <c r="H129" s="12">
        <v>1</v>
      </c>
      <c r="I129" s="12">
        <v>3</v>
      </c>
      <c r="J129" s="12">
        <v>2</v>
      </c>
      <c r="K129" s="12">
        <v>3</v>
      </c>
      <c r="L129" s="12">
        <v>3</v>
      </c>
      <c r="M129" s="12">
        <v>3</v>
      </c>
      <c r="N129" s="12">
        <v>2</v>
      </c>
      <c r="O129" s="12">
        <v>2</v>
      </c>
      <c r="P129" s="12">
        <v>0</v>
      </c>
      <c r="Q129" s="12">
        <v>1</v>
      </c>
      <c r="R129" s="12">
        <v>3</v>
      </c>
      <c r="S129" s="12">
        <v>2.5</v>
      </c>
      <c r="T129" s="12">
        <v>1</v>
      </c>
    </row>
    <row r="130" spans="1:20" x14ac:dyDescent="0.25">
      <c r="A130" s="7" t="s">
        <v>142</v>
      </c>
      <c r="B130" s="12">
        <v>3</v>
      </c>
      <c r="C130" s="12">
        <v>3</v>
      </c>
      <c r="D130" s="12">
        <v>3</v>
      </c>
      <c r="E130" s="12">
        <v>3</v>
      </c>
      <c r="F130" s="12">
        <v>1</v>
      </c>
      <c r="G130" s="12">
        <v>3</v>
      </c>
      <c r="H130" s="12">
        <v>1</v>
      </c>
      <c r="I130" s="12">
        <v>3</v>
      </c>
      <c r="J130" s="12">
        <v>2</v>
      </c>
      <c r="K130" s="12">
        <v>3</v>
      </c>
      <c r="L130" s="12">
        <v>3</v>
      </c>
      <c r="M130" s="12">
        <v>3</v>
      </c>
      <c r="N130" s="12">
        <v>2</v>
      </c>
      <c r="O130" s="12">
        <v>2</v>
      </c>
      <c r="P130" s="12">
        <v>0</v>
      </c>
      <c r="Q130" s="12">
        <v>1</v>
      </c>
      <c r="R130" s="12">
        <v>3</v>
      </c>
      <c r="S130" s="12">
        <v>3</v>
      </c>
      <c r="T130" s="12">
        <v>1</v>
      </c>
    </row>
    <row r="131" spans="1:20" x14ac:dyDescent="0.25">
      <c r="A131" s="7" t="s">
        <v>157</v>
      </c>
      <c r="B131" s="12">
        <v>2</v>
      </c>
      <c r="C131" s="12">
        <v>2</v>
      </c>
      <c r="D131" s="12">
        <v>2</v>
      </c>
      <c r="E131" s="12">
        <v>2</v>
      </c>
      <c r="F131" s="12">
        <v>0</v>
      </c>
      <c r="G131" s="12">
        <v>3</v>
      </c>
      <c r="H131" s="12">
        <v>0</v>
      </c>
      <c r="I131" s="12">
        <v>3</v>
      </c>
      <c r="J131" s="12">
        <v>2</v>
      </c>
      <c r="K131" s="12">
        <v>3</v>
      </c>
      <c r="L131" s="12">
        <v>3</v>
      </c>
      <c r="M131" s="12">
        <v>3</v>
      </c>
      <c r="N131" s="12">
        <v>0</v>
      </c>
      <c r="O131" s="12">
        <v>2</v>
      </c>
      <c r="P131" s="12">
        <v>0</v>
      </c>
      <c r="Q131" s="12">
        <v>0</v>
      </c>
      <c r="R131" s="12">
        <v>3</v>
      </c>
      <c r="S131" s="12">
        <v>2</v>
      </c>
      <c r="T131" s="12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30</v>
      </c>
      <c r="B3" t="s">
        <v>49</v>
      </c>
      <c r="C3" t="s">
        <v>50</v>
      </c>
      <c r="D3" t="s">
        <v>51</v>
      </c>
      <c r="E3" t="s">
        <v>52</v>
      </c>
    </row>
    <row r="4" spans="1:5" x14ac:dyDescent="0.25">
      <c r="A4" s="6" t="s">
        <v>90</v>
      </c>
      <c r="B4" s="12">
        <v>1.4285714285714286</v>
      </c>
      <c r="C4" s="12">
        <v>2.2857142857142856</v>
      </c>
      <c r="D4" s="12">
        <v>1.7142857142857142</v>
      </c>
      <c r="E4" s="12">
        <v>2</v>
      </c>
    </row>
    <row r="5" spans="1:5" x14ac:dyDescent="0.25">
      <c r="A5" s="7" t="s">
        <v>144</v>
      </c>
      <c r="B5" s="12">
        <v>1</v>
      </c>
      <c r="C5" s="12">
        <v>2</v>
      </c>
      <c r="D5" s="12">
        <v>2</v>
      </c>
      <c r="E5" s="12">
        <v>2</v>
      </c>
    </row>
    <row r="6" spans="1:5" x14ac:dyDescent="0.25">
      <c r="A6" s="7" t="s">
        <v>103</v>
      </c>
      <c r="B6" s="12">
        <v>2</v>
      </c>
      <c r="C6" s="12">
        <v>3</v>
      </c>
      <c r="D6" s="12">
        <v>2</v>
      </c>
      <c r="E6" s="12">
        <v>2</v>
      </c>
    </row>
    <row r="7" spans="1:5" x14ac:dyDescent="0.25">
      <c r="A7" s="7" t="s">
        <v>113</v>
      </c>
      <c r="B7" s="12">
        <v>1</v>
      </c>
      <c r="C7" s="12">
        <v>2</v>
      </c>
      <c r="D7" s="12">
        <v>1</v>
      </c>
      <c r="E7" s="12">
        <v>2</v>
      </c>
    </row>
    <row r="8" spans="1:5" x14ac:dyDescent="0.25">
      <c r="A8" s="7" t="s">
        <v>91</v>
      </c>
      <c r="B8" s="12">
        <v>2</v>
      </c>
      <c r="C8" s="12">
        <v>3</v>
      </c>
      <c r="D8" s="12">
        <v>2</v>
      </c>
      <c r="E8" s="12">
        <v>2</v>
      </c>
    </row>
    <row r="9" spans="1:5" x14ac:dyDescent="0.25">
      <c r="A9" s="7" t="s">
        <v>104</v>
      </c>
      <c r="B9" s="12">
        <v>1</v>
      </c>
      <c r="C9" s="12">
        <v>2</v>
      </c>
      <c r="D9" s="12">
        <v>2</v>
      </c>
      <c r="E9" s="12">
        <v>2</v>
      </c>
    </row>
    <row r="10" spans="1:5" x14ac:dyDescent="0.25">
      <c r="A10" s="7" t="s">
        <v>105</v>
      </c>
      <c r="B10" s="12">
        <v>1</v>
      </c>
      <c r="C10" s="12">
        <v>2</v>
      </c>
      <c r="D10" s="12">
        <v>1</v>
      </c>
      <c r="E10" s="12">
        <v>2</v>
      </c>
    </row>
    <row r="11" spans="1:5" x14ac:dyDescent="0.25">
      <c r="A11" s="7" t="s">
        <v>108</v>
      </c>
      <c r="B11" s="12">
        <v>2</v>
      </c>
      <c r="C11" s="12">
        <v>2</v>
      </c>
      <c r="D11" s="12">
        <v>2</v>
      </c>
      <c r="E11" s="12">
        <v>2</v>
      </c>
    </row>
    <row r="12" spans="1:5" x14ac:dyDescent="0.25">
      <c r="A12" s="6" t="s">
        <v>77</v>
      </c>
      <c r="B12" s="12">
        <v>2</v>
      </c>
      <c r="C12" s="12">
        <v>2.8571428571428572</v>
      </c>
      <c r="D12" s="12">
        <v>2.1428571428571428</v>
      </c>
      <c r="E12" s="12">
        <v>2.8571428571428572</v>
      </c>
    </row>
    <row r="13" spans="1:5" x14ac:dyDescent="0.25">
      <c r="A13" s="7" t="s">
        <v>164</v>
      </c>
      <c r="B13" s="12">
        <v>1</v>
      </c>
      <c r="C13" s="12">
        <v>3</v>
      </c>
      <c r="D13" s="12">
        <v>2</v>
      </c>
      <c r="E13" s="12">
        <v>3</v>
      </c>
    </row>
    <row r="14" spans="1:5" x14ac:dyDescent="0.25">
      <c r="A14" s="7" t="s">
        <v>112</v>
      </c>
      <c r="B14" s="12">
        <v>3</v>
      </c>
      <c r="C14" s="12">
        <v>3</v>
      </c>
      <c r="D14" s="12">
        <v>2</v>
      </c>
      <c r="E14" s="12">
        <v>3</v>
      </c>
    </row>
    <row r="15" spans="1:5" x14ac:dyDescent="0.25">
      <c r="A15" s="7" t="s">
        <v>136</v>
      </c>
      <c r="B15" s="12">
        <v>1</v>
      </c>
      <c r="C15" s="12">
        <v>2</v>
      </c>
      <c r="D15" s="12">
        <v>1</v>
      </c>
      <c r="E15" s="12">
        <v>2</v>
      </c>
    </row>
    <row r="16" spans="1:5" x14ac:dyDescent="0.25">
      <c r="A16" s="7" t="s">
        <v>147</v>
      </c>
      <c r="B16" s="12">
        <v>3</v>
      </c>
      <c r="C16" s="12">
        <v>3</v>
      </c>
      <c r="D16" s="12">
        <v>2</v>
      </c>
      <c r="E16" s="12">
        <v>3</v>
      </c>
    </row>
    <row r="17" spans="1:5" x14ac:dyDescent="0.25">
      <c r="A17" s="7" t="s">
        <v>162</v>
      </c>
      <c r="B17" s="12">
        <v>1</v>
      </c>
      <c r="C17" s="12">
        <v>2</v>
      </c>
      <c r="D17" s="12">
        <v>2</v>
      </c>
      <c r="E17" s="12">
        <v>3</v>
      </c>
    </row>
    <row r="18" spans="1:5" x14ac:dyDescent="0.25">
      <c r="A18" s="7" t="s">
        <v>89</v>
      </c>
      <c r="B18" s="12">
        <v>3</v>
      </c>
      <c r="C18" s="12">
        <v>4</v>
      </c>
      <c r="D18" s="12">
        <v>3</v>
      </c>
      <c r="E18" s="12">
        <v>3</v>
      </c>
    </row>
    <row r="19" spans="1:5" x14ac:dyDescent="0.25">
      <c r="A19" s="7" t="s">
        <v>118</v>
      </c>
      <c r="B19" s="12">
        <v>2</v>
      </c>
      <c r="C19" s="12">
        <v>3</v>
      </c>
      <c r="D19" s="12">
        <v>3</v>
      </c>
      <c r="E19" s="12">
        <v>3</v>
      </c>
    </row>
    <row r="20" spans="1:5" x14ac:dyDescent="0.25">
      <c r="A20" s="6" t="s">
        <v>70</v>
      </c>
      <c r="B20" s="12">
        <v>0.55555555555555558</v>
      </c>
      <c r="C20" s="12">
        <v>2.1111111111111112</v>
      </c>
      <c r="D20" s="12">
        <v>2</v>
      </c>
      <c r="E20" s="12">
        <v>2.1111111111111112</v>
      </c>
    </row>
    <row r="21" spans="1:5" x14ac:dyDescent="0.25">
      <c r="A21" s="7" t="s">
        <v>115</v>
      </c>
      <c r="B21" s="12">
        <v>0</v>
      </c>
      <c r="C21" s="12">
        <v>3</v>
      </c>
      <c r="D21" s="12">
        <v>2</v>
      </c>
      <c r="E21" s="12">
        <v>2</v>
      </c>
    </row>
    <row r="22" spans="1:5" x14ac:dyDescent="0.25">
      <c r="A22" s="7" t="s">
        <v>117</v>
      </c>
      <c r="B22" s="12">
        <v>1</v>
      </c>
      <c r="C22" s="12">
        <v>2</v>
      </c>
      <c r="D22" s="12">
        <v>2</v>
      </c>
      <c r="E22" s="12">
        <v>2</v>
      </c>
    </row>
    <row r="23" spans="1:5" x14ac:dyDescent="0.25">
      <c r="A23" s="7" t="s">
        <v>126</v>
      </c>
      <c r="B23" s="12">
        <v>1</v>
      </c>
      <c r="C23" s="12">
        <v>2</v>
      </c>
      <c r="D23" s="12">
        <v>2</v>
      </c>
      <c r="E23" s="12">
        <v>2</v>
      </c>
    </row>
    <row r="24" spans="1:5" x14ac:dyDescent="0.25">
      <c r="A24" s="7" t="s">
        <v>151</v>
      </c>
      <c r="B24" s="12">
        <v>0</v>
      </c>
      <c r="C24" s="12">
        <v>1</v>
      </c>
      <c r="D24" s="12">
        <v>1</v>
      </c>
      <c r="E24" s="12">
        <v>1</v>
      </c>
    </row>
    <row r="25" spans="1:5" x14ac:dyDescent="0.25">
      <c r="A25" s="7" t="s">
        <v>143</v>
      </c>
      <c r="B25" s="12">
        <v>1</v>
      </c>
      <c r="C25" s="12">
        <v>1</v>
      </c>
      <c r="D25" s="12">
        <v>1</v>
      </c>
      <c r="E25" s="12">
        <v>2</v>
      </c>
    </row>
    <row r="26" spans="1:5" x14ac:dyDescent="0.25">
      <c r="A26" s="7" t="s">
        <v>116</v>
      </c>
      <c r="B26" s="12">
        <v>0</v>
      </c>
      <c r="C26" s="12">
        <v>2</v>
      </c>
      <c r="D26" s="12">
        <v>2</v>
      </c>
      <c r="E26" s="12">
        <v>2</v>
      </c>
    </row>
    <row r="27" spans="1:5" x14ac:dyDescent="0.25">
      <c r="A27" s="7" t="s">
        <v>169</v>
      </c>
      <c r="B27" s="12">
        <v>1</v>
      </c>
      <c r="C27" s="12">
        <v>4</v>
      </c>
      <c r="D27" s="12">
        <v>3</v>
      </c>
      <c r="E27" s="12">
        <v>4</v>
      </c>
    </row>
    <row r="28" spans="1:5" x14ac:dyDescent="0.25">
      <c r="A28" s="7" t="s">
        <v>165</v>
      </c>
      <c r="B28" s="12">
        <v>0</v>
      </c>
      <c r="C28" s="12">
        <v>1</v>
      </c>
      <c r="D28" s="12">
        <v>1</v>
      </c>
      <c r="E28" s="12">
        <v>1</v>
      </c>
    </row>
    <row r="29" spans="1:5" x14ac:dyDescent="0.25">
      <c r="A29" s="7" t="s">
        <v>72</v>
      </c>
      <c r="B29" s="12">
        <v>1</v>
      </c>
      <c r="C29" s="12">
        <v>3</v>
      </c>
      <c r="D29" s="12">
        <v>4</v>
      </c>
      <c r="E29" s="12">
        <v>3</v>
      </c>
    </row>
    <row r="30" spans="1:5" x14ac:dyDescent="0.25">
      <c r="A30" s="6" t="s">
        <v>127</v>
      </c>
      <c r="B30" s="12">
        <v>0.33333333333333331</v>
      </c>
      <c r="C30" s="12">
        <v>2.3333333333333335</v>
      </c>
      <c r="D30" s="12">
        <v>1.6666666666666667</v>
      </c>
      <c r="E30" s="12">
        <v>2.3333333333333335</v>
      </c>
    </row>
    <row r="31" spans="1:5" x14ac:dyDescent="0.25">
      <c r="A31" s="7" t="s">
        <v>128</v>
      </c>
      <c r="B31" s="12">
        <v>0</v>
      </c>
      <c r="C31" s="12">
        <v>2</v>
      </c>
      <c r="D31" s="12">
        <v>2</v>
      </c>
      <c r="E31" s="12">
        <v>2</v>
      </c>
    </row>
    <row r="32" spans="1:5" x14ac:dyDescent="0.25">
      <c r="A32" s="7" t="s">
        <v>167</v>
      </c>
      <c r="B32" s="12">
        <v>0</v>
      </c>
      <c r="C32" s="12">
        <v>3</v>
      </c>
      <c r="D32" s="12">
        <v>2</v>
      </c>
      <c r="E32" s="12">
        <v>3</v>
      </c>
    </row>
    <row r="33" spans="1:5" x14ac:dyDescent="0.25">
      <c r="A33" s="7" t="s">
        <v>139</v>
      </c>
      <c r="B33" s="12">
        <v>1</v>
      </c>
      <c r="C33" s="12">
        <v>2</v>
      </c>
      <c r="D33" s="12">
        <v>1</v>
      </c>
      <c r="E33" s="12">
        <v>2</v>
      </c>
    </row>
    <row r="34" spans="1:5" x14ac:dyDescent="0.25">
      <c r="A34" s="6" t="s">
        <v>83</v>
      </c>
      <c r="B34" s="12">
        <v>1.6666666666666667</v>
      </c>
      <c r="C34" s="12">
        <v>2.1666666666666665</v>
      </c>
      <c r="D34" s="12">
        <v>2.3333333333333335</v>
      </c>
      <c r="E34" s="12">
        <v>2.3333333333333335</v>
      </c>
    </row>
    <row r="35" spans="1:5" x14ac:dyDescent="0.25">
      <c r="A35" s="7" t="s">
        <v>96</v>
      </c>
      <c r="B35" s="12">
        <v>3</v>
      </c>
      <c r="C35" s="12">
        <v>3</v>
      </c>
      <c r="D35" s="12">
        <v>3</v>
      </c>
      <c r="E35" s="12">
        <v>3</v>
      </c>
    </row>
    <row r="36" spans="1:5" x14ac:dyDescent="0.25">
      <c r="A36" s="7" t="s">
        <v>148</v>
      </c>
      <c r="B36" s="12">
        <v>1</v>
      </c>
      <c r="C36" s="12">
        <v>2</v>
      </c>
      <c r="D36" s="12">
        <v>2</v>
      </c>
      <c r="E36" s="12">
        <v>2</v>
      </c>
    </row>
    <row r="37" spans="1:5" x14ac:dyDescent="0.25">
      <c r="A37" s="7" t="s">
        <v>84</v>
      </c>
      <c r="B37" s="12">
        <v>2</v>
      </c>
      <c r="C37" s="12">
        <v>2</v>
      </c>
      <c r="D37" s="12">
        <v>3</v>
      </c>
      <c r="E37" s="12">
        <v>2</v>
      </c>
    </row>
    <row r="38" spans="1:5" x14ac:dyDescent="0.25">
      <c r="A38" s="7" t="s">
        <v>95</v>
      </c>
      <c r="B38" s="12">
        <v>1</v>
      </c>
      <c r="C38" s="12">
        <v>2</v>
      </c>
      <c r="D38" s="12">
        <v>2</v>
      </c>
      <c r="E38" s="12">
        <v>2</v>
      </c>
    </row>
    <row r="39" spans="1:5" x14ac:dyDescent="0.25">
      <c r="A39" s="7" t="s">
        <v>133</v>
      </c>
      <c r="B39" s="12">
        <v>2</v>
      </c>
      <c r="C39" s="12">
        <v>2</v>
      </c>
      <c r="D39" s="12">
        <v>2</v>
      </c>
      <c r="E39" s="12">
        <v>2</v>
      </c>
    </row>
    <row r="40" spans="1:5" x14ac:dyDescent="0.25">
      <c r="A40" s="7" t="s">
        <v>132</v>
      </c>
      <c r="B40" s="12">
        <v>1</v>
      </c>
      <c r="C40" s="12">
        <v>2</v>
      </c>
      <c r="D40" s="12">
        <v>2</v>
      </c>
      <c r="E40" s="12">
        <v>3</v>
      </c>
    </row>
    <row r="41" spans="1:5" x14ac:dyDescent="0.25">
      <c r="A41" s="6" t="s">
        <v>81</v>
      </c>
      <c r="B41" s="12">
        <v>1</v>
      </c>
      <c r="C41" s="12">
        <v>3</v>
      </c>
      <c r="D41" s="12">
        <v>2.3333333333333335</v>
      </c>
      <c r="E41" s="12">
        <v>2.6666666666666665</v>
      </c>
    </row>
    <row r="42" spans="1:5" x14ac:dyDescent="0.25">
      <c r="A42" s="7" t="s">
        <v>138</v>
      </c>
      <c r="B42" s="12">
        <v>1</v>
      </c>
      <c r="C42" s="12">
        <v>3</v>
      </c>
      <c r="D42" s="12">
        <v>3</v>
      </c>
      <c r="E42" s="12">
        <v>3</v>
      </c>
    </row>
    <row r="43" spans="1:5" x14ac:dyDescent="0.25">
      <c r="A43" s="7" t="s">
        <v>152</v>
      </c>
      <c r="B43" s="12">
        <v>1</v>
      </c>
      <c r="C43" s="12">
        <v>3</v>
      </c>
      <c r="D43" s="12">
        <v>2</v>
      </c>
      <c r="E43" s="12">
        <v>2</v>
      </c>
    </row>
    <row r="44" spans="1:5" x14ac:dyDescent="0.25">
      <c r="A44" s="7" t="s">
        <v>82</v>
      </c>
      <c r="B44" s="12">
        <v>1</v>
      </c>
      <c r="C44" s="12">
        <v>3</v>
      </c>
      <c r="D44" s="12">
        <v>2</v>
      </c>
      <c r="E44" s="12">
        <v>3</v>
      </c>
    </row>
    <row r="45" spans="1:5" x14ac:dyDescent="0.25">
      <c r="A45" s="6" t="s">
        <v>101</v>
      </c>
      <c r="B45" s="12">
        <v>1</v>
      </c>
      <c r="C45" s="12">
        <v>2.3333333333333335</v>
      </c>
      <c r="D45" s="12">
        <v>2</v>
      </c>
      <c r="E45" s="12">
        <v>2.6666666666666665</v>
      </c>
    </row>
    <row r="46" spans="1:5" x14ac:dyDescent="0.25">
      <c r="A46" s="7" t="s">
        <v>166</v>
      </c>
      <c r="B46" s="12">
        <v>0</v>
      </c>
      <c r="C46" s="12">
        <v>2</v>
      </c>
      <c r="D46" s="12">
        <v>2</v>
      </c>
      <c r="E46" s="12">
        <v>2</v>
      </c>
    </row>
    <row r="47" spans="1:5" x14ac:dyDescent="0.25">
      <c r="A47" s="7" t="s">
        <v>130</v>
      </c>
      <c r="B47" s="12">
        <v>1</v>
      </c>
      <c r="C47" s="12">
        <v>2</v>
      </c>
      <c r="D47" s="12">
        <v>2</v>
      </c>
      <c r="E47" s="12">
        <v>3</v>
      </c>
    </row>
    <row r="48" spans="1:5" x14ac:dyDescent="0.25">
      <c r="A48" s="7" t="s">
        <v>102</v>
      </c>
      <c r="B48" s="12">
        <v>2</v>
      </c>
      <c r="C48" s="12">
        <v>3</v>
      </c>
      <c r="D48" s="12">
        <v>2</v>
      </c>
      <c r="E48" s="12">
        <v>3</v>
      </c>
    </row>
    <row r="49" spans="1:5" x14ac:dyDescent="0.25">
      <c r="A49" s="6" t="s">
        <v>78</v>
      </c>
      <c r="B49" s="12">
        <v>1.8888888888888888</v>
      </c>
      <c r="C49" s="12">
        <v>2.7777777777777777</v>
      </c>
      <c r="D49" s="12">
        <v>2</v>
      </c>
      <c r="E49" s="12">
        <v>2.3333333333333335</v>
      </c>
    </row>
    <row r="50" spans="1:5" x14ac:dyDescent="0.25">
      <c r="A50" s="7" t="s">
        <v>135</v>
      </c>
      <c r="B50" s="12">
        <v>1</v>
      </c>
      <c r="C50" s="12">
        <v>3</v>
      </c>
      <c r="D50" s="12">
        <v>2</v>
      </c>
      <c r="E50" s="12">
        <v>2</v>
      </c>
    </row>
    <row r="51" spans="1:5" x14ac:dyDescent="0.25">
      <c r="A51" s="7" t="s">
        <v>145</v>
      </c>
      <c r="B51" s="12">
        <v>3</v>
      </c>
      <c r="C51" s="12">
        <v>3</v>
      </c>
      <c r="D51" s="12">
        <v>2</v>
      </c>
      <c r="E51" s="12">
        <v>3</v>
      </c>
    </row>
    <row r="52" spans="1:5" x14ac:dyDescent="0.25">
      <c r="A52" s="7" t="s">
        <v>158</v>
      </c>
      <c r="B52" s="12">
        <v>3</v>
      </c>
      <c r="C52" s="12">
        <v>3</v>
      </c>
      <c r="D52" s="12">
        <v>2</v>
      </c>
      <c r="E52" s="12">
        <v>3</v>
      </c>
    </row>
    <row r="53" spans="1:5" x14ac:dyDescent="0.25">
      <c r="A53" s="7" t="s">
        <v>146</v>
      </c>
      <c r="B53" s="12">
        <v>1</v>
      </c>
      <c r="C53" s="12">
        <v>2</v>
      </c>
      <c r="D53" s="12">
        <v>2</v>
      </c>
      <c r="E53" s="12">
        <v>2</v>
      </c>
    </row>
    <row r="54" spans="1:5" x14ac:dyDescent="0.25">
      <c r="A54" s="7" t="s">
        <v>99</v>
      </c>
      <c r="B54" s="12">
        <v>2</v>
      </c>
      <c r="C54" s="12">
        <v>3</v>
      </c>
      <c r="D54" s="12">
        <v>3</v>
      </c>
      <c r="E54" s="12">
        <v>3</v>
      </c>
    </row>
    <row r="55" spans="1:5" x14ac:dyDescent="0.25">
      <c r="A55" s="7" t="s">
        <v>85</v>
      </c>
      <c r="B55" s="12">
        <v>2</v>
      </c>
      <c r="C55" s="12">
        <v>3</v>
      </c>
      <c r="D55" s="12">
        <v>1</v>
      </c>
      <c r="E55" s="12">
        <v>1</v>
      </c>
    </row>
    <row r="56" spans="1:5" x14ac:dyDescent="0.25">
      <c r="A56" s="7" t="s">
        <v>150</v>
      </c>
      <c r="B56" s="12">
        <v>3</v>
      </c>
      <c r="C56" s="12">
        <v>3</v>
      </c>
      <c r="D56" s="12">
        <v>2</v>
      </c>
      <c r="E56" s="12">
        <v>3</v>
      </c>
    </row>
    <row r="57" spans="1:5" x14ac:dyDescent="0.25">
      <c r="A57" s="7" t="s">
        <v>80</v>
      </c>
      <c r="B57" s="12">
        <v>1</v>
      </c>
      <c r="C57" s="12">
        <v>2</v>
      </c>
      <c r="D57" s="12">
        <v>2</v>
      </c>
      <c r="E57" s="12">
        <v>2</v>
      </c>
    </row>
    <row r="58" spans="1:5" x14ac:dyDescent="0.25">
      <c r="A58" s="7" t="s">
        <v>124</v>
      </c>
      <c r="B58" s="12">
        <v>1</v>
      </c>
      <c r="C58" s="12">
        <v>3</v>
      </c>
      <c r="D58" s="12">
        <v>2</v>
      </c>
      <c r="E58" s="12">
        <v>2</v>
      </c>
    </row>
    <row r="59" spans="1:5" x14ac:dyDescent="0.25">
      <c r="A59" s="6" t="s">
        <v>86</v>
      </c>
      <c r="B59" s="12">
        <v>1.6666666666666667</v>
      </c>
      <c r="C59" s="12">
        <v>3</v>
      </c>
      <c r="D59" s="12">
        <v>2.3333333333333335</v>
      </c>
      <c r="E59" s="12">
        <v>2.6666666666666665</v>
      </c>
    </row>
    <row r="60" spans="1:5" x14ac:dyDescent="0.25">
      <c r="A60" s="7" t="s">
        <v>107</v>
      </c>
      <c r="B60" s="12">
        <v>2</v>
      </c>
      <c r="C60" s="12">
        <v>3</v>
      </c>
      <c r="D60" s="12">
        <v>2</v>
      </c>
      <c r="E60" s="12">
        <v>3</v>
      </c>
    </row>
    <row r="61" spans="1:5" x14ac:dyDescent="0.25">
      <c r="A61" s="7" t="s">
        <v>106</v>
      </c>
      <c r="B61" s="12">
        <v>1</v>
      </c>
      <c r="C61" s="12">
        <v>3</v>
      </c>
      <c r="D61" s="12">
        <v>3</v>
      </c>
      <c r="E61" s="12">
        <v>2</v>
      </c>
    </row>
    <row r="62" spans="1:5" x14ac:dyDescent="0.25">
      <c r="A62" s="7" t="s">
        <v>134</v>
      </c>
      <c r="B62" s="12">
        <v>2</v>
      </c>
      <c r="C62" s="12">
        <v>3</v>
      </c>
      <c r="D62" s="12">
        <v>2</v>
      </c>
      <c r="E62" s="12">
        <v>3</v>
      </c>
    </row>
    <row r="63" spans="1:5" x14ac:dyDescent="0.25">
      <c r="A63" s="6" t="s">
        <v>73</v>
      </c>
      <c r="B63" s="12">
        <v>1.5</v>
      </c>
      <c r="C63" s="12">
        <v>2.5</v>
      </c>
      <c r="D63" s="12">
        <v>2.5</v>
      </c>
      <c r="E63" s="12">
        <v>3</v>
      </c>
    </row>
    <row r="64" spans="1:5" x14ac:dyDescent="0.25">
      <c r="A64" s="7" t="s">
        <v>119</v>
      </c>
      <c r="B64" s="12">
        <v>3</v>
      </c>
      <c r="C64" s="12">
        <v>3</v>
      </c>
      <c r="D64" s="12">
        <v>3</v>
      </c>
      <c r="E64" s="12">
        <v>4</v>
      </c>
    </row>
    <row r="65" spans="1:5" x14ac:dyDescent="0.25">
      <c r="A65" s="7" t="s">
        <v>149</v>
      </c>
      <c r="B65" s="12">
        <v>0</v>
      </c>
      <c r="C65" s="12">
        <v>2</v>
      </c>
      <c r="D65" s="12">
        <v>2</v>
      </c>
      <c r="E65" s="12">
        <v>2</v>
      </c>
    </row>
    <row r="66" spans="1:5" x14ac:dyDescent="0.25">
      <c r="A66" s="6" t="s">
        <v>66</v>
      </c>
      <c r="B66" s="12">
        <v>2.7777777777777777</v>
      </c>
      <c r="C66" s="12">
        <v>3.6666666666666665</v>
      </c>
      <c r="D66" s="12">
        <v>3.4444444444444446</v>
      </c>
      <c r="E66" s="12">
        <v>3</v>
      </c>
    </row>
    <row r="67" spans="1:5" x14ac:dyDescent="0.25">
      <c r="A67" s="7" t="s">
        <v>77</v>
      </c>
      <c r="B67" s="12">
        <v>2</v>
      </c>
      <c r="C67" s="12">
        <v>4</v>
      </c>
      <c r="D67" s="12">
        <v>4</v>
      </c>
      <c r="E67" s="12">
        <v>4</v>
      </c>
    </row>
    <row r="68" spans="1:5" x14ac:dyDescent="0.25">
      <c r="A68" s="7" t="s">
        <v>83</v>
      </c>
      <c r="B68" s="12">
        <v>2</v>
      </c>
      <c r="C68" s="12">
        <v>3</v>
      </c>
      <c r="D68" s="12">
        <v>3</v>
      </c>
      <c r="E68" s="12">
        <v>2</v>
      </c>
    </row>
    <row r="69" spans="1:5" x14ac:dyDescent="0.25">
      <c r="A69" s="7" t="s">
        <v>86</v>
      </c>
      <c r="B69" s="12">
        <v>3</v>
      </c>
      <c r="C69" s="12">
        <v>3</v>
      </c>
      <c r="D69" s="12">
        <v>3</v>
      </c>
      <c r="E69" s="12">
        <v>3</v>
      </c>
    </row>
    <row r="70" spans="1:5" x14ac:dyDescent="0.25">
      <c r="A70" s="7" t="s">
        <v>73</v>
      </c>
      <c r="B70" s="12">
        <v>2</v>
      </c>
      <c r="C70" s="12">
        <v>4</v>
      </c>
      <c r="D70" s="12">
        <v>4</v>
      </c>
      <c r="E70" s="12">
        <v>4</v>
      </c>
    </row>
    <row r="71" spans="1:5" x14ac:dyDescent="0.25">
      <c r="A71" s="7" t="s">
        <v>87</v>
      </c>
      <c r="B71" s="12">
        <v>4</v>
      </c>
      <c r="C71" s="12">
        <v>4</v>
      </c>
      <c r="D71" s="12">
        <v>4</v>
      </c>
      <c r="E71" s="12">
        <v>3</v>
      </c>
    </row>
    <row r="72" spans="1:5" x14ac:dyDescent="0.25">
      <c r="A72" s="7" t="s">
        <v>74</v>
      </c>
      <c r="B72" s="12">
        <v>3</v>
      </c>
      <c r="C72" s="12">
        <v>3</v>
      </c>
      <c r="D72" s="12">
        <v>3</v>
      </c>
      <c r="E72" s="12">
        <v>3</v>
      </c>
    </row>
    <row r="73" spans="1:5" x14ac:dyDescent="0.25">
      <c r="A73" s="7" t="s">
        <v>69</v>
      </c>
      <c r="B73" s="12">
        <v>4</v>
      </c>
      <c r="C73" s="12">
        <v>4</v>
      </c>
      <c r="D73" s="12">
        <v>3</v>
      </c>
      <c r="E73" s="12">
        <v>3</v>
      </c>
    </row>
    <row r="74" spans="1:5" x14ac:dyDescent="0.25">
      <c r="A74" s="7" t="s">
        <v>168</v>
      </c>
      <c r="B74" s="12">
        <v>2</v>
      </c>
      <c r="C74" s="12">
        <v>4</v>
      </c>
      <c r="D74" s="12">
        <v>3</v>
      </c>
      <c r="E74" s="12">
        <v>3</v>
      </c>
    </row>
    <row r="75" spans="1:5" x14ac:dyDescent="0.25">
      <c r="A75" s="7" t="s">
        <v>97</v>
      </c>
      <c r="B75" s="12">
        <v>3</v>
      </c>
      <c r="C75" s="12">
        <v>4</v>
      </c>
      <c r="D75" s="12">
        <v>4</v>
      </c>
      <c r="E75" s="12">
        <v>2</v>
      </c>
    </row>
    <row r="76" spans="1:5" x14ac:dyDescent="0.25">
      <c r="A76" s="6" t="s">
        <v>87</v>
      </c>
      <c r="B76" s="12">
        <v>2.75</v>
      </c>
      <c r="C76" s="12">
        <v>3.25</v>
      </c>
      <c r="D76" s="12">
        <v>3.25</v>
      </c>
      <c r="E76" s="12">
        <v>3.75</v>
      </c>
    </row>
    <row r="77" spans="1:5" x14ac:dyDescent="0.25">
      <c r="A77" s="7" t="s">
        <v>129</v>
      </c>
      <c r="B77" s="12">
        <v>4</v>
      </c>
      <c r="C77" s="12">
        <v>4</v>
      </c>
      <c r="D77" s="12">
        <v>4</v>
      </c>
      <c r="E77" s="12">
        <v>4</v>
      </c>
    </row>
    <row r="78" spans="1:5" x14ac:dyDescent="0.25">
      <c r="A78" s="7" t="s">
        <v>137</v>
      </c>
      <c r="B78" s="12">
        <v>4</v>
      </c>
      <c r="C78" s="12">
        <v>4</v>
      </c>
      <c r="D78" s="12">
        <v>4</v>
      </c>
      <c r="E78" s="12">
        <v>4</v>
      </c>
    </row>
    <row r="79" spans="1:5" x14ac:dyDescent="0.25">
      <c r="A79" s="7" t="s">
        <v>140</v>
      </c>
      <c r="B79" s="12">
        <v>2</v>
      </c>
      <c r="C79" s="12">
        <v>3</v>
      </c>
      <c r="D79" s="12">
        <v>3</v>
      </c>
      <c r="E79" s="12">
        <v>4</v>
      </c>
    </row>
    <row r="80" spans="1:5" x14ac:dyDescent="0.25">
      <c r="A80" s="7" t="s">
        <v>88</v>
      </c>
      <c r="B80" s="12">
        <v>1</v>
      </c>
      <c r="C80" s="12">
        <v>2</v>
      </c>
      <c r="D80" s="12">
        <v>2</v>
      </c>
      <c r="E80" s="12">
        <v>3</v>
      </c>
    </row>
    <row r="81" spans="1:5" x14ac:dyDescent="0.25">
      <c r="A81" s="6" t="s">
        <v>74</v>
      </c>
      <c r="B81" s="12">
        <v>2</v>
      </c>
      <c r="C81" s="12">
        <v>3.3333333333333335</v>
      </c>
      <c r="D81" s="12">
        <v>3</v>
      </c>
      <c r="E81" s="12">
        <v>3.5</v>
      </c>
    </row>
    <row r="82" spans="1:5" x14ac:dyDescent="0.25">
      <c r="A82" s="7" t="s">
        <v>76</v>
      </c>
      <c r="B82" s="12">
        <v>1</v>
      </c>
      <c r="C82" s="12">
        <v>3</v>
      </c>
      <c r="D82" s="12">
        <v>3</v>
      </c>
      <c r="E82" s="12">
        <v>3</v>
      </c>
    </row>
    <row r="83" spans="1:5" x14ac:dyDescent="0.25">
      <c r="A83" s="7" t="s">
        <v>109</v>
      </c>
      <c r="B83" s="12">
        <v>3</v>
      </c>
      <c r="C83" s="12">
        <v>3</v>
      </c>
      <c r="D83" s="12">
        <v>3</v>
      </c>
      <c r="E83" s="12">
        <v>4</v>
      </c>
    </row>
    <row r="84" spans="1:5" x14ac:dyDescent="0.25">
      <c r="A84" s="7" t="s">
        <v>156</v>
      </c>
      <c r="B84" s="12">
        <v>1</v>
      </c>
      <c r="C84" s="12">
        <v>3</v>
      </c>
      <c r="D84" s="12">
        <v>3</v>
      </c>
      <c r="E84" s="12">
        <v>3</v>
      </c>
    </row>
    <row r="85" spans="1:5" x14ac:dyDescent="0.25">
      <c r="A85" s="7" t="s">
        <v>154</v>
      </c>
      <c r="B85" s="12">
        <v>2</v>
      </c>
      <c r="C85" s="12">
        <v>3</v>
      </c>
      <c r="D85" s="12">
        <v>2</v>
      </c>
      <c r="E85" s="12">
        <v>3</v>
      </c>
    </row>
    <row r="86" spans="1:5" x14ac:dyDescent="0.25">
      <c r="A86" s="7" t="s">
        <v>94</v>
      </c>
      <c r="B86" s="12">
        <v>3</v>
      </c>
      <c r="C86" s="12">
        <v>4</v>
      </c>
      <c r="D86" s="12">
        <v>3</v>
      </c>
      <c r="E86" s="12">
        <v>4</v>
      </c>
    </row>
    <row r="87" spans="1:5" x14ac:dyDescent="0.25">
      <c r="A87" s="7" t="s">
        <v>100</v>
      </c>
      <c r="B87" s="12">
        <v>2</v>
      </c>
      <c r="C87" s="12">
        <v>4</v>
      </c>
      <c r="D87" s="12">
        <v>4</v>
      </c>
      <c r="E87" s="12">
        <v>4</v>
      </c>
    </row>
    <row r="88" spans="1:5" x14ac:dyDescent="0.25">
      <c r="A88" s="6" t="s">
        <v>69</v>
      </c>
      <c r="B88" s="12">
        <v>1.6666666666666667</v>
      </c>
      <c r="C88" s="12">
        <v>2.3333333333333335</v>
      </c>
      <c r="D88" s="12">
        <v>2</v>
      </c>
      <c r="E88" s="12">
        <v>2.8333333333333335</v>
      </c>
    </row>
    <row r="89" spans="1:5" x14ac:dyDescent="0.25">
      <c r="A89" s="7" t="s">
        <v>197</v>
      </c>
      <c r="B89" s="12">
        <v>1</v>
      </c>
      <c r="C89" s="12">
        <v>2</v>
      </c>
      <c r="D89" s="12">
        <v>2</v>
      </c>
      <c r="E89" s="12">
        <v>3</v>
      </c>
    </row>
    <row r="90" spans="1:5" x14ac:dyDescent="0.25">
      <c r="A90" s="7" t="s">
        <v>196</v>
      </c>
      <c r="B90" s="12">
        <v>3</v>
      </c>
      <c r="C90" s="12">
        <v>3</v>
      </c>
      <c r="D90" s="12">
        <v>2</v>
      </c>
      <c r="E90" s="12">
        <v>3</v>
      </c>
    </row>
    <row r="91" spans="1:5" x14ac:dyDescent="0.25">
      <c r="A91" s="7" t="s">
        <v>200</v>
      </c>
      <c r="B91" s="12">
        <v>1</v>
      </c>
      <c r="C91" s="12">
        <v>2</v>
      </c>
      <c r="D91" s="12">
        <v>2</v>
      </c>
      <c r="E91" s="12">
        <v>3</v>
      </c>
    </row>
    <row r="92" spans="1:5" x14ac:dyDescent="0.25">
      <c r="A92" s="7" t="s">
        <v>198</v>
      </c>
      <c r="B92" s="12">
        <v>1</v>
      </c>
      <c r="C92" s="12">
        <v>3</v>
      </c>
      <c r="D92" s="12">
        <v>2</v>
      </c>
      <c r="E92" s="12">
        <v>3</v>
      </c>
    </row>
    <row r="93" spans="1:5" x14ac:dyDescent="0.25">
      <c r="A93" s="7" t="s">
        <v>195</v>
      </c>
      <c r="B93" s="12">
        <v>3</v>
      </c>
      <c r="C93" s="12">
        <v>2</v>
      </c>
      <c r="D93" s="12">
        <v>2</v>
      </c>
      <c r="E93" s="12">
        <v>3</v>
      </c>
    </row>
    <row r="94" spans="1:5" x14ac:dyDescent="0.25">
      <c r="A94" s="7" t="s">
        <v>199</v>
      </c>
      <c r="B94" s="12">
        <v>1</v>
      </c>
      <c r="C94" s="12">
        <v>2</v>
      </c>
      <c r="D94" s="12">
        <v>2</v>
      </c>
      <c r="E94" s="12">
        <v>2</v>
      </c>
    </row>
    <row r="95" spans="1:5" x14ac:dyDescent="0.25">
      <c r="A95" s="6" t="s">
        <v>122</v>
      </c>
      <c r="B95" s="12">
        <v>2.8</v>
      </c>
      <c r="C95" s="12">
        <v>3.4</v>
      </c>
      <c r="D95" s="12">
        <v>3.4</v>
      </c>
      <c r="E95" s="12">
        <v>3.2</v>
      </c>
    </row>
    <row r="96" spans="1:5" x14ac:dyDescent="0.25">
      <c r="A96" s="7" t="s">
        <v>123</v>
      </c>
      <c r="B96" s="12">
        <v>2</v>
      </c>
      <c r="C96" s="12">
        <v>4</v>
      </c>
      <c r="D96" s="12">
        <v>4</v>
      </c>
      <c r="E96" s="12">
        <v>4</v>
      </c>
    </row>
    <row r="97" spans="1:5" x14ac:dyDescent="0.25">
      <c r="A97" s="7" t="s">
        <v>163</v>
      </c>
      <c r="B97" s="12">
        <v>3</v>
      </c>
      <c r="C97" s="12">
        <v>3</v>
      </c>
      <c r="D97" s="12">
        <v>3</v>
      </c>
      <c r="E97" s="12">
        <v>3</v>
      </c>
    </row>
    <row r="98" spans="1:5" x14ac:dyDescent="0.25">
      <c r="A98" s="7" t="s">
        <v>155</v>
      </c>
      <c r="B98" s="12">
        <v>3</v>
      </c>
      <c r="C98" s="12">
        <v>3</v>
      </c>
      <c r="D98" s="12">
        <v>3</v>
      </c>
      <c r="E98" s="12">
        <v>3</v>
      </c>
    </row>
    <row r="99" spans="1:5" x14ac:dyDescent="0.25">
      <c r="A99" s="7" t="s">
        <v>161</v>
      </c>
      <c r="B99" s="12">
        <v>3</v>
      </c>
      <c r="C99" s="12">
        <v>3</v>
      </c>
      <c r="D99" s="12">
        <v>4</v>
      </c>
      <c r="E99" s="12">
        <v>3</v>
      </c>
    </row>
    <row r="100" spans="1:5" x14ac:dyDescent="0.25">
      <c r="A100" s="7" t="s">
        <v>160</v>
      </c>
      <c r="B100" s="12">
        <v>3</v>
      </c>
      <c r="C100" s="12">
        <v>4</v>
      </c>
      <c r="D100" s="12">
        <v>3</v>
      </c>
      <c r="E100" s="12">
        <v>3</v>
      </c>
    </row>
    <row r="101" spans="1:5" x14ac:dyDescent="0.25">
      <c r="A101" s="6" t="s">
        <v>92</v>
      </c>
      <c r="B101" s="12">
        <v>3.3333333333333335</v>
      </c>
      <c r="C101" s="12">
        <v>3.6666666666666665</v>
      </c>
      <c r="D101" s="12">
        <v>3.6666666666666665</v>
      </c>
      <c r="E101" s="12">
        <v>3.3333333333333335</v>
      </c>
    </row>
    <row r="102" spans="1:5" x14ac:dyDescent="0.25">
      <c r="A102" s="7" t="s">
        <v>125</v>
      </c>
      <c r="B102" s="12">
        <v>3</v>
      </c>
      <c r="C102" s="12">
        <v>4</v>
      </c>
      <c r="D102" s="12">
        <v>4</v>
      </c>
      <c r="E102" s="12">
        <v>3</v>
      </c>
    </row>
    <row r="103" spans="1:5" x14ac:dyDescent="0.25">
      <c r="A103" s="7" t="s">
        <v>159</v>
      </c>
      <c r="B103" s="12">
        <v>4</v>
      </c>
      <c r="C103" s="12">
        <v>4</v>
      </c>
      <c r="D103" s="12">
        <v>4</v>
      </c>
      <c r="E103" s="12">
        <v>4</v>
      </c>
    </row>
    <row r="104" spans="1:5" x14ac:dyDescent="0.25">
      <c r="A104" s="7" t="s">
        <v>93</v>
      </c>
      <c r="B104" s="12">
        <v>3</v>
      </c>
      <c r="C104" s="12">
        <v>3</v>
      </c>
      <c r="D104" s="12">
        <v>3</v>
      </c>
      <c r="E104" s="12">
        <v>3</v>
      </c>
    </row>
    <row r="105" spans="1:5" x14ac:dyDescent="0.25">
      <c r="A105" s="6" t="s">
        <v>120</v>
      </c>
      <c r="B105" s="12">
        <v>1.5</v>
      </c>
      <c r="C105" s="12">
        <v>3</v>
      </c>
      <c r="D105" s="12">
        <v>3</v>
      </c>
      <c r="E105" s="12">
        <v>3</v>
      </c>
    </row>
    <row r="106" spans="1:5" x14ac:dyDescent="0.25">
      <c r="A106" s="7" t="s">
        <v>121</v>
      </c>
      <c r="B106" s="12">
        <v>1</v>
      </c>
      <c r="C106" s="12">
        <v>3</v>
      </c>
      <c r="D106" s="12">
        <v>3</v>
      </c>
      <c r="E106" s="12">
        <v>3</v>
      </c>
    </row>
    <row r="107" spans="1:5" x14ac:dyDescent="0.25">
      <c r="A107" s="7" t="s">
        <v>170</v>
      </c>
      <c r="B107" s="12">
        <v>2</v>
      </c>
      <c r="C107" s="12">
        <v>3</v>
      </c>
      <c r="D107" s="12">
        <v>3</v>
      </c>
      <c r="E107" s="12">
        <v>3</v>
      </c>
    </row>
    <row r="108" spans="1:5" x14ac:dyDescent="0.25">
      <c r="A108" s="6" t="s">
        <v>110</v>
      </c>
      <c r="B108" s="12">
        <v>1.75</v>
      </c>
      <c r="C108" s="12">
        <v>2.5</v>
      </c>
      <c r="D108" s="12">
        <v>2.25</v>
      </c>
      <c r="E108" s="12">
        <v>3</v>
      </c>
    </row>
    <row r="109" spans="1:5" x14ac:dyDescent="0.25">
      <c r="A109" s="7" t="s">
        <v>153</v>
      </c>
      <c r="B109" s="12">
        <v>1</v>
      </c>
      <c r="C109" s="12">
        <v>2</v>
      </c>
      <c r="D109" s="12">
        <v>2</v>
      </c>
      <c r="E109" s="12">
        <v>3</v>
      </c>
    </row>
    <row r="110" spans="1:5" x14ac:dyDescent="0.25">
      <c r="A110" s="7" t="s">
        <v>114</v>
      </c>
      <c r="B110" s="12">
        <v>2</v>
      </c>
      <c r="C110" s="12">
        <v>2</v>
      </c>
      <c r="D110" s="12">
        <v>2</v>
      </c>
      <c r="E110" s="12">
        <v>3</v>
      </c>
    </row>
    <row r="111" spans="1:5" x14ac:dyDescent="0.25">
      <c r="A111" s="7" t="s">
        <v>111</v>
      </c>
      <c r="B111" s="12">
        <v>2</v>
      </c>
      <c r="C111" s="12">
        <v>3</v>
      </c>
      <c r="D111" s="12">
        <v>2</v>
      </c>
      <c r="E111" s="12">
        <v>3</v>
      </c>
    </row>
    <row r="112" spans="1:5" x14ac:dyDescent="0.25">
      <c r="A112" s="7" t="s">
        <v>131</v>
      </c>
      <c r="B112" s="12">
        <v>2</v>
      </c>
      <c r="C112" s="12">
        <v>3</v>
      </c>
      <c r="D112" s="12">
        <v>3</v>
      </c>
      <c r="E112" s="12">
        <v>3</v>
      </c>
    </row>
    <row r="113" spans="1:5" x14ac:dyDescent="0.25">
      <c r="A113" s="6" t="s">
        <v>194</v>
      </c>
      <c r="B113" s="12">
        <v>2.8181818181818183</v>
      </c>
      <c r="C113" s="12">
        <v>3.0909090909090908</v>
      </c>
      <c r="D113" s="12">
        <v>3.1818181818181817</v>
      </c>
      <c r="E113" s="12">
        <v>3.1818181818181817</v>
      </c>
    </row>
    <row r="114" spans="1:5" x14ac:dyDescent="0.25">
      <c r="A114" s="7" t="s">
        <v>90</v>
      </c>
      <c r="B114" s="12">
        <v>2</v>
      </c>
      <c r="C114" s="12">
        <v>3</v>
      </c>
      <c r="D114" s="12">
        <v>3</v>
      </c>
      <c r="E114" s="12">
        <v>3</v>
      </c>
    </row>
    <row r="115" spans="1:5" x14ac:dyDescent="0.25">
      <c r="A115" s="7" t="s">
        <v>70</v>
      </c>
      <c r="B115" s="12">
        <v>3</v>
      </c>
      <c r="C115" s="12">
        <v>3</v>
      </c>
      <c r="D115" s="12">
        <v>3</v>
      </c>
      <c r="E115" s="12">
        <v>3</v>
      </c>
    </row>
    <row r="116" spans="1:5" x14ac:dyDescent="0.25">
      <c r="A116" s="7" t="s">
        <v>127</v>
      </c>
      <c r="B116" s="12">
        <v>3</v>
      </c>
      <c r="C116" s="12">
        <v>3</v>
      </c>
      <c r="D116" s="12">
        <v>3</v>
      </c>
      <c r="E116" s="12">
        <v>3</v>
      </c>
    </row>
    <row r="117" spans="1:5" x14ac:dyDescent="0.25">
      <c r="A117" s="7" t="s">
        <v>81</v>
      </c>
      <c r="B117" s="12">
        <v>3</v>
      </c>
      <c r="C117" s="12">
        <v>3</v>
      </c>
      <c r="D117" s="12">
        <v>3</v>
      </c>
      <c r="E117" s="12">
        <v>3</v>
      </c>
    </row>
    <row r="118" spans="1:5" x14ac:dyDescent="0.25">
      <c r="A118" s="7" t="s">
        <v>101</v>
      </c>
      <c r="B118" s="12">
        <v>3</v>
      </c>
      <c r="C118" s="12">
        <v>3</v>
      </c>
      <c r="D118" s="12">
        <v>3</v>
      </c>
      <c r="E118" s="12">
        <v>3</v>
      </c>
    </row>
    <row r="119" spans="1:5" x14ac:dyDescent="0.25">
      <c r="A119" s="7" t="s">
        <v>78</v>
      </c>
      <c r="B119" s="12">
        <v>3</v>
      </c>
      <c r="C119" s="12">
        <v>3</v>
      </c>
      <c r="D119" s="12">
        <v>3</v>
      </c>
      <c r="E119" s="12">
        <v>3</v>
      </c>
    </row>
    <row r="120" spans="1:5" x14ac:dyDescent="0.25">
      <c r="A120" s="7" t="s">
        <v>122</v>
      </c>
      <c r="B120" s="12">
        <v>3</v>
      </c>
      <c r="C120" s="12">
        <v>3</v>
      </c>
      <c r="D120" s="12">
        <v>3</v>
      </c>
      <c r="E120" s="12">
        <v>3</v>
      </c>
    </row>
    <row r="121" spans="1:5" x14ac:dyDescent="0.25">
      <c r="A121" s="7" t="s">
        <v>92</v>
      </c>
      <c r="B121" s="12">
        <v>3</v>
      </c>
      <c r="C121" s="12">
        <v>4</v>
      </c>
      <c r="D121" s="12">
        <v>4</v>
      </c>
      <c r="E121" s="12">
        <v>4</v>
      </c>
    </row>
    <row r="122" spans="1:5" x14ac:dyDescent="0.25">
      <c r="A122" s="7" t="s">
        <v>120</v>
      </c>
      <c r="B122" s="12">
        <v>2</v>
      </c>
      <c r="C122" s="12">
        <v>3</v>
      </c>
      <c r="D122" s="12">
        <v>3</v>
      </c>
      <c r="E122" s="12">
        <v>3</v>
      </c>
    </row>
    <row r="123" spans="1:5" x14ac:dyDescent="0.25">
      <c r="A123" s="7" t="s">
        <v>110</v>
      </c>
      <c r="B123" s="12">
        <v>3</v>
      </c>
      <c r="C123" s="12">
        <v>3</v>
      </c>
      <c r="D123" s="12">
        <v>3</v>
      </c>
      <c r="E123" s="12">
        <v>4</v>
      </c>
    </row>
    <row r="124" spans="1:5" x14ac:dyDescent="0.25">
      <c r="A124" s="7" t="s">
        <v>141</v>
      </c>
      <c r="B124" s="12">
        <v>3</v>
      </c>
      <c r="C124" s="12">
        <v>3</v>
      </c>
      <c r="D124" s="12">
        <v>4</v>
      </c>
      <c r="E124" s="12">
        <v>3</v>
      </c>
    </row>
    <row r="125" spans="1:5" x14ac:dyDescent="0.25">
      <c r="A125" s="6" t="s">
        <v>97</v>
      </c>
      <c r="B125" s="12">
        <v>2</v>
      </c>
      <c r="C125" s="12">
        <v>3</v>
      </c>
      <c r="D125" s="12">
        <v>3</v>
      </c>
      <c r="E125" s="12">
        <v>3</v>
      </c>
    </row>
    <row r="126" spans="1:5" x14ac:dyDescent="0.25">
      <c r="A126" s="7" t="s">
        <v>98</v>
      </c>
      <c r="B126" s="12">
        <v>2</v>
      </c>
      <c r="C126" s="12">
        <v>3</v>
      </c>
      <c r="D126" s="12">
        <v>3</v>
      </c>
      <c r="E126" s="12">
        <v>3</v>
      </c>
    </row>
    <row r="127" spans="1:5" x14ac:dyDescent="0.25">
      <c r="A127" s="6" t="s">
        <v>141</v>
      </c>
      <c r="B127" s="12">
        <v>1.5</v>
      </c>
      <c r="C127" s="12">
        <v>3</v>
      </c>
      <c r="D127" s="12">
        <v>3</v>
      </c>
      <c r="E127" s="12">
        <v>3</v>
      </c>
    </row>
    <row r="128" spans="1:5" x14ac:dyDescent="0.25">
      <c r="A128" s="7" t="s">
        <v>142</v>
      </c>
      <c r="B128" s="12">
        <v>2</v>
      </c>
      <c r="C128" s="12">
        <v>3</v>
      </c>
      <c r="D128" s="12">
        <v>3</v>
      </c>
      <c r="E128" s="12">
        <v>3</v>
      </c>
    </row>
    <row r="129" spans="1:5" x14ac:dyDescent="0.25">
      <c r="A129" s="7" t="s">
        <v>157</v>
      </c>
      <c r="B129" s="12">
        <v>1</v>
      </c>
      <c r="C129" s="12">
        <v>3</v>
      </c>
      <c r="D129" s="12">
        <v>3</v>
      </c>
      <c r="E129" s="12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ANALISIS_DOMAIN_EXPERTISE</vt:lpstr>
      <vt:lpstr>ANALISIS_DIMENSIONES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2023-06-02T17:03:42Z</dcterms:modified>
</cp:coreProperties>
</file>