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og\ad_landscape\data\"/>
    </mc:Choice>
  </mc:AlternateContent>
  <bookViews>
    <workbookView xWindow="0" yWindow="0" windowWidth="20490" windowHeight="7530"/>
  </bookViews>
  <sheets>
    <sheet name="Relations" sheetId="1" r:id="rId1"/>
    <sheet name="Pivot" sheetId="5" r:id="rId2"/>
    <sheet name="Correlation_matrix" sheetId="4" r:id="rId3"/>
    <sheet name="Companies" sheetId="2" r:id="rId4"/>
    <sheet name="Definitions" sheetId="3" r:id="rId5"/>
  </sheets>
  <definedNames>
    <definedName name="_xlcn.LinkedTable_Table11" hidden="1">Table1[]</definedName>
    <definedName name="Company_name">Companies!$C$3:$C$15</definedName>
    <definedName name="Company_name_all">Companies!$C$3:$C$52</definedName>
    <definedName name="Company_priority">Definitions!$H$3:$H$6</definedName>
    <definedName name="Company_priority_all">Companies!$D$3:$D$52</definedName>
    <definedName name="Company_type">Definitions!$B$3:$B$9</definedName>
    <definedName name="_xlnm.Extract" localSheetId="2">Correlation_matrix!#REF!</definedName>
    <definedName name="Focus_companies">Correlation_matrix!$J$5:$J$54</definedName>
    <definedName name="Product_type">Definitions!$D$3:$D$9</definedName>
    <definedName name="Relation_type">Definitions!$F$3:$F$6</definedName>
    <definedName name="Relations_active_company">Table1[Active_company]</definedName>
    <definedName name="Relations_date_since">Table1[Date_since]</definedName>
    <definedName name="Relations_information_source">Table1[Information_source]</definedName>
    <definedName name="Relations_passive_company">Table1[Passive_company]</definedName>
    <definedName name="Relations_relation_type">Table1[Relation_type]</definedName>
  </definedNames>
  <calcPr calcId="171027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alcChain.xml><?xml version="1.0" encoding="utf-8"?>
<calcChain xmlns="http://schemas.openxmlformats.org/spreadsheetml/2006/main">
  <c r="M3" i="4" l="1" a="1"/>
  <c r="C4" i="4" l="1"/>
  <c r="B4" i="4"/>
  <c r="C5" i="4" a="1"/>
  <c r="C5" i="4" s="1"/>
  <c r="B5" i="4" a="1"/>
  <c r="B5" i="4" s="1"/>
  <c r="D5" i="4" l="1"/>
  <c r="C52" i="4"/>
  <c r="C40" i="4"/>
  <c r="C24" i="4"/>
  <c r="C8" i="4"/>
  <c r="C51" i="4"/>
  <c r="C47" i="4"/>
  <c r="C43" i="4"/>
  <c r="C39" i="4"/>
  <c r="C35" i="4"/>
  <c r="C31" i="4"/>
  <c r="C27" i="4"/>
  <c r="C23" i="4"/>
  <c r="C19" i="4"/>
  <c r="C15" i="4"/>
  <c r="C11" i="4"/>
  <c r="C7" i="4"/>
  <c r="C48" i="4"/>
  <c r="C36" i="4"/>
  <c r="C32" i="4"/>
  <c r="C20" i="4"/>
  <c r="C12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C44" i="4"/>
  <c r="C28" i="4"/>
  <c r="C16" i="4"/>
  <c r="C53" i="4"/>
  <c r="C49" i="4"/>
  <c r="C45" i="4"/>
  <c r="C41" i="4"/>
  <c r="C37" i="4"/>
  <c r="C33" i="4"/>
  <c r="C29" i="4"/>
  <c r="C25" i="4"/>
  <c r="C21" i="4"/>
  <c r="C17" i="4"/>
  <c r="C13" i="4"/>
  <c r="C9" i="4"/>
  <c r="B52" i="4"/>
  <c r="B40" i="4"/>
  <c r="B24" i="4"/>
  <c r="B8" i="4"/>
  <c r="B51" i="4"/>
  <c r="B47" i="4"/>
  <c r="B43" i="4"/>
  <c r="B39" i="4"/>
  <c r="B35" i="4"/>
  <c r="B31" i="4"/>
  <c r="B27" i="4"/>
  <c r="B23" i="4"/>
  <c r="B19" i="4"/>
  <c r="B15" i="4"/>
  <c r="B11" i="4"/>
  <c r="B7" i="4"/>
  <c r="B48" i="4"/>
  <c r="B36" i="4"/>
  <c r="B28" i="4"/>
  <c r="B12" i="4"/>
  <c r="B54" i="4"/>
  <c r="B50" i="4"/>
  <c r="B46" i="4"/>
  <c r="B42" i="4"/>
  <c r="B38" i="4"/>
  <c r="B34" i="4"/>
  <c r="B30" i="4"/>
  <c r="B26" i="4"/>
  <c r="B22" i="4"/>
  <c r="B18" i="4"/>
  <c r="B14" i="4"/>
  <c r="B10" i="4"/>
  <c r="B6" i="4"/>
  <c r="B44" i="4"/>
  <c r="B32" i="4"/>
  <c r="B20" i="4"/>
  <c r="B16" i="4"/>
  <c r="B53" i="4"/>
  <c r="B49" i="4"/>
  <c r="B45" i="4"/>
  <c r="B41" i="4"/>
  <c r="B37" i="4"/>
  <c r="B33" i="4"/>
  <c r="B29" i="4"/>
  <c r="B25" i="4"/>
  <c r="B21" i="4"/>
  <c r="B17" i="4"/>
  <c r="B13" i="4"/>
  <c r="B9" i="4"/>
  <c r="J4" i="4"/>
  <c r="D9" i="4" l="1"/>
  <c r="D25" i="4"/>
  <c r="D41" i="4"/>
  <c r="D13" i="4"/>
  <c r="D45" i="4"/>
  <c r="D14" i="4"/>
  <c r="D46" i="4"/>
  <c r="D7" i="4"/>
  <c r="D8" i="4"/>
  <c r="D17" i="4"/>
  <c r="D33" i="4"/>
  <c r="D49" i="4"/>
  <c r="D44" i="4"/>
  <c r="D18" i="4"/>
  <c r="D34" i="4"/>
  <c r="D50" i="4"/>
  <c r="D32" i="4"/>
  <c r="D11" i="4"/>
  <c r="D27" i="4"/>
  <c r="D43" i="4"/>
  <c r="D24" i="4"/>
  <c r="D29" i="4"/>
  <c r="D28" i="4"/>
  <c r="D30" i="4"/>
  <c r="D20" i="4"/>
  <c r="D23" i="4"/>
  <c r="D39" i="4"/>
  <c r="D21" i="4"/>
  <c r="D37" i="4"/>
  <c r="D53" i="4"/>
  <c r="D6" i="4"/>
  <c r="D22" i="4"/>
  <c r="D38" i="4"/>
  <c r="D54" i="4"/>
  <c r="D36" i="4"/>
  <c r="D15" i="4"/>
  <c r="D31" i="4"/>
  <c r="D47" i="4"/>
  <c r="D40" i="4"/>
  <c r="D16" i="4"/>
  <c r="D10" i="4"/>
  <c r="D26" i="4"/>
  <c r="D42" i="4"/>
  <c r="D12" i="4"/>
  <c r="D48" i="4"/>
  <c r="D19" i="4"/>
  <c r="D35" i="4"/>
  <c r="D51" i="4"/>
  <c r="D52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F5" i="4" l="1" a="1"/>
  <c r="F5" i="4" s="1"/>
  <c r="M3" i="4" s="1"/>
  <c r="F26" i="4" l="1"/>
  <c r="M24" i="4" s="1"/>
  <c r="F37" i="4"/>
  <c r="M35" i="4" s="1"/>
  <c r="F23" i="4"/>
  <c r="M21" i="4" s="1"/>
  <c r="F48" i="4"/>
  <c r="M46" i="4" s="1"/>
  <c r="F22" i="4"/>
  <c r="M20" i="4" s="1"/>
  <c r="F17" i="4"/>
  <c r="M15" i="4" s="1"/>
  <c r="F51" i="4"/>
  <c r="M49" i="4" s="1"/>
  <c r="F36" i="4"/>
  <c r="M34" i="4" s="1"/>
  <c r="F44" i="4"/>
  <c r="M42" i="4" s="1"/>
  <c r="F35" i="4"/>
  <c r="M33" i="4" s="1"/>
  <c r="F54" i="4"/>
  <c r="M52" i="4" s="1"/>
  <c r="F49" i="4"/>
  <c r="M47" i="4" s="1"/>
  <c r="F25" i="4"/>
  <c r="M23" i="4" s="1"/>
  <c r="F27" i="4"/>
  <c r="M25" i="4" s="1"/>
  <c r="F30" i="4"/>
  <c r="M28" i="4" s="1"/>
  <c r="F10" i="4"/>
  <c r="M8" i="4" s="1"/>
  <c r="F21" i="4"/>
  <c r="M19" i="4" s="1"/>
  <c r="F7" i="4"/>
  <c r="M5" i="4" s="1"/>
  <c r="F16" i="4"/>
  <c r="M14" i="4" s="1"/>
  <c r="F6" i="4"/>
  <c r="M4" i="4" s="1"/>
  <c r="F8" i="4"/>
  <c r="M6" i="4" s="1"/>
  <c r="F42" i="4"/>
  <c r="M40" i="4" s="1"/>
  <c r="F53" i="4"/>
  <c r="M51" i="4" s="1"/>
  <c r="F39" i="4"/>
  <c r="M37" i="4" s="1"/>
  <c r="F31" i="4"/>
  <c r="M29" i="4" s="1"/>
  <c r="F34" i="4"/>
  <c r="M32" i="4" s="1"/>
  <c r="F29" i="4"/>
  <c r="M27" i="4" s="1"/>
  <c r="F9" i="4"/>
  <c r="M7" i="4" s="1"/>
  <c r="F11" i="4"/>
  <c r="M9" i="4" s="1"/>
  <c r="F14" i="4"/>
  <c r="M12" i="4" s="1"/>
  <c r="F12" i="4"/>
  <c r="M10" i="4" s="1"/>
  <c r="F28" i="4"/>
  <c r="M26" i="4" s="1"/>
  <c r="F20" i="4"/>
  <c r="M18" i="4" s="1"/>
  <c r="F41" i="4"/>
  <c r="M39" i="4" s="1"/>
  <c r="F43" i="4"/>
  <c r="M41" i="4" s="1"/>
  <c r="F46" i="4"/>
  <c r="M44" i="4" s="1"/>
  <c r="F19" i="4"/>
  <c r="M17" i="4" s="1"/>
  <c r="F38" i="4"/>
  <c r="M36" i="4" s="1"/>
  <c r="F33" i="4"/>
  <c r="M31" i="4" s="1"/>
  <c r="F52" i="4"/>
  <c r="M50" i="4" s="1"/>
  <c r="F15" i="4"/>
  <c r="M13" i="4" s="1"/>
  <c r="F18" i="4"/>
  <c r="M16" i="4" s="1"/>
  <c r="F13" i="4"/>
  <c r="M11" i="4" s="1"/>
  <c r="F40" i="4"/>
  <c r="M38" i="4" s="1"/>
  <c r="F32" i="4"/>
  <c r="M30" i="4" s="1"/>
  <c r="F24" i="4"/>
  <c r="M22" i="4" s="1"/>
  <c r="F47" i="4"/>
  <c r="M45" i="4" s="1"/>
  <c r="F50" i="4"/>
  <c r="M48" i="4" s="1"/>
  <c r="F45" i="4"/>
  <c r="M43" i="4" s="1"/>
  <c r="J5" i="4" l="1" a="1"/>
  <c r="J12" i="4" s="1"/>
  <c r="N2" i="4" a="1"/>
  <c r="J41" i="4" l="1"/>
  <c r="J43" i="4"/>
  <c r="J31" i="4"/>
  <c r="J32" i="4"/>
  <c r="J53" i="4"/>
  <c r="J29" i="4"/>
  <c r="J13" i="4"/>
  <c r="J30" i="4"/>
  <c r="J34" i="4"/>
  <c r="J42" i="4"/>
  <c r="J15" i="4"/>
  <c r="J24" i="4"/>
  <c r="J39" i="4"/>
  <c r="J18" i="4"/>
  <c r="J49" i="4"/>
  <c r="J19" i="4"/>
  <c r="J47" i="4"/>
  <c r="J48" i="4"/>
  <c r="J14" i="4"/>
  <c r="J54" i="4"/>
  <c r="J11" i="4"/>
  <c r="J45" i="4"/>
  <c r="J5" i="4"/>
  <c r="J26" i="4"/>
  <c r="J22" i="4"/>
  <c r="J7" i="4"/>
  <c r="J20" i="4"/>
  <c r="J52" i="4"/>
  <c r="J35" i="4"/>
  <c r="J25" i="4"/>
  <c r="J40" i="4"/>
  <c r="J37" i="4"/>
  <c r="J17" i="4"/>
  <c r="J50" i="4"/>
  <c r="J28" i="4"/>
  <c r="J46" i="4"/>
  <c r="J23" i="4"/>
  <c r="J44" i="4"/>
  <c r="J8" i="4"/>
  <c r="J6" i="4"/>
  <c r="J9" i="4"/>
  <c r="J21" i="4"/>
  <c r="J16" i="4"/>
  <c r="J36" i="4"/>
  <c r="J27" i="4"/>
  <c r="J51" i="4"/>
  <c r="J38" i="4"/>
  <c r="J10" i="4"/>
  <c r="J33" i="4"/>
  <c r="AF2" i="4"/>
  <c r="AO2" i="4"/>
  <c r="BB2" i="4"/>
  <c r="AU2" i="4"/>
  <c r="Q2" i="4"/>
  <c r="BJ2" i="4"/>
  <c r="Y2" i="4"/>
  <c r="P2" i="4"/>
  <c r="AI2" i="4"/>
  <c r="AT2" i="4"/>
  <c r="AC2" i="4"/>
  <c r="O2" i="4"/>
  <c r="BA2" i="4"/>
  <c r="AJ2" i="4"/>
  <c r="X2" i="4"/>
  <c r="AA2" i="4"/>
  <c r="S2" i="4"/>
  <c r="AE2" i="4"/>
  <c r="BC2" i="4"/>
  <c r="AX2" i="4"/>
  <c r="AP2" i="4"/>
  <c r="BK2" i="4"/>
  <c r="BH2" i="4"/>
  <c r="N2" i="4"/>
  <c r="AZ2" i="4"/>
  <c r="AN2" i="4"/>
  <c r="BF2" i="4"/>
  <c r="AW2" i="4"/>
  <c r="BE2" i="4"/>
  <c r="AH2" i="4"/>
  <c r="Z2" i="4"/>
  <c r="AR2" i="4"/>
  <c r="AQ2" i="4"/>
  <c r="AS2" i="4"/>
  <c r="V2" i="4"/>
  <c r="AD2" i="4"/>
  <c r="AV2" i="4"/>
  <c r="AY2" i="4"/>
  <c r="BG2" i="4"/>
  <c r="R2" i="4"/>
  <c r="AL2" i="4"/>
  <c r="T2" i="4"/>
  <c r="U2" i="4"/>
  <c r="AK2" i="4"/>
  <c r="BI2" i="4"/>
  <c r="AB2" i="4"/>
  <c r="AG2" i="4"/>
  <c r="W2" i="4"/>
  <c r="BD2" i="4"/>
  <c r="AM2" i="4"/>
</calcChain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2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Date_sinc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<sst xmlns="http://schemas.openxmlformats.org/spreadsheetml/2006/main" count="498" uniqueCount="133">
  <si>
    <t>Company_name</t>
  </si>
  <si>
    <t>Company_type</t>
  </si>
  <si>
    <t>Logo_link</t>
  </si>
  <si>
    <t>Website</t>
  </si>
  <si>
    <t>OEM</t>
  </si>
  <si>
    <t>Startup</t>
  </si>
  <si>
    <t>New_Tech</t>
  </si>
  <si>
    <t>Supplier</t>
  </si>
  <si>
    <t>Product_type</t>
  </si>
  <si>
    <t>Ride_sharing</t>
  </si>
  <si>
    <t>Car_sharing</t>
  </si>
  <si>
    <t>BMW</t>
  </si>
  <si>
    <t>Market_valuation_mio</t>
  </si>
  <si>
    <t>Uber</t>
  </si>
  <si>
    <t>Zoox</t>
  </si>
  <si>
    <t>CID</t>
  </si>
  <si>
    <t>RID</t>
  </si>
  <si>
    <t>Active_company</t>
  </si>
  <si>
    <t>Passive_company</t>
  </si>
  <si>
    <t>Relation_type</t>
  </si>
  <si>
    <t>Acquisition</t>
  </si>
  <si>
    <t>Investment</t>
  </si>
  <si>
    <t>Partners</t>
  </si>
  <si>
    <t>Date_since</t>
  </si>
  <si>
    <t>Information_source</t>
  </si>
  <si>
    <t>Tesla</t>
  </si>
  <si>
    <t>GM</t>
  </si>
  <si>
    <t>Ford</t>
  </si>
  <si>
    <t>Lyft</t>
  </si>
  <si>
    <t>NextEV</t>
  </si>
  <si>
    <t>Drive.ai</t>
  </si>
  <si>
    <t>Cruise</t>
  </si>
  <si>
    <t>Faraday Future</t>
  </si>
  <si>
    <t>Google</t>
  </si>
  <si>
    <t>Apple</t>
  </si>
  <si>
    <t>Nvidia</t>
  </si>
  <si>
    <t>myTaxi</t>
  </si>
  <si>
    <t>Car2go</t>
  </si>
  <si>
    <t>DriveNow</t>
  </si>
  <si>
    <t>Gett</t>
  </si>
  <si>
    <t>Blacklane</t>
  </si>
  <si>
    <t>Bosch</t>
  </si>
  <si>
    <t>Baidu</t>
  </si>
  <si>
    <t>DAF</t>
  </si>
  <si>
    <t>Delphi</t>
  </si>
  <si>
    <t>Honda</t>
  </si>
  <si>
    <t>Hyundai</t>
  </si>
  <si>
    <t>Intel</t>
  </si>
  <si>
    <t>Iveco</t>
  </si>
  <si>
    <t>Jaguar_LR</t>
  </si>
  <si>
    <t>Daimler_Mercedes</t>
  </si>
  <si>
    <t>Microsoft</t>
  </si>
  <si>
    <t>Nissan</t>
  </si>
  <si>
    <t>Renault</t>
  </si>
  <si>
    <t>PSA</t>
  </si>
  <si>
    <t>Tata_elxsi</t>
  </si>
  <si>
    <t>Toyota</t>
  </si>
  <si>
    <t>Volvo</t>
  </si>
  <si>
    <t>Yutong</t>
  </si>
  <si>
    <t>Fiat_crysler</t>
  </si>
  <si>
    <t>VW_audi</t>
  </si>
  <si>
    <t>VW_scania_man</t>
  </si>
  <si>
    <t>Company_priority</t>
  </si>
  <si>
    <t>mvp</t>
  </si>
  <si>
    <t>include</t>
  </si>
  <si>
    <t>exclude</t>
  </si>
  <si>
    <t>Mobileye</t>
  </si>
  <si>
    <t>Continental</t>
  </si>
  <si>
    <t>Aut_components</t>
  </si>
  <si>
    <t>Aut_cars</t>
  </si>
  <si>
    <t>Didi Chuxing</t>
  </si>
  <si>
    <t>Conventional</t>
  </si>
  <si>
    <t>Founded for AD purpose</t>
  </si>
  <si>
    <t>From other tech field</t>
  </si>
  <si>
    <t>Builds (AD) cars</t>
  </si>
  <si>
    <t>Builds (AD) components</t>
  </si>
  <si>
    <t>Operates (AD) taxis</t>
  </si>
  <si>
    <t>Provides fleet of (AD) cars</t>
  </si>
  <si>
    <t>Fully included in main company</t>
  </si>
  <si>
    <t>&gt;5% investment and influence</t>
  </si>
  <si>
    <t>Agreements, collaborations, product delivery</t>
  </si>
  <si>
    <t>Include in final version</t>
  </si>
  <si>
    <t>In our MVP</t>
  </si>
  <si>
    <t>Leave out</t>
  </si>
  <si>
    <t>Companies</t>
  </si>
  <si>
    <t>Row Labels</t>
  </si>
  <si>
    <t>Grand Total</t>
  </si>
  <si>
    <t>Column Labels</t>
  </si>
  <si>
    <t>Count of Relation_type</t>
  </si>
  <si>
    <t>All</t>
  </si>
  <si>
    <t>x</t>
  </si>
  <si>
    <t>http://media.gm.com/media/us/en/gm/home.detail.html/content/Pages/news/us/en/2016/mar/0311-cruise.html</t>
  </si>
  <si>
    <t>http://www.bloomberg.com/news/articles/2016-08-01/uber-said-to-merge-china-business-with-didi-in-35-billion-deal</t>
  </si>
  <si>
    <t>http://www.reuters.com/article/us-gm-lyft-investment-idUSKBN0UI1A820160105</t>
  </si>
  <si>
    <t>Relation_details</t>
  </si>
  <si>
    <t>http://www.bloomberg.com/news/articles/2016-08-03/gm-s-alliance-with-lyft-facing-rockier-road-after-uber-didi-deal</t>
  </si>
  <si>
    <t>Joint Venture with Sixt</t>
  </si>
  <si>
    <t>https://en.wikipedia.org/wiki/DriveNow</t>
  </si>
  <si>
    <t>https://en.wikipedia.org/wiki/Car2Go</t>
  </si>
  <si>
    <t>100% owned</t>
  </si>
  <si>
    <t>http://www.pocket-lint.com/news/137408-chinese-search-giant-baidu-is-forming-a-self-driving-car-team-in-silicon-valley</t>
  </si>
  <si>
    <t>Here</t>
  </si>
  <si>
    <t>http://ir.mobileye.com/investor-relations/press-releases/press-release-details/2016/BMW-Group-Intel-and-Mobileye-Team-Up-to-Bring-Fully-Autonomous-Driving-to-Streets-by-2021/default.aspx</t>
  </si>
  <si>
    <t>https://techcrunch.com/2015/12/04/nokia-closes-its-2-8b-sale-of-here-to-the-audi-bmw-and-daimler-car-consortium/</t>
  </si>
  <si>
    <t>Consortium buys Here from Nokia</t>
  </si>
  <si>
    <t>Partnership to work on AD cars</t>
  </si>
  <si>
    <t>http://europe.autonews.com/article/20160607/ANE/160609921/carmakers-tap-nvidias-supercomputer-to-make-leap-toward-self-driving</t>
  </si>
  <si>
    <t>Collaboration on AD-related computation</t>
  </si>
  <si>
    <t>VW</t>
  </si>
  <si>
    <t>Audi</t>
  </si>
  <si>
    <t>TomTom</t>
  </si>
  <si>
    <t>.</t>
  </si>
  <si>
    <t>https://blogs.nvidia.com/blog/2016/08/31/baidu-nvidia-worlds-first-map-to-car-platform-self-driving-cars/</t>
  </si>
  <si>
    <t>Mutual work on Cloud-to-Car map system</t>
  </si>
  <si>
    <t>BMW 3 Series as basis for Baidu technology</t>
  </si>
  <si>
    <t>Chose:</t>
  </si>
  <si>
    <t>http://www.volkswagenag.com/</t>
  </si>
  <si>
    <t>Audi is a VW brand</t>
  </si>
  <si>
    <t>probably not</t>
  </si>
  <si>
    <t>yes</t>
  </si>
  <si>
    <t>GM invested $M500</t>
  </si>
  <si>
    <t>GM acquired Cruise for $M600</t>
  </si>
  <si>
    <t>Cross-investment to settle competition in China</t>
  </si>
  <si>
    <t xml:space="preserve"> </t>
  </si>
  <si>
    <t>insignificant, only a few cars</t>
  </si>
  <si>
    <t>Velodyne</t>
  </si>
  <si>
    <t>http://www.forbes.com/sites/samabuelsamid/2016/08/16/ford-and-baidu-lead-new-150-million-investment-in-lidar-maker-velodyne/#5053c0b47492</t>
  </si>
  <si>
    <t>$M75 investment, together with Ford</t>
  </si>
  <si>
    <t>$M75 investment, together with Baidu</t>
  </si>
  <si>
    <t>checked</t>
  </si>
  <si>
    <t>maybe some supplier deals</t>
  </si>
  <si>
    <t>https://www.technologyreview.com/s/601504/toyota-makes-a-u-turn-on-autonomous-cars/</t>
  </si>
  <si>
    <t>Toyota provides car fleet for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</si>
</sst>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242729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0" xfId="0" applyNumberFormat="1"/>
    <xf numFmtId="0" fontId="2" fillId="0" borderId="0" xfId="1" applyFill="1" applyBorder="1"/>
    <xf numFmtId="0" fontId="0" fillId="0" borderId="6" xfId="0" applyBorder="1"/>
    <xf numFmtId="0" fontId="5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9" xfId="0" applyBorder="1" applyAlignment="1">
      <alignment textRotation="90"/>
    </xf>
    <xf numFmtId="0" fontId="0" fillId="0" borderId="4" xfId="0" applyBorder="1" applyAlignment="1">
      <alignment vertical="top" textRotation="90"/>
    </xf>
    <xf numFmtId="0" fontId="0" fillId="0" borderId="10" xfId="0" applyBorder="1" applyAlignment="1"/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vertical="center"/>
    </xf>
    <xf numFmtId="0" fontId="0" fillId="0" borderId="5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center" vertical="top" textRotation="90"/>
    </xf>
  </cellXfs>
  <cellStyles count="2">
    <cellStyle name="Hyperlink" xfId="1" builtinId="8"/>
    <cellStyle name="Normal" xfId="0" builtinId="0"/>
  </cellStyles>
  <dxfs count="9">
    <dxf>
      <alignment horizontal="right"/>
    </dxf>
    <dxf>
      <alignment horizontal="right"/>
    </dxf>
    <dxf>
      <alignment textRotation="90"/>
    </dxf>
    <dxf>
      <alignment textRotation="90"/>
    </dxf>
    <dxf>
      <numFmt numFmtId="19" formatCode="dd/mm/yyyy"/>
    </dxf>
    <dxf>
      <numFmt numFmtId="19" formatCode="dd/mm/yyyy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ichard" refreshedDate="42651.895434259262" createdVersion="5" refreshedVersion="6" minRefreshableVersion="3" recordCount="0" supportSubquery="1" supportAdvancedDrill="1">
  <cacheSource type="external" connectionId="2"/>
  <cacheFields count="4">
    <cacheField name="[Table1].[Active_company].[Active_company]" caption="Active_company" numFmtId="0" hierarchy="1" level="1">
      <sharedItems count="21">
        <s v="Apple"/>
        <s v="Baidu"/>
        <s v="BMW"/>
        <s v="Bosch"/>
        <s v="Car2go"/>
        <s v="Cruise"/>
        <s v="Daimler_Mercedes"/>
        <s v="Didi Chuxing"/>
        <s v="DriveNow"/>
        <s v="GM"/>
        <s v="Google"/>
        <s v="Here"/>
        <s v="Intel"/>
        <s v="Lyft"/>
        <s v="Mobileye"/>
        <s v="Nvidia"/>
        <s v="Tesla"/>
        <s v="Uber"/>
        <s v="VW"/>
        <s v="VW_audi"/>
        <s v="Zoox"/>
      </sharedItems>
    </cacheField>
    <cacheField name="[Table1].[Passive_company].[Passive_company]" caption="Passive_company" numFmtId="0" hierarchy="2" level="1">
      <sharedItems count="20">
        <s v="Apple"/>
        <s v="Baidu"/>
        <s v="BMW"/>
        <s v="Bosch"/>
        <s v="Car2go"/>
        <s v="Cruise"/>
        <s v="Daimler_Mercedes"/>
        <s v="Didi Chuxing"/>
        <s v="DriveNow"/>
        <s v="GM"/>
        <s v="Google"/>
        <s v="Here"/>
        <s v="Intel"/>
        <s v="Lyft"/>
        <s v="Mobileye"/>
        <s v="Nvidia"/>
        <s v="Tesla"/>
        <s v="Uber"/>
        <s v="VW"/>
        <s v="Zoox"/>
      </sharedItems>
    </cacheField>
    <cacheField name="[Table1].[Date_since].[Date_since]" caption="Date_since" numFmtId="0" hierarchy="4" level="1">
      <sharedItems containsSemiMixedTypes="0" containsNonDate="0" containsString="0"/>
    </cacheField>
    <cacheField name="[Measures].[Count of Relation_type]" caption="Count of Relation_type" numFmtId="0" hierarchy="9" level="32767"/>
  </cacheFields>
  <cacheHierarchies count="12">
    <cacheHierarchy uniqueName="[Table1].[RID]" caption="RID" attribute="1" defaultMemberUniqueName="[Table1].[RID].[All]" allUniqueName="[Table1].[RID].[All]" dimensionUniqueName="[Table1]" displayFolder="" count="0" memberValueDatatype="20" unbalanced="0"/>
    <cacheHierarchy uniqueName="[Table1].[Active_company]" caption="Active_company" attribute="1" defaultMemberUniqueName="[Table1].[Active_company].[All]" allUniqueName="[Table1].[Active_compan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assive_company]" caption="Passive_company" attribute="1" defaultMemberUniqueName="[Table1].[Passive_company].[All]" allUniqueName="[Table1].[Passive_compan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Relation_type]" caption="Relation_type" attribute="1" defaultMemberUniqueName="[Table1].[Relation_type].[All]" allUniqueName="[Table1].[Relation_type].[All]" dimensionUniqueName="[Table1]" displayFolder="" count="0" memberValueDatatype="130" unbalanced="0"/>
    <cacheHierarchy uniqueName="[Table1].[Date_since]" caption="Date_since" attribute="1" time="1" defaultMemberUniqueName="[Table1].[Date_since].[All]" allUniqueName="[Table1].[Date_since].[All]" dimensionUniqueName="[Table1]" displayFolder="" count="2" memberValueDatatype="7" unbalanced="0">
      <fieldsUsage count="2">
        <fieldUsage x="-1"/>
        <fieldUsage x="2"/>
      </fieldsUsage>
    </cacheHierarchy>
    <cacheHierarchy uniqueName="[Table1].[Relation_details]" caption="Relation_details" attribute="1" defaultMemberUniqueName="[Table1].[Relation_details].[All]" allUniqueName="[Table1].[Relation_details].[All]" dimensionUniqueName="[Table1]" displayFolder="" count="0" memberValueDatatype="130" unbalanced="0"/>
    <cacheHierarchy uniqueName="[Table1].[Information_source]" caption="Information_source" attribute="1" defaultMemberUniqueName="[Table1].[Information_source].[All]" allUniqueName="[Table1].[Information_source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elation_type]" caption="Count of Relation_type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Date_since]" caption="Count of Date_since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Information_source]" caption="Count of Information_source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tag="9e117278-c8a4-484c-a7e6-d5059599874a" updatedVersion="6" minRefreshableVersion="3" useAutoFormatting="1" subtotalHiddenItems="1" itemPrintTitles="1" createdVersion="5" indent="0" outline="1" outlineData="1" multipleFieldFilters="0">
  <location ref="B3:W26" firstHeaderRow="1" firstDataRow="2" firstDataCol="1" rowPageCount="1" colPageCount="1"/>
  <pivotFields count="4"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allDrilled="1" showAll="0" dataSourceSort="1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2" hier="4" name="[Table1].[Date_since].[All]" cap="All"/>
  </pageFields>
  <dataFields count="1">
    <dataField name="Count of Relation_type" fld="3" subtotal="count" baseField="0" baseItem="0"/>
  </dataFields>
  <formats count="4"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</extLst>
</pivotTableDefinition>
</file>

<file path=xl/tables/table1.xml><?xml version="1.0" encoding="utf-8"?>
<table xmlns="http://schemas.openxmlformats.org/spreadsheetml/2006/main" id="1" name="Table1" displayName="Table1" ref="B2:H102" totalsRowShown="0">
  <autoFilter ref="B2:H102"/>
  <tableColumns count="7">
    <tableColumn id="1" name="RID"/>
    <tableColumn id="2" name="Active_company" dataDxfId="8"/>
    <tableColumn id="3" name="Passive_company" dataDxfId="7"/>
    <tableColumn id="4" name="Relation_type" dataDxfId="6"/>
    <tableColumn id="5" name="Date_since" dataDxfId="5"/>
    <tableColumn id="7" name="Relation_details" dataDxfId="4"/>
    <tableColumn id="6" name="Information_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urope.autonews.com/article/20160607/ANE/160609921/carmakers-tap-nvidias-supercomputer-to-make-leap-toward-self-driving" TargetMode="External"/><Relationship Id="rId2" Type="http://schemas.openxmlformats.org/officeDocument/2006/relationships/hyperlink" Target="http://ir.mobileye.com/investor-relations/press-releases/press-release-details/2016/BMW-Group-Intel-and-Mobileye-Team-Up-to-Bring-Fully-Autonomous-Driving-to-Streets-by-2021/default.aspx" TargetMode="External"/><Relationship Id="rId1" Type="http://schemas.openxmlformats.org/officeDocument/2006/relationships/hyperlink" Target="http://ir.mobileye.com/investor-relations/press-releases/press-release-details/2016/BMW-Group-Intel-and-Mobileye-Team-Up-to-Bring-Fully-Autonomous-Driving-to-Streets-by-2021/default.aspx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www.volkswagena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H102"/>
  <sheetViews>
    <sheetView tabSelected="1" workbookViewId="0">
      <pane ySplit="2" topLeftCell="A3" activePane="bottomLeft" state="frozen"/>
      <selection pane="bottomLeft" activeCell="G19" sqref="G19"/>
    </sheetView>
  </sheetViews>
  <sheetFormatPr defaultRowHeight="15" x14ac:dyDescent="0.25"/>
  <cols>
    <col min="1" max="1" width="2.75" customWidth="1"/>
    <col min="2" max="2" width="6.125" customWidth="1"/>
    <col min="3" max="4" width="19.375" customWidth="1"/>
    <col min="5" max="7" width="17.375" customWidth="1"/>
    <col min="8" max="8" width="21" customWidth="1"/>
  </cols>
  <sheetData>
    <row r="2" spans="1:8" x14ac:dyDescent="0.25"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94</v>
      </c>
      <c r="H2" t="s">
        <v>24</v>
      </c>
    </row>
    <row r="3" spans="1:8" x14ac:dyDescent="0.25">
      <c r="A3" t="s">
        <v>90</v>
      </c>
      <c r="B3">
        <v>1</v>
      </c>
      <c r="C3" s="2" t="s">
        <v>26</v>
      </c>
      <c r="D3" s="2" t="s">
        <v>31</v>
      </c>
      <c r="E3" s="2" t="s">
        <v>20</v>
      </c>
      <c r="F3" s="13">
        <v>42440</v>
      </c>
      <c r="G3" s="13" t="s">
        <v>121</v>
      </c>
      <c r="H3" s="6" t="s">
        <v>91</v>
      </c>
    </row>
    <row r="4" spans="1:8" x14ac:dyDescent="0.25">
      <c r="A4" t="s">
        <v>90</v>
      </c>
      <c r="B4">
        <v>2</v>
      </c>
      <c r="C4" s="3" t="s">
        <v>70</v>
      </c>
      <c r="D4" s="3" t="s">
        <v>13</v>
      </c>
      <c r="E4" s="3" t="s">
        <v>21</v>
      </c>
      <c r="F4" s="13">
        <v>42582</v>
      </c>
      <c r="G4" s="13" t="s">
        <v>122</v>
      </c>
      <c r="H4" s="6" t="s">
        <v>92</v>
      </c>
    </row>
    <row r="5" spans="1:8" x14ac:dyDescent="0.25">
      <c r="A5" t="s">
        <v>90</v>
      </c>
      <c r="B5">
        <v>3</v>
      </c>
      <c r="C5" s="3" t="s">
        <v>26</v>
      </c>
      <c r="D5" s="3" t="s">
        <v>28</v>
      </c>
      <c r="E5" s="3" t="s">
        <v>21</v>
      </c>
      <c r="F5" s="13">
        <v>42374</v>
      </c>
      <c r="G5" s="13" t="s">
        <v>120</v>
      </c>
      <c r="H5" s="6" t="s">
        <v>93</v>
      </c>
    </row>
    <row r="6" spans="1:8" x14ac:dyDescent="0.25">
      <c r="A6" t="s">
        <v>90</v>
      </c>
      <c r="B6">
        <v>4</v>
      </c>
      <c r="C6" s="3" t="s">
        <v>11</v>
      </c>
      <c r="D6" s="3" t="s">
        <v>38</v>
      </c>
      <c r="E6" s="3" t="s">
        <v>20</v>
      </c>
      <c r="F6" s="13">
        <v>40695</v>
      </c>
      <c r="G6" s="13" t="s">
        <v>96</v>
      </c>
      <c r="H6" s="6" t="s">
        <v>97</v>
      </c>
    </row>
    <row r="7" spans="1:8" x14ac:dyDescent="0.25">
      <c r="A7" t="s">
        <v>90</v>
      </c>
      <c r="B7">
        <v>5</v>
      </c>
      <c r="C7" s="3" t="s">
        <v>50</v>
      </c>
      <c r="D7" s="3" t="s">
        <v>37</v>
      </c>
      <c r="E7" s="3" t="s">
        <v>20</v>
      </c>
      <c r="F7" s="13">
        <v>39722</v>
      </c>
      <c r="G7" s="13" t="s">
        <v>99</v>
      </c>
      <c r="H7" s="6" t="s">
        <v>98</v>
      </c>
    </row>
    <row r="8" spans="1:8" x14ac:dyDescent="0.25">
      <c r="A8" t="s">
        <v>90</v>
      </c>
      <c r="B8">
        <v>6</v>
      </c>
      <c r="C8" s="3" t="s">
        <v>42</v>
      </c>
      <c r="D8" s="3" t="s">
        <v>11</v>
      </c>
      <c r="E8" s="3" t="s">
        <v>22</v>
      </c>
      <c r="F8" s="13">
        <v>41892</v>
      </c>
      <c r="G8" s="13" t="s">
        <v>114</v>
      </c>
      <c r="H8" s="14" t="s">
        <v>100</v>
      </c>
    </row>
    <row r="9" spans="1:8" x14ac:dyDescent="0.25">
      <c r="A9" t="s">
        <v>90</v>
      </c>
      <c r="B9">
        <v>7</v>
      </c>
      <c r="C9" s="3" t="s">
        <v>11</v>
      </c>
      <c r="D9" s="3" t="s">
        <v>66</v>
      </c>
      <c r="E9" s="3" t="s">
        <v>22</v>
      </c>
      <c r="F9" s="13">
        <v>42552</v>
      </c>
      <c r="G9" s="13" t="s">
        <v>105</v>
      </c>
      <c r="H9" s="6" t="s">
        <v>102</v>
      </c>
    </row>
    <row r="10" spans="1:8" x14ac:dyDescent="0.25">
      <c r="A10" t="s">
        <v>90</v>
      </c>
      <c r="B10">
        <v>8</v>
      </c>
      <c r="C10" s="3" t="s">
        <v>11</v>
      </c>
      <c r="D10" s="3" t="s">
        <v>47</v>
      </c>
      <c r="E10" s="3" t="s">
        <v>22</v>
      </c>
      <c r="F10" s="13">
        <v>42552</v>
      </c>
      <c r="G10" s="13" t="s">
        <v>105</v>
      </c>
      <c r="H10" s="6" t="s">
        <v>102</v>
      </c>
    </row>
    <row r="11" spans="1:8" x14ac:dyDescent="0.25">
      <c r="A11" t="s">
        <v>90</v>
      </c>
      <c r="B11">
        <v>9</v>
      </c>
      <c r="C11" s="3" t="s">
        <v>11</v>
      </c>
      <c r="D11" s="3" t="s">
        <v>101</v>
      </c>
      <c r="E11" s="3" t="s">
        <v>20</v>
      </c>
      <c r="F11" s="13">
        <v>42708</v>
      </c>
      <c r="G11" s="13" t="s">
        <v>104</v>
      </c>
      <c r="H11" s="6" t="s">
        <v>103</v>
      </c>
    </row>
    <row r="12" spans="1:8" x14ac:dyDescent="0.25">
      <c r="A12" t="s">
        <v>90</v>
      </c>
      <c r="B12">
        <v>10</v>
      </c>
      <c r="C12" s="3" t="s">
        <v>109</v>
      </c>
      <c r="D12" s="3" t="s">
        <v>101</v>
      </c>
      <c r="E12" s="3" t="s">
        <v>20</v>
      </c>
      <c r="F12" s="13">
        <v>42708</v>
      </c>
      <c r="G12" s="13" t="s">
        <v>104</v>
      </c>
      <c r="H12" s="6" t="s">
        <v>103</v>
      </c>
    </row>
    <row r="13" spans="1:8" x14ac:dyDescent="0.25">
      <c r="A13" t="s">
        <v>90</v>
      </c>
      <c r="B13">
        <v>11</v>
      </c>
      <c r="C13" s="3" t="s">
        <v>50</v>
      </c>
      <c r="D13" s="3" t="s">
        <v>101</v>
      </c>
      <c r="E13" s="3" t="s">
        <v>20</v>
      </c>
      <c r="F13" s="13">
        <v>42708</v>
      </c>
      <c r="G13" s="13" t="s">
        <v>104</v>
      </c>
      <c r="H13" s="6" t="s">
        <v>103</v>
      </c>
    </row>
    <row r="14" spans="1:8" x14ac:dyDescent="0.25">
      <c r="A14" t="s">
        <v>90</v>
      </c>
      <c r="B14">
        <v>12</v>
      </c>
      <c r="C14" s="3" t="s">
        <v>109</v>
      </c>
      <c r="D14" s="3" t="s">
        <v>35</v>
      </c>
      <c r="E14" s="3" t="s">
        <v>22</v>
      </c>
      <c r="F14" s="13">
        <v>42527</v>
      </c>
      <c r="G14" s="13" t="s">
        <v>107</v>
      </c>
      <c r="H14" s="6" t="s">
        <v>106</v>
      </c>
    </row>
    <row r="15" spans="1:8" x14ac:dyDescent="0.25">
      <c r="A15" t="s">
        <v>90</v>
      </c>
      <c r="B15">
        <v>13</v>
      </c>
      <c r="C15" s="3" t="s">
        <v>42</v>
      </c>
      <c r="D15" s="3" t="s">
        <v>35</v>
      </c>
      <c r="E15" s="3" t="s">
        <v>22</v>
      </c>
      <c r="F15" s="13">
        <v>42613</v>
      </c>
      <c r="G15" s="13" t="s">
        <v>113</v>
      </c>
      <c r="H15" s="6" t="s">
        <v>112</v>
      </c>
    </row>
    <row r="16" spans="1:8" x14ac:dyDescent="0.25">
      <c r="A16" t="s">
        <v>90</v>
      </c>
      <c r="B16">
        <v>14</v>
      </c>
      <c r="C16" s="3" t="s">
        <v>108</v>
      </c>
      <c r="D16" s="3" t="s">
        <v>109</v>
      </c>
      <c r="E16" s="3" t="s">
        <v>20</v>
      </c>
      <c r="F16" s="13">
        <v>23743</v>
      </c>
      <c r="G16" s="13" t="s">
        <v>117</v>
      </c>
      <c r="H16" s="6" t="s">
        <v>116</v>
      </c>
    </row>
    <row r="17" spans="2:8" x14ac:dyDescent="0.25">
      <c r="B17">
        <v>15</v>
      </c>
      <c r="C17" s="3" t="s">
        <v>42</v>
      </c>
      <c r="D17" s="3" t="s">
        <v>125</v>
      </c>
      <c r="E17" s="3" t="s">
        <v>21</v>
      </c>
      <c r="F17" s="13">
        <v>42598</v>
      </c>
      <c r="G17" s="13" t="s">
        <v>127</v>
      </c>
      <c r="H17" s="6" t="s">
        <v>126</v>
      </c>
    </row>
    <row r="18" spans="2:8" x14ac:dyDescent="0.25">
      <c r="B18">
        <v>16</v>
      </c>
      <c r="C18" s="3" t="s">
        <v>27</v>
      </c>
      <c r="D18" s="3" t="s">
        <v>125</v>
      </c>
      <c r="E18" s="3" t="s">
        <v>21</v>
      </c>
      <c r="F18" s="13">
        <v>42598</v>
      </c>
      <c r="G18" s="13" t="s">
        <v>128</v>
      </c>
      <c r="H18" s="6" t="s">
        <v>126</v>
      </c>
    </row>
    <row r="19" spans="2:8" x14ac:dyDescent="0.25">
      <c r="B19">
        <v>17</v>
      </c>
      <c r="C19" s="3" t="s">
        <v>33</v>
      </c>
      <c r="D19" s="3" t="s">
        <v>56</v>
      </c>
      <c r="E19" s="3" t="s">
        <v>22</v>
      </c>
      <c r="F19" s="13"/>
      <c r="G19" s="13" t="s">
        <v>132</v>
      </c>
    </row>
    <row r="20" spans="2:8" x14ac:dyDescent="0.25">
      <c r="B20">
        <v>18</v>
      </c>
      <c r="C20" s="3"/>
      <c r="D20" s="3"/>
      <c r="E20" s="3"/>
      <c r="F20" s="13"/>
      <c r="G20" s="13"/>
    </row>
    <row r="21" spans="2:8" x14ac:dyDescent="0.25">
      <c r="B21">
        <v>19</v>
      </c>
      <c r="C21" s="3"/>
      <c r="D21" s="3"/>
      <c r="E21" s="3"/>
      <c r="F21" s="13"/>
      <c r="G21" s="13"/>
    </row>
    <row r="22" spans="2:8" x14ac:dyDescent="0.25">
      <c r="B22">
        <v>20</v>
      </c>
      <c r="C22" s="3"/>
      <c r="D22" s="3"/>
      <c r="E22" s="3"/>
      <c r="F22" s="13"/>
      <c r="G22" s="13"/>
    </row>
    <row r="23" spans="2:8" x14ac:dyDescent="0.25">
      <c r="B23">
        <v>21</v>
      </c>
      <c r="C23" s="3"/>
      <c r="D23" s="3"/>
      <c r="E23" s="3"/>
      <c r="F23" s="13"/>
      <c r="G23" s="13"/>
    </row>
    <row r="24" spans="2:8" x14ac:dyDescent="0.25">
      <c r="B24">
        <v>22</v>
      </c>
      <c r="C24" s="3"/>
      <c r="D24" s="3"/>
      <c r="E24" s="3"/>
      <c r="F24" s="13"/>
      <c r="G24" s="13"/>
    </row>
    <row r="25" spans="2:8" x14ac:dyDescent="0.25">
      <c r="B25">
        <v>23</v>
      </c>
      <c r="C25" s="3"/>
      <c r="D25" s="3"/>
      <c r="E25" s="3"/>
      <c r="F25" s="13"/>
      <c r="G25" s="13"/>
    </row>
    <row r="26" spans="2:8" x14ac:dyDescent="0.25">
      <c r="B26">
        <v>24</v>
      </c>
      <c r="C26" s="3"/>
      <c r="D26" s="3"/>
      <c r="E26" s="3"/>
      <c r="F26" s="13"/>
      <c r="G26" s="13"/>
    </row>
    <row r="27" spans="2:8" x14ac:dyDescent="0.25">
      <c r="B27">
        <v>25</v>
      </c>
      <c r="C27" s="3"/>
      <c r="D27" s="3"/>
      <c r="E27" s="3"/>
      <c r="F27" s="13"/>
      <c r="G27" s="13"/>
    </row>
    <row r="28" spans="2:8" x14ac:dyDescent="0.25">
      <c r="B28">
        <v>26</v>
      </c>
      <c r="C28" s="3" t="s">
        <v>34</v>
      </c>
      <c r="D28" s="3"/>
      <c r="E28" s="3"/>
      <c r="F28" s="13"/>
      <c r="G28" s="13"/>
    </row>
    <row r="29" spans="2:8" x14ac:dyDescent="0.25">
      <c r="B29">
        <v>27</v>
      </c>
      <c r="C29" s="3" t="s">
        <v>108</v>
      </c>
      <c r="D29" s="3"/>
      <c r="E29" s="3"/>
      <c r="F29" s="13"/>
      <c r="G29" s="13"/>
    </row>
    <row r="30" spans="2:8" x14ac:dyDescent="0.25">
      <c r="B30">
        <v>28</v>
      </c>
      <c r="C30" s="3" t="s">
        <v>42</v>
      </c>
      <c r="D30" s="3"/>
      <c r="E30" s="3"/>
      <c r="F30" s="13"/>
      <c r="G30" s="13"/>
    </row>
    <row r="31" spans="2:8" x14ac:dyDescent="0.25">
      <c r="B31">
        <v>29</v>
      </c>
      <c r="C31" s="3" t="s">
        <v>11</v>
      </c>
      <c r="D31" s="3"/>
      <c r="E31" s="3"/>
      <c r="F31" s="13"/>
      <c r="G31" s="13"/>
    </row>
    <row r="32" spans="2:8" x14ac:dyDescent="0.25">
      <c r="B32">
        <v>30</v>
      </c>
      <c r="C32" t="s">
        <v>41</v>
      </c>
      <c r="D32" s="3"/>
      <c r="E32" s="3"/>
      <c r="F32" s="13"/>
      <c r="G32" s="13"/>
    </row>
    <row r="33" spans="2:7" x14ac:dyDescent="0.25">
      <c r="B33">
        <v>31</v>
      </c>
      <c r="C33" t="s">
        <v>50</v>
      </c>
      <c r="D33" s="3"/>
      <c r="E33" s="3"/>
      <c r="F33" s="13"/>
      <c r="G33" s="13"/>
    </row>
    <row r="34" spans="2:7" x14ac:dyDescent="0.25">
      <c r="B34">
        <v>32</v>
      </c>
      <c r="C34" t="s">
        <v>26</v>
      </c>
      <c r="D34" s="3"/>
      <c r="E34" s="3"/>
      <c r="F34" s="13"/>
      <c r="G34" s="13"/>
    </row>
    <row r="35" spans="2:7" x14ac:dyDescent="0.25">
      <c r="B35">
        <v>33</v>
      </c>
      <c r="C35" t="s">
        <v>33</v>
      </c>
      <c r="D35" s="3"/>
      <c r="E35" s="3"/>
      <c r="F35" s="13"/>
      <c r="G35" s="13"/>
    </row>
    <row r="36" spans="2:7" x14ac:dyDescent="0.25">
      <c r="B36">
        <v>34</v>
      </c>
      <c r="C36" t="s">
        <v>35</v>
      </c>
      <c r="D36" s="3"/>
      <c r="E36" s="3"/>
      <c r="F36" s="13"/>
      <c r="G36" s="13"/>
    </row>
    <row r="37" spans="2:7" x14ac:dyDescent="0.25">
      <c r="B37">
        <v>35</v>
      </c>
      <c r="C37" t="s">
        <v>25</v>
      </c>
      <c r="D37" s="3"/>
      <c r="E37" s="3"/>
      <c r="F37" s="13"/>
      <c r="G37" s="13"/>
    </row>
    <row r="38" spans="2:7" x14ac:dyDescent="0.25">
      <c r="B38">
        <v>36</v>
      </c>
      <c r="C38" t="s">
        <v>13</v>
      </c>
      <c r="D38" s="3"/>
      <c r="E38" s="3"/>
      <c r="F38" s="13"/>
      <c r="G38" s="13"/>
    </row>
    <row r="39" spans="2:7" x14ac:dyDescent="0.25">
      <c r="B39">
        <v>37</v>
      </c>
      <c r="C39" t="s">
        <v>28</v>
      </c>
      <c r="D39" s="3"/>
      <c r="E39" s="3"/>
      <c r="F39" s="13"/>
      <c r="G39" s="13"/>
    </row>
    <row r="40" spans="2:7" x14ac:dyDescent="0.25">
      <c r="B40">
        <v>38</v>
      </c>
      <c r="C40" t="s">
        <v>14</v>
      </c>
      <c r="D40" s="3"/>
      <c r="E40" s="3"/>
      <c r="F40" s="13"/>
      <c r="G40" s="13"/>
    </row>
    <row r="41" spans="2:7" x14ac:dyDescent="0.25">
      <c r="B41">
        <v>39</v>
      </c>
      <c r="C41" t="s">
        <v>31</v>
      </c>
      <c r="D41" s="3"/>
      <c r="E41" s="3"/>
      <c r="F41" s="13"/>
      <c r="G41" s="13"/>
    </row>
    <row r="42" spans="2:7" x14ac:dyDescent="0.25">
      <c r="B42">
        <v>40</v>
      </c>
      <c r="C42" t="s">
        <v>32</v>
      </c>
      <c r="D42" s="3"/>
      <c r="E42" s="3"/>
      <c r="F42" s="13"/>
      <c r="G42" s="13"/>
    </row>
    <row r="43" spans="2:7" x14ac:dyDescent="0.25">
      <c r="B43">
        <v>41</v>
      </c>
      <c r="C43" t="s">
        <v>37</v>
      </c>
      <c r="D43" s="3"/>
      <c r="E43" s="3"/>
      <c r="F43" s="13"/>
      <c r="G43" s="13"/>
    </row>
    <row r="44" spans="2:7" x14ac:dyDescent="0.25">
      <c r="B44">
        <v>42</v>
      </c>
      <c r="C44" t="s">
        <v>38</v>
      </c>
      <c r="D44" s="3"/>
      <c r="E44" s="3"/>
      <c r="F44" s="13"/>
      <c r="G44" s="13"/>
    </row>
    <row r="45" spans="2:7" x14ac:dyDescent="0.25">
      <c r="B45">
        <v>43</v>
      </c>
      <c r="C45" t="s">
        <v>70</v>
      </c>
      <c r="D45" s="3"/>
      <c r="E45" s="3"/>
      <c r="F45" s="13"/>
      <c r="G45" s="13"/>
    </row>
    <row r="46" spans="2:7" x14ac:dyDescent="0.25">
      <c r="B46">
        <v>44</v>
      </c>
      <c r="C46" s="3"/>
      <c r="D46" s="3"/>
      <c r="E46" s="3"/>
      <c r="F46" s="13"/>
      <c r="G46" s="13"/>
    </row>
    <row r="47" spans="2:7" x14ac:dyDescent="0.25">
      <c r="B47">
        <v>45</v>
      </c>
      <c r="C47" s="3"/>
      <c r="D47" s="3"/>
      <c r="E47" s="3"/>
      <c r="F47" s="13"/>
      <c r="G47" s="13"/>
    </row>
    <row r="48" spans="2:7" x14ac:dyDescent="0.25">
      <c r="B48">
        <v>46</v>
      </c>
      <c r="C48" s="3"/>
      <c r="D48" s="3"/>
      <c r="E48" s="3"/>
      <c r="F48" s="13"/>
      <c r="G48" s="13"/>
    </row>
    <row r="49" spans="2:7" x14ac:dyDescent="0.25">
      <c r="B49">
        <v>47</v>
      </c>
      <c r="C49" s="3"/>
      <c r="D49" s="3"/>
      <c r="E49" s="3"/>
      <c r="F49" s="13"/>
      <c r="G49" s="13"/>
    </row>
    <row r="50" spans="2:7" x14ac:dyDescent="0.25">
      <c r="B50">
        <v>48</v>
      </c>
      <c r="C50" s="3"/>
      <c r="D50" s="3"/>
      <c r="E50" s="3"/>
      <c r="F50" s="13"/>
      <c r="G50" s="13"/>
    </row>
    <row r="51" spans="2:7" x14ac:dyDescent="0.25">
      <c r="B51">
        <v>49</v>
      </c>
      <c r="C51" s="3"/>
      <c r="D51" s="3"/>
      <c r="E51" s="3"/>
      <c r="F51" s="13"/>
      <c r="G51" s="13"/>
    </row>
    <row r="52" spans="2:7" x14ac:dyDescent="0.25">
      <c r="B52">
        <v>50</v>
      </c>
      <c r="C52" t="s">
        <v>34</v>
      </c>
      <c r="D52" t="s">
        <v>34</v>
      </c>
      <c r="E52" s="3" t="s">
        <v>22</v>
      </c>
      <c r="F52" s="13"/>
      <c r="G52" s="13"/>
    </row>
    <row r="53" spans="2:7" x14ac:dyDescent="0.25">
      <c r="B53">
        <v>51</v>
      </c>
      <c r="C53" t="s">
        <v>108</v>
      </c>
      <c r="D53" t="s">
        <v>108</v>
      </c>
      <c r="E53" s="3" t="s">
        <v>22</v>
      </c>
      <c r="F53" s="13"/>
      <c r="G53" s="13"/>
    </row>
    <row r="54" spans="2:7" x14ac:dyDescent="0.25">
      <c r="B54">
        <v>52</v>
      </c>
      <c r="C54" t="s">
        <v>42</v>
      </c>
      <c r="D54" t="s">
        <v>42</v>
      </c>
      <c r="E54" s="3" t="s">
        <v>22</v>
      </c>
      <c r="F54" s="13"/>
      <c r="G54" s="13"/>
    </row>
    <row r="55" spans="2:7" x14ac:dyDescent="0.25">
      <c r="B55">
        <v>53</v>
      </c>
      <c r="C55" t="s">
        <v>11</v>
      </c>
      <c r="D55" t="s">
        <v>11</v>
      </c>
      <c r="E55" s="3" t="s">
        <v>22</v>
      </c>
      <c r="F55" s="13"/>
      <c r="G55" s="13"/>
    </row>
    <row r="56" spans="2:7" x14ac:dyDescent="0.25">
      <c r="B56">
        <v>54</v>
      </c>
      <c r="C56" t="s">
        <v>41</v>
      </c>
      <c r="D56" t="s">
        <v>41</v>
      </c>
      <c r="E56" s="3" t="s">
        <v>22</v>
      </c>
      <c r="F56" s="13"/>
      <c r="G56" s="13"/>
    </row>
    <row r="57" spans="2:7" x14ac:dyDescent="0.25">
      <c r="B57">
        <v>55</v>
      </c>
      <c r="C57" t="s">
        <v>50</v>
      </c>
      <c r="D57" t="s">
        <v>50</v>
      </c>
      <c r="E57" s="3" t="s">
        <v>22</v>
      </c>
      <c r="F57" s="13"/>
      <c r="G57" s="13"/>
    </row>
    <row r="58" spans="2:7" x14ac:dyDescent="0.25">
      <c r="B58">
        <v>56</v>
      </c>
      <c r="C58" t="s">
        <v>26</v>
      </c>
      <c r="D58" t="s">
        <v>26</v>
      </c>
      <c r="E58" s="3" t="s">
        <v>22</v>
      </c>
      <c r="F58" s="13"/>
      <c r="G58" s="13"/>
    </row>
    <row r="59" spans="2:7" x14ac:dyDescent="0.25">
      <c r="B59">
        <v>57</v>
      </c>
      <c r="C59" t="s">
        <v>33</v>
      </c>
      <c r="D59" t="s">
        <v>33</v>
      </c>
      <c r="E59" s="3" t="s">
        <v>22</v>
      </c>
      <c r="F59" s="13"/>
      <c r="G59" s="13"/>
    </row>
    <row r="60" spans="2:7" x14ac:dyDescent="0.25">
      <c r="B60">
        <v>58</v>
      </c>
      <c r="C60" t="s">
        <v>47</v>
      </c>
      <c r="D60" t="s">
        <v>47</v>
      </c>
      <c r="E60" s="3" t="s">
        <v>22</v>
      </c>
      <c r="F60" s="13"/>
      <c r="G60" s="13"/>
    </row>
    <row r="61" spans="2:7" x14ac:dyDescent="0.25">
      <c r="B61">
        <v>59</v>
      </c>
      <c r="C61" t="s">
        <v>66</v>
      </c>
      <c r="D61" t="s">
        <v>66</v>
      </c>
      <c r="E61" s="3" t="s">
        <v>22</v>
      </c>
      <c r="F61" s="13"/>
      <c r="G61" s="13"/>
    </row>
    <row r="62" spans="2:7" x14ac:dyDescent="0.25">
      <c r="B62">
        <v>60</v>
      </c>
      <c r="C62" t="s">
        <v>35</v>
      </c>
      <c r="D62" t="s">
        <v>35</v>
      </c>
      <c r="E62" s="3" t="s">
        <v>22</v>
      </c>
      <c r="F62" s="13"/>
      <c r="G62" s="13"/>
    </row>
    <row r="63" spans="2:7" x14ac:dyDescent="0.25">
      <c r="B63">
        <v>61</v>
      </c>
      <c r="C63" t="s">
        <v>101</v>
      </c>
      <c r="D63" t="s">
        <v>101</v>
      </c>
      <c r="E63" s="3" t="s">
        <v>22</v>
      </c>
      <c r="F63" s="13"/>
      <c r="G63" s="13"/>
    </row>
    <row r="64" spans="2:7" x14ac:dyDescent="0.25">
      <c r="B64">
        <v>62</v>
      </c>
      <c r="C64" t="s">
        <v>25</v>
      </c>
      <c r="D64" t="s">
        <v>25</v>
      </c>
      <c r="E64" s="3" t="s">
        <v>22</v>
      </c>
      <c r="F64" s="13"/>
      <c r="G64" s="13"/>
    </row>
    <row r="65" spans="2:7" x14ac:dyDescent="0.25">
      <c r="B65">
        <v>63</v>
      </c>
      <c r="C65" t="s">
        <v>13</v>
      </c>
      <c r="D65" t="s">
        <v>13</v>
      </c>
      <c r="E65" s="3" t="s">
        <v>22</v>
      </c>
      <c r="F65" s="13"/>
      <c r="G65" s="13"/>
    </row>
    <row r="66" spans="2:7" x14ac:dyDescent="0.25">
      <c r="B66">
        <v>64</v>
      </c>
      <c r="C66" t="s">
        <v>28</v>
      </c>
      <c r="D66" t="s">
        <v>28</v>
      </c>
      <c r="E66" s="3" t="s">
        <v>22</v>
      </c>
      <c r="F66" s="13"/>
      <c r="G66" s="13"/>
    </row>
    <row r="67" spans="2:7" x14ac:dyDescent="0.25">
      <c r="B67">
        <v>65</v>
      </c>
      <c r="C67" t="s">
        <v>14</v>
      </c>
      <c r="D67" t="s">
        <v>14</v>
      </c>
      <c r="E67" s="3" t="s">
        <v>22</v>
      </c>
      <c r="F67" s="13"/>
      <c r="G67" s="13"/>
    </row>
    <row r="68" spans="2:7" x14ac:dyDescent="0.25">
      <c r="B68">
        <v>66</v>
      </c>
      <c r="C68" t="s">
        <v>31</v>
      </c>
      <c r="D68" t="s">
        <v>31</v>
      </c>
      <c r="E68" s="3" t="s">
        <v>22</v>
      </c>
      <c r="F68" s="13"/>
      <c r="G68" s="13"/>
    </row>
    <row r="69" spans="2:7" x14ac:dyDescent="0.25">
      <c r="B69">
        <v>67</v>
      </c>
      <c r="C69" t="s">
        <v>37</v>
      </c>
      <c r="D69" t="s">
        <v>37</v>
      </c>
      <c r="E69" s="3" t="s">
        <v>22</v>
      </c>
      <c r="F69" s="13"/>
      <c r="G69" s="13"/>
    </row>
    <row r="70" spans="2:7" x14ac:dyDescent="0.25">
      <c r="B70">
        <v>68</v>
      </c>
      <c r="C70" t="s">
        <v>38</v>
      </c>
      <c r="D70" t="s">
        <v>38</v>
      </c>
      <c r="E70" s="3" t="s">
        <v>22</v>
      </c>
      <c r="F70" s="13"/>
      <c r="G70" s="13"/>
    </row>
    <row r="71" spans="2:7" x14ac:dyDescent="0.25">
      <c r="B71">
        <v>69</v>
      </c>
      <c r="C71" t="s">
        <v>70</v>
      </c>
      <c r="D71" t="s">
        <v>70</v>
      </c>
      <c r="E71" s="3" t="s">
        <v>22</v>
      </c>
      <c r="F71" s="13"/>
      <c r="G71" s="13"/>
    </row>
    <row r="72" spans="2:7" x14ac:dyDescent="0.25">
      <c r="B72">
        <v>70</v>
      </c>
      <c r="C72" s="3"/>
      <c r="D72" s="3"/>
      <c r="E72" s="3"/>
      <c r="F72" s="13"/>
      <c r="G72" s="13"/>
    </row>
    <row r="73" spans="2:7" x14ac:dyDescent="0.25">
      <c r="B73">
        <v>71</v>
      </c>
      <c r="C73" s="3"/>
      <c r="D73" s="3"/>
      <c r="E73" s="3"/>
      <c r="F73" s="13"/>
      <c r="G73" s="13"/>
    </row>
    <row r="74" spans="2:7" x14ac:dyDescent="0.25">
      <c r="B74">
        <v>72</v>
      </c>
      <c r="C74" s="3"/>
      <c r="D74" s="3"/>
      <c r="E74" s="3"/>
      <c r="F74" s="13"/>
      <c r="G74" s="13"/>
    </row>
    <row r="75" spans="2:7" x14ac:dyDescent="0.25">
      <c r="B75">
        <v>73</v>
      </c>
      <c r="C75" s="3"/>
      <c r="D75" s="3"/>
      <c r="E75" s="3"/>
      <c r="F75" s="13"/>
      <c r="G75" s="13"/>
    </row>
    <row r="76" spans="2:7" x14ac:dyDescent="0.25">
      <c r="B76">
        <v>74</v>
      </c>
      <c r="C76" s="3"/>
      <c r="D76" s="3"/>
      <c r="E76" s="3"/>
      <c r="F76" s="13"/>
      <c r="G76" s="13"/>
    </row>
    <row r="77" spans="2:7" x14ac:dyDescent="0.25">
      <c r="B77">
        <v>75</v>
      </c>
      <c r="C77" s="3"/>
      <c r="D77" s="3"/>
      <c r="E77" s="3"/>
      <c r="F77" s="13"/>
      <c r="G77" s="13"/>
    </row>
    <row r="78" spans="2:7" x14ac:dyDescent="0.25">
      <c r="B78">
        <v>76</v>
      </c>
      <c r="C78" s="3"/>
      <c r="D78" s="3"/>
      <c r="E78" s="3"/>
      <c r="F78" s="13"/>
      <c r="G78" s="13"/>
    </row>
    <row r="79" spans="2:7" x14ac:dyDescent="0.25">
      <c r="B79">
        <v>77</v>
      </c>
      <c r="C79" s="3"/>
      <c r="D79" s="3"/>
      <c r="E79" s="3"/>
      <c r="F79" s="13"/>
      <c r="G79" s="13"/>
    </row>
    <row r="80" spans="2:7" x14ac:dyDescent="0.25">
      <c r="B80">
        <v>78</v>
      </c>
      <c r="C80" s="3"/>
      <c r="D80" s="3"/>
      <c r="E80" s="3"/>
      <c r="F80" s="13"/>
      <c r="G80" s="13"/>
    </row>
    <row r="81" spans="2:7" x14ac:dyDescent="0.25">
      <c r="B81">
        <v>79</v>
      </c>
      <c r="C81" s="3"/>
      <c r="D81" s="3"/>
      <c r="E81" s="3"/>
      <c r="F81" s="13"/>
      <c r="G81" s="13"/>
    </row>
    <row r="82" spans="2:7" x14ac:dyDescent="0.25">
      <c r="B82">
        <v>80</v>
      </c>
      <c r="C82" s="3"/>
      <c r="D82" s="3"/>
      <c r="E82" s="3"/>
      <c r="F82" s="13"/>
      <c r="G82" s="13"/>
    </row>
    <row r="83" spans="2:7" x14ac:dyDescent="0.25">
      <c r="B83">
        <v>81</v>
      </c>
      <c r="C83" s="3"/>
      <c r="D83" s="3"/>
      <c r="E83" s="3"/>
      <c r="F83" s="13"/>
      <c r="G83" s="13"/>
    </row>
    <row r="84" spans="2:7" x14ac:dyDescent="0.25">
      <c r="B84">
        <v>82</v>
      </c>
      <c r="C84" s="3"/>
      <c r="D84" s="3"/>
      <c r="E84" s="3"/>
      <c r="F84" s="13"/>
      <c r="G84" s="13"/>
    </row>
    <row r="85" spans="2:7" x14ac:dyDescent="0.25">
      <c r="B85">
        <v>83</v>
      </c>
      <c r="C85" s="3"/>
      <c r="D85" s="3"/>
      <c r="E85" s="3"/>
      <c r="F85" s="13"/>
      <c r="G85" s="13"/>
    </row>
    <row r="86" spans="2:7" x14ac:dyDescent="0.25">
      <c r="B86">
        <v>84</v>
      </c>
      <c r="C86" s="3"/>
      <c r="D86" s="3"/>
      <c r="E86" s="3"/>
      <c r="F86" s="13"/>
      <c r="G86" s="13"/>
    </row>
    <row r="87" spans="2:7" x14ac:dyDescent="0.25">
      <c r="B87">
        <v>85</v>
      </c>
      <c r="C87" s="3"/>
      <c r="D87" s="3"/>
      <c r="E87" s="3"/>
      <c r="F87" s="13"/>
      <c r="G87" s="13"/>
    </row>
    <row r="88" spans="2:7" x14ac:dyDescent="0.25">
      <c r="B88">
        <v>86</v>
      </c>
      <c r="C88" s="3"/>
      <c r="D88" s="3"/>
      <c r="E88" s="3"/>
      <c r="F88" s="13"/>
      <c r="G88" s="13"/>
    </row>
    <row r="89" spans="2:7" x14ac:dyDescent="0.25">
      <c r="B89">
        <v>87</v>
      </c>
      <c r="C89" s="3"/>
      <c r="D89" s="3"/>
      <c r="E89" s="3"/>
      <c r="F89" s="13"/>
      <c r="G89" s="13"/>
    </row>
    <row r="90" spans="2:7" x14ac:dyDescent="0.25">
      <c r="B90">
        <v>88</v>
      </c>
      <c r="C90" s="3"/>
      <c r="D90" s="3"/>
      <c r="E90" s="3"/>
      <c r="F90" s="13"/>
      <c r="G90" s="13"/>
    </row>
    <row r="91" spans="2:7" x14ac:dyDescent="0.25">
      <c r="B91">
        <v>89</v>
      </c>
      <c r="C91" s="3"/>
      <c r="D91" s="3"/>
      <c r="E91" s="3"/>
      <c r="F91" s="13"/>
      <c r="G91" s="13"/>
    </row>
    <row r="92" spans="2:7" x14ac:dyDescent="0.25">
      <c r="B92">
        <v>90</v>
      </c>
      <c r="C92" s="3"/>
      <c r="D92" s="3"/>
      <c r="E92" s="3"/>
      <c r="F92" s="13"/>
      <c r="G92" s="13"/>
    </row>
    <row r="93" spans="2:7" x14ac:dyDescent="0.25">
      <c r="B93">
        <v>91</v>
      </c>
      <c r="C93" s="3"/>
      <c r="D93" s="3"/>
      <c r="E93" s="3"/>
      <c r="F93" s="13"/>
      <c r="G93" s="13"/>
    </row>
    <row r="94" spans="2:7" x14ac:dyDescent="0.25">
      <c r="B94">
        <v>92</v>
      </c>
      <c r="C94" s="3"/>
      <c r="D94" s="3"/>
      <c r="E94" s="3"/>
      <c r="F94" s="13"/>
      <c r="G94" s="13"/>
    </row>
    <row r="95" spans="2:7" x14ac:dyDescent="0.25">
      <c r="B95">
        <v>93</v>
      </c>
      <c r="C95" s="3"/>
      <c r="D95" s="3"/>
      <c r="E95" s="3"/>
      <c r="F95" s="13"/>
      <c r="G95" s="13"/>
    </row>
    <row r="96" spans="2:7" x14ac:dyDescent="0.25">
      <c r="B96">
        <v>94</v>
      </c>
      <c r="C96" s="3"/>
      <c r="D96" s="3"/>
      <c r="E96" s="3"/>
      <c r="F96" s="13"/>
      <c r="G96" s="13"/>
    </row>
    <row r="97" spans="2:7" x14ac:dyDescent="0.25">
      <c r="B97">
        <v>95</v>
      </c>
      <c r="C97" s="3"/>
      <c r="D97" s="3"/>
      <c r="E97" s="3"/>
      <c r="F97" s="13"/>
      <c r="G97" s="13"/>
    </row>
    <row r="98" spans="2:7" x14ac:dyDescent="0.25">
      <c r="B98">
        <v>96</v>
      </c>
      <c r="C98" s="3"/>
      <c r="D98" s="3"/>
      <c r="E98" s="3"/>
      <c r="F98" s="13"/>
      <c r="G98" s="13"/>
    </row>
    <row r="99" spans="2:7" x14ac:dyDescent="0.25">
      <c r="B99">
        <v>97</v>
      </c>
      <c r="C99" s="3"/>
      <c r="D99" s="3"/>
      <c r="E99" s="3"/>
      <c r="F99" s="13"/>
      <c r="G99" s="13"/>
    </row>
    <row r="100" spans="2:7" x14ac:dyDescent="0.25">
      <c r="B100">
        <v>98</v>
      </c>
      <c r="C100" s="3"/>
      <c r="D100" s="3"/>
      <c r="E100" s="3"/>
      <c r="F100" s="13"/>
      <c r="G100" s="13"/>
    </row>
    <row r="101" spans="2:7" x14ac:dyDescent="0.25">
      <c r="B101">
        <v>99</v>
      </c>
      <c r="C101" s="3"/>
      <c r="D101" s="3"/>
      <c r="E101" s="3"/>
      <c r="F101" s="13"/>
      <c r="G101" s="13"/>
    </row>
    <row r="102" spans="2:7" x14ac:dyDescent="0.25">
      <c r="B102">
        <v>100</v>
      </c>
      <c r="C102" s="4"/>
      <c r="D102" s="4"/>
      <c r="E102" s="4"/>
      <c r="F102" s="13"/>
      <c r="G102" s="13"/>
    </row>
  </sheetData>
  <dataValidations count="2">
    <dataValidation type="list" allowBlank="1" showInputMessage="1" showErrorMessage="1" sqref="E3:E102">
      <formula1>Relation_type</formula1>
    </dataValidation>
    <dataValidation type="list" allowBlank="1" showInputMessage="1" showErrorMessage="1" sqref="C3:D102">
      <formula1>Focus_companies</formula1>
    </dataValidation>
  </dataValidations>
  <hyperlinks>
    <hyperlink ref="H9" r:id="rId1"/>
    <hyperlink ref="H10" r:id="rId2"/>
    <hyperlink ref="H14" r:id="rId3"/>
    <hyperlink ref="H16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W26"/>
  <sheetViews>
    <sheetView workbookViewId="0">
      <selection activeCell="C12" sqref="C12"/>
    </sheetView>
  </sheetViews>
  <sheetFormatPr defaultRowHeight="15" x14ac:dyDescent="0.25"/>
  <cols>
    <col min="2" max="2" width="19" bestFit="1" customWidth="1"/>
    <col min="3" max="3" width="14.125" bestFit="1" customWidth="1"/>
    <col min="4" max="23" width="3.25" bestFit="1" customWidth="1"/>
    <col min="24" max="24" width="3.75" customWidth="1"/>
    <col min="25" max="25" width="21.875" bestFit="1" customWidth="1"/>
    <col min="26" max="26" width="27" bestFit="1" customWidth="1"/>
    <col min="27" max="27" width="21.875" bestFit="1" customWidth="1"/>
    <col min="28" max="28" width="27" bestFit="1" customWidth="1"/>
    <col min="29" max="29" width="21.875" bestFit="1" customWidth="1"/>
    <col min="30" max="30" width="27" bestFit="1" customWidth="1"/>
    <col min="31" max="31" width="21.875" bestFit="1" customWidth="1"/>
    <col min="32" max="32" width="27" bestFit="1" customWidth="1"/>
    <col min="33" max="33" width="21.875" bestFit="1" customWidth="1"/>
    <col min="34" max="34" width="27" bestFit="1" customWidth="1"/>
    <col min="35" max="35" width="21.875" bestFit="1" customWidth="1"/>
    <col min="36" max="36" width="27" bestFit="1" customWidth="1"/>
    <col min="37" max="37" width="21.875" bestFit="1" customWidth="1"/>
    <col min="38" max="38" width="27" bestFit="1" customWidth="1"/>
    <col min="39" max="40" width="3.75" customWidth="1"/>
  </cols>
  <sheetData>
    <row r="1" spans="2:23" x14ac:dyDescent="0.25">
      <c r="B1" s="17" t="s">
        <v>23</v>
      </c>
      <c r="C1" t="s" vm="1">
        <v>89</v>
      </c>
    </row>
    <row r="3" spans="2:23" x14ac:dyDescent="0.25">
      <c r="B3" s="17" t="s">
        <v>88</v>
      </c>
      <c r="C3" s="17" t="s">
        <v>87</v>
      </c>
    </row>
    <row r="4" spans="2:23" ht="43.5" customHeight="1" x14ac:dyDescent="0.25">
      <c r="B4" s="17" t="s">
        <v>85</v>
      </c>
      <c r="C4" s="19" t="s">
        <v>34</v>
      </c>
      <c r="D4" s="19" t="s">
        <v>42</v>
      </c>
      <c r="E4" s="19" t="s">
        <v>11</v>
      </c>
      <c r="F4" s="19" t="s">
        <v>41</v>
      </c>
      <c r="G4" s="19" t="s">
        <v>37</v>
      </c>
      <c r="H4" s="19" t="s">
        <v>31</v>
      </c>
      <c r="I4" s="19" t="s">
        <v>50</v>
      </c>
      <c r="J4" s="19" t="s">
        <v>70</v>
      </c>
      <c r="K4" s="19" t="s">
        <v>38</v>
      </c>
      <c r="L4" s="19" t="s">
        <v>26</v>
      </c>
      <c r="M4" s="19" t="s">
        <v>33</v>
      </c>
      <c r="N4" s="19" t="s">
        <v>101</v>
      </c>
      <c r="O4" s="19" t="s">
        <v>47</v>
      </c>
      <c r="P4" s="19" t="s">
        <v>28</v>
      </c>
      <c r="Q4" s="19" t="s">
        <v>66</v>
      </c>
      <c r="R4" s="19" t="s">
        <v>35</v>
      </c>
      <c r="S4" s="19" t="s">
        <v>25</v>
      </c>
      <c r="T4" s="19" t="s">
        <v>13</v>
      </c>
      <c r="U4" s="19" t="s">
        <v>108</v>
      </c>
      <c r="V4" s="19" t="s">
        <v>14</v>
      </c>
      <c r="W4" s="19" t="s">
        <v>86</v>
      </c>
    </row>
    <row r="5" spans="2:23" x14ac:dyDescent="0.25">
      <c r="B5" s="20" t="s">
        <v>34</v>
      </c>
      <c r="C5" s="18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>
        <v>1</v>
      </c>
    </row>
    <row r="6" spans="2:23" x14ac:dyDescent="0.25">
      <c r="B6" s="20" t="s">
        <v>42</v>
      </c>
      <c r="C6" s="18"/>
      <c r="D6" s="18">
        <v>1</v>
      </c>
      <c r="E6" s="18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>
        <v>1</v>
      </c>
      <c r="S6" s="18"/>
      <c r="T6" s="18"/>
      <c r="U6" s="18"/>
      <c r="V6" s="18"/>
      <c r="W6" s="18">
        <v>3</v>
      </c>
    </row>
    <row r="7" spans="2:23" x14ac:dyDescent="0.25">
      <c r="B7" s="20" t="s">
        <v>11</v>
      </c>
      <c r="C7" s="18"/>
      <c r="D7" s="18"/>
      <c r="E7" s="18">
        <v>1</v>
      </c>
      <c r="F7" s="18"/>
      <c r="G7" s="18"/>
      <c r="H7" s="18"/>
      <c r="I7" s="18"/>
      <c r="J7" s="18"/>
      <c r="K7" s="18">
        <v>1</v>
      </c>
      <c r="L7" s="18"/>
      <c r="M7" s="18"/>
      <c r="N7" s="18">
        <v>1</v>
      </c>
      <c r="O7" s="18">
        <v>1</v>
      </c>
      <c r="P7" s="18"/>
      <c r="Q7" s="18">
        <v>1</v>
      </c>
      <c r="R7" s="18"/>
      <c r="S7" s="18"/>
      <c r="T7" s="18"/>
      <c r="U7" s="18"/>
      <c r="V7" s="18"/>
      <c r="W7" s="18">
        <v>5</v>
      </c>
    </row>
    <row r="8" spans="2:23" x14ac:dyDescent="0.25">
      <c r="B8" s="20" t="s">
        <v>41</v>
      </c>
      <c r="C8" s="18"/>
      <c r="D8" s="18"/>
      <c r="E8" s="18"/>
      <c r="F8" s="18">
        <v>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>
        <v>1</v>
      </c>
    </row>
    <row r="9" spans="2:23" x14ac:dyDescent="0.25">
      <c r="B9" s="20" t="s">
        <v>37</v>
      </c>
      <c r="C9" s="18"/>
      <c r="D9" s="18"/>
      <c r="E9" s="18"/>
      <c r="F9" s="18"/>
      <c r="G9" s="18">
        <v>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>
        <v>1</v>
      </c>
    </row>
    <row r="10" spans="2:23" x14ac:dyDescent="0.25">
      <c r="B10" s="20" t="s">
        <v>31</v>
      </c>
      <c r="C10" s="18"/>
      <c r="D10" s="18"/>
      <c r="E10" s="18"/>
      <c r="F10" s="18"/>
      <c r="G10" s="18"/>
      <c r="H10" s="18">
        <v>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>
        <v>1</v>
      </c>
    </row>
    <row r="11" spans="2:23" x14ac:dyDescent="0.25">
      <c r="B11" s="20" t="s">
        <v>50</v>
      </c>
      <c r="C11" s="18"/>
      <c r="D11" s="18"/>
      <c r="E11" s="18"/>
      <c r="F11" s="18"/>
      <c r="G11" s="18">
        <v>1</v>
      </c>
      <c r="H11" s="18"/>
      <c r="I11" s="18">
        <v>1</v>
      </c>
      <c r="J11" s="18"/>
      <c r="K11" s="18"/>
      <c r="L11" s="18"/>
      <c r="M11" s="18"/>
      <c r="N11" s="18">
        <v>1</v>
      </c>
      <c r="O11" s="18"/>
      <c r="P11" s="18"/>
      <c r="Q11" s="18"/>
      <c r="R11" s="18"/>
      <c r="S11" s="18"/>
      <c r="T11" s="18"/>
      <c r="U11" s="18"/>
      <c r="V11" s="18"/>
      <c r="W11" s="18">
        <v>3</v>
      </c>
    </row>
    <row r="12" spans="2:23" x14ac:dyDescent="0.25">
      <c r="B12" s="20" t="s">
        <v>70</v>
      </c>
      <c r="C12" s="18"/>
      <c r="D12" s="18"/>
      <c r="E12" s="18"/>
      <c r="F12" s="18"/>
      <c r="G12" s="18"/>
      <c r="H12" s="18"/>
      <c r="I12" s="18"/>
      <c r="J12" s="18">
        <v>1</v>
      </c>
      <c r="K12" s="18"/>
      <c r="L12" s="18"/>
      <c r="M12" s="18"/>
      <c r="N12" s="18"/>
      <c r="O12" s="18"/>
      <c r="P12" s="18"/>
      <c r="Q12" s="18"/>
      <c r="R12" s="18"/>
      <c r="S12" s="18"/>
      <c r="T12" s="18">
        <v>1</v>
      </c>
      <c r="U12" s="18"/>
      <c r="V12" s="18"/>
      <c r="W12" s="18">
        <v>2</v>
      </c>
    </row>
    <row r="13" spans="2:23" x14ac:dyDescent="0.25">
      <c r="B13" s="20" t="s">
        <v>38</v>
      </c>
      <c r="C13" s="18"/>
      <c r="D13" s="18"/>
      <c r="E13" s="18"/>
      <c r="F13" s="18"/>
      <c r="G13" s="18"/>
      <c r="H13" s="18"/>
      <c r="I13" s="18"/>
      <c r="J13" s="18"/>
      <c r="K13" s="18">
        <v>1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>
        <v>1</v>
      </c>
    </row>
    <row r="14" spans="2:23" x14ac:dyDescent="0.25">
      <c r="B14" s="20" t="s">
        <v>26</v>
      </c>
      <c r="C14" s="18"/>
      <c r="D14" s="18"/>
      <c r="E14" s="18"/>
      <c r="F14" s="18"/>
      <c r="G14" s="18"/>
      <c r="H14" s="18">
        <v>1</v>
      </c>
      <c r="I14" s="18"/>
      <c r="J14" s="18"/>
      <c r="K14" s="18"/>
      <c r="L14" s="18">
        <v>1</v>
      </c>
      <c r="M14" s="18"/>
      <c r="N14" s="18"/>
      <c r="O14" s="18"/>
      <c r="P14" s="18">
        <v>1</v>
      </c>
      <c r="Q14" s="18"/>
      <c r="R14" s="18"/>
      <c r="S14" s="18"/>
      <c r="T14" s="18"/>
      <c r="U14" s="18"/>
      <c r="V14" s="18"/>
      <c r="W14" s="18">
        <v>3</v>
      </c>
    </row>
    <row r="15" spans="2:23" x14ac:dyDescent="0.25">
      <c r="B15" s="20" t="s">
        <v>33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>
        <v>1</v>
      </c>
      <c r="N15" s="18"/>
      <c r="O15" s="18"/>
      <c r="P15" s="18"/>
      <c r="Q15" s="18"/>
      <c r="R15" s="18"/>
      <c r="S15" s="18"/>
      <c r="T15" s="18"/>
      <c r="U15" s="18"/>
      <c r="V15" s="18"/>
      <c r="W15" s="18">
        <v>1</v>
      </c>
    </row>
    <row r="16" spans="2:23" x14ac:dyDescent="0.25">
      <c r="B16" s="20" t="s">
        <v>101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>
        <v>1</v>
      </c>
      <c r="O16" s="18"/>
      <c r="P16" s="18"/>
      <c r="Q16" s="18"/>
      <c r="R16" s="18"/>
      <c r="S16" s="18"/>
      <c r="T16" s="18"/>
      <c r="U16" s="18"/>
      <c r="V16" s="18"/>
      <c r="W16" s="18">
        <v>1</v>
      </c>
    </row>
    <row r="17" spans="2:23" x14ac:dyDescent="0.25">
      <c r="B17" s="20" t="s">
        <v>47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>
        <v>1</v>
      </c>
      <c r="P17" s="18"/>
      <c r="Q17" s="18"/>
      <c r="R17" s="18"/>
      <c r="S17" s="18"/>
      <c r="T17" s="18"/>
      <c r="U17" s="18"/>
      <c r="V17" s="18"/>
      <c r="W17" s="18">
        <v>1</v>
      </c>
    </row>
    <row r="18" spans="2:23" x14ac:dyDescent="0.25">
      <c r="B18" s="20" t="s">
        <v>28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>
        <v>1</v>
      </c>
      <c r="Q18" s="18"/>
      <c r="R18" s="18"/>
      <c r="S18" s="18"/>
      <c r="T18" s="18"/>
      <c r="U18" s="18"/>
      <c r="V18" s="18"/>
      <c r="W18" s="18">
        <v>1</v>
      </c>
    </row>
    <row r="19" spans="2:23" x14ac:dyDescent="0.25">
      <c r="B19" s="20" t="s">
        <v>66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>
        <v>1</v>
      </c>
      <c r="R19" s="18"/>
      <c r="S19" s="18"/>
      <c r="T19" s="18"/>
      <c r="U19" s="18"/>
      <c r="V19" s="18"/>
      <c r="W19" s="18">
        <v>1</v>
      </c>
    </row>
    <row r="20" spans="2:23" x14ac:dyDescent="0.25">
      <c r="B20" s="20" t="s">
        <v>35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>
        <v>1</v>
      </c>
      <c r="S20" s="18"/>
      <c r="T20" s="18"/>
      <c r="U20" s="18"/>
      <c r="V20" s="18"/>
      <c r="W20" s="18">
        <v>1</v>
      </c>
    </row>
    <row r="21" spans="2:23" x14ac:dyDescent="0.25">
      <c r="B21" s="20" t="s">
        <v>25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>
        <v>1</v>
      </c>
      <c r="T21" s="18"/>
      <c r="U21" s="18"/>
      <c r="V21" s="18"/>
      <c r="W21" s="18">
        <v>1</v>
      </c>
    </row>
    <row r="22" spans="2:23" x14ac:dyDescent="0.25">
      <c r="B22" s="20" t="s">
        <v>13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>
        <v>1</v>
      </c>
      <c r="U22" s="18"/>
      <c r="V22" s="18"/>
      <c r="W22" s="18">
        <v>1</v>
      </c>
    </row>
    <row r="23" spans="2:23" x14ac:dyDescent="0.25">
      <c r="B23" s="20" t="s">
        <v>108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>
        <v>1</v>
      </c>
      <c r="V23" s="18"/>
      <c r="W23" s="18">
        <v>1</v>
      </c>
    </row>
    <row r="24" spans="2:23" x14ac:dyDescent="0.25">
      <c r="B24" s="20" t="s">
        <v>60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1</v>
      </c>
      <c r="O24" s="18"/>
      <c r="P24" s="18"/>
      <c r="Q24" s="18"/>
      <c r="R24" s="18">
        <v>1</v>
      </c>
      <c r="S24" s="18"/>
      <c r="T24" s="18"/>
      <c r="U24" s="18"/>
      <c r="V24" s="18"/>
      <c r="W24" s="18">
        <v>2</v>
      </c>
    </row>
    <row r="25" spans="2:23" x14ac:dyDescent="0.25">
      <c r="B25" s="20" t="s">
        <v>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>
        <v>1</v>
      </c>
      <c r="W25" s="18">
        <v>1</v>
      </c>
    </row>
    <row r="26" spans="2:23" x14ac:dyDescent="0.25">
      <c r="B26" s="20" t="s">
        <v>86</v>
      </c>
      <c r="C26" s="18">
        <v>1</v>
      </c>
      <c r="D26" s="18">
        <v>1</v>
      </c>
      <c r="E26" s="18">
        <v>2</v>
      </c>
      <c r="F26" s="18">
        <v>1</v>
      </c>
      <c r="G26" s="18">
        <v>2</v>
      </c>
      <c r="H26" s="18">
        <v>2</v>
      </c>
      <c r="I26" s="18">
        <v>1</v>
      </c>
      <c r="J26" s="18">
        <v>1</v>
      </c>
      <c r="K26" s="18">
        <v>2</v>
      </c>
      <c r="L26" s="18">
        <v>1</v>
      </c>
      <c r="M26" s="18">
        <v>1</v>
      </c>
      <c r="N26" s="18">
        <v>4</v>
      </c>
      <c r="O26" s="18">
        <v>2</v>
      </c>
      <c r="P26" s="18">
        <v>2</v>
      </c>
      <c r="Q26" s="18">
        <v>2</v>
      </c>
      <c r="R26" s="18">
        <v>3</v>
      </c>
      <c r="S26" s="18">
        <v>1</v>
      </c>
      <c r="T26" s="18">
        <v>2</v>
      </c>
      <c r="U26" s="18">
        <v>1</v>
      </c>
      <c r="V26" s="18">
        <v>1</v>
      </c>
      <c r="W26" s="18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BK54"/>
  <sheetViews>
    <sheetView topLeftCell="F1" workbookViewId="0">
      <selection activeCell="Y10" sqref="Y10"/>
    </sheetView>
  </sheetViews>
  <sheetFormatPr defaultRowHeight="15" x14ac:dyDescent="0.25"/>
  <cols>
    <col min="1" max="1" width="2.75" customWidth="1"/>
    <col min="2" max="5" width="0.875" customWidth="1"/>
    <col min="6" max="6" width="17" style="1" customWidth="1"/>
    <col min="7" max="7" width="5.875" customWidth="1"/>
    <col min="8" max="8" width="6.375" customWidth="1"/>
    <col min="9" max="9" width="1.5" customWidth="1"/>
    <col min="11" max="11" width="1.5" customWidth="1"/>
    <col min="12" max="12" width="3.125" customWidth="1"/>
    <col min="14" max="63" width="2.75" customWidth="1"/>
  </cols>
  <sheetData>
    <row r="1" spans="2:63" x14ac:dyDescent="0.25">
      <c r="N1" s="28" t="s">
        <v>18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</row>
    <row r="2" spans="2:63" ht="90" x14ac:dyDescent="0.25">
      <c r="I2" s="5"/>
      <c r="J2" s="5"/>
      <c r="K2" s="5"/>
      <c r="L2" s="5"/>
      <c r="N2" s="24" t="str">
        <f t="array" ref="N2:BK2">TRANSPOSE(F5:F54)</f>
        <v>Apple</v>
      </c>
      <c r="O2" s="25" t="str">
        <v>VW</v>
      </c>
      <c r="P2" s="25" t="str">
        <v>Baidu</v>
      </c>
      <c r="Q2" s="25" t="str">
        <v>BMW</v>
      </c>
      <c r="R2" s="25" t="str">
        <v>Bosch</v>
      </c>
      <c r="S2" s="25" t="str">
        <v>Continental</v>
      </c>
      <c r="T2" s="25" t="str">
        <v>Daimler_Mercedes</v>
      </c>
      <c r="U2" s="25" t="str">
        <v>Delphi</v>
      </c>
      <c r="V2" s="25" t="str">
        <v>Fiat_crysler</v>
      </c>
      <c r="W2" s="25" t="str">
        <v>Ford</v>
      </c>
      <c r="X2" s="25" t="str">
        <v>GM</v>
      </c>
      <c r="Y2" s="25" t="str">
        <v>Google</v>
      </c>
      <c r="Z2" s="25" t="str">
        <v>Intel</v>
      </c>
      <c r="AA2" s="25" t="str">
        <v>Lyft</v>
      </c>
      <c r="AB2" s="25" t="str">
        <v>Mobileye</v>
      </c>
      <c r="AC2" s="25" t="str">
        <v>Nvidia</v>
      </c>
      <c r="AD2" s="25" t="str">
        <v>Here</v>
      </c>
      <c r="AE2" s="25" t="str">
        <v>Tesla</v>
      </c>
      <c r="AF2" s="25" t="str">
        <v>Toyota</v>
      </c>
      <c r="AG2" s="25" t="str">
        <v>Uber</v>
      </c>
      <c r="AH2" s="25" t="str">
        <v>Audi</v>
      </c>
      <c r="AI2" s="25" t="str">
        <v>Lyft</v>
      </c>
      <c r="AJ2" s="25" t="str">
        <v>Zoox</v>
      </c>
      <c r="AK2" s="25" t="str">
        <v>NextEV</v>
      </c>
      <c r="AL2" s="25" t="str">
        <v>Cruise</v>
      </c>
      <c r="AM2" s="25" t="str">
        <v>Faraday Future</v>
      </c>
      <c r="AN2" s="25" t="str">
        <v>Car2go</v>
      </c>
      <c r="AO2" s="25" t="str">
        <v>DriveNow</v>
      </c>
      <c r="AP2" s="25" t="str">
        <v>Didi Chuxing</v>
      </c>
      <c r="AQ2" s="25" t="str">
        <v>Velodyne</v>
      </c>
      <c r="AR2" s="25" t="str">
        <v/>
      </c>
      <c r="AS2" s="25" t="str">
        <v/>
      </c>
      <c r="AT2" s="25" t="str">
        <v/>
      </c>
      <c r="AU2" s="25" t="str">
        <v/>
      </c>
      <c r="AV2" s="25" t="str">
        <v/>
      </c>
      <c r="AW2" s="25" t="str">
        <v/>
      </c>
      <c r="AX2" s="25" t="str">
        <v/>
      </c>
      <c r="AY2" s="25" t="str">
        <v/>
      </c>
      <c r="AZ2" s="25" t="str">
        <v/>
      </c>
      <c r="BA2" s="25" t="str">
        <v/>
      </c>
      <c r="BB2" s="25" t="str">
        <v/>
      </c>
      <c r="BC2" s="25" t="str">
        <v/>
      </c>
      <c r="BD2" s="25" t="str">
        <v/>
      </c>
      <c r="BE2" s="25" t="str">
        <v/>
      </c>
      <c r="BF2" s="25" t="str">
        <v/>
      </c>
      <c r="BG2" s="25" t="str">
        <v/>
      </c>
      <c r="BH2" s="25" t="str">
        <v/>
      </c>
      <c r="BI2" s="25" t="str">
        <v/>
      </c>
      <c r="BJ2" s="25" t="str">
        <v/>
      </c>
      <c r="BK2" s="26" t="str">
        <v/>
      </c>
    </row>
    <row r="3" spans="2:63" ht="15" customHeight="1" x14ac:dyDescent="0.25">
      <c r="L3" s="38" t="s">
        <v>17</v>
      </c>
      <c r="M3" s="2" t="str">
        <f t="array" ref="M3:M52">F5:F54</f>
        <v>Apple</v>
      </c>
      <c r="N3" s="16" t="s">
        <v>111</v>
      </c>
      <c r="O3" s="16" t="s">
        <v>111</v>
      </c>
      <c r="P3" s="16" t="s">
        <v>111</v>
      </c>
      <c r="Q3" s="16" t="s">
        <v>111</v>
      </c>
      <c r="R3" s="16" t="s">
        <v>111</v>
      </c>
      <c r="S3" s="16" t="s">
        <v>111</v>
      </c>
      <c r="T3" s="16" t="s">
        <v>111</v>
      </c>
      <c r="U3" s="16" t="s">
        <v>111</v>
      </c>
      <c r="V3" s="16" t="s">
        <v>111</v>
      </c>
      <c r="W3" s="16" t="s">
        <v>111</v>
      </c>
      <c r="X3" s="16" t="s">
        <v>111</v>
      </c>
      <c r="Y3" s="16" t="s">
        <v>111</v>
      </c>
      <c r="Z3" s="16" t="s">
        <v>111</v>
      </c>
      <c r="AA3" s="16" t="s">
        <v>111</v>
      </c>
      <c r="AB3" s="16" t="s">
        <v>111</v>
      </c>
      <c r="AC3" s="16" t="s">
        <v>111</v>
      </c>
      <c r="AD3" s="16" t="s">
        <v>111</v>
      </c>
      <c r="AE3" s="16" t="s">
        <v>111</v>
      </c>
      <c r="AF3" s="16" t="s">
        <v>111</v>
      </c>
      <c r="AG3" s="16" t="s">
        <v>111</v>
      </c>
      <c r="AH3" s="16" t="s">
        <v>111</v>
      </c>
      <c r="AI3" s="16" t="s">
        <v>111</v>
      </c>
      <c r="AJ3" s="16" t="s">
        <v>111</v>
      </c>
      <c r="AK3" s="16" t="s">
        <v>111</v>
      </c>
      <c r="AL3" s="16" t="s">
        <v>111</v>
      </c>
      <c r="AM3" s="16" t="s">
        <v>111</v>
      </c>
      <c r="AN3" s="16" t="s">
        <v>111</v>
      </c>
      <c r="AO3" s="16" t="s">
        <v>111</v>
      </c>
      <c r="AS3" s="16" t="s">
        <v>129</v>
      </c>
      <c r="AY3" t="s">
        <v>111</v>
      </c>
      <c r="AZ3" t="s">
        <v>118</v>
      </c>
    </row>
    <row r="4" spans="2:63" x14ac:dyDescent="0.25">
      <c r="B4" t="str">
        <f>H4</f>
        <v>mvp</v>
      </c>
      <c r="C4" t="str">
        <f>H5</f>
        <v>include</v>
      </c>
      <c r="F4" s="1" t="s">
        <v>84</v>
      </c>
      <c r="G4" t="s">
        <v>115</v>
      </c>
      <c r="H4" s="15" t="s">
        <v>63</v>
      </c>
      <c r="J4" s="1" t="str">
        <f>H4&amp;"-list"</f>
        <v>mvp-list</v>
      </c>
      <c r="L4" s="38"/>
      <c r="M4" s="3" t="str">
        <v>VW</v>
      </c>
      <c r="N4" s="16"/>
      <c r="O4" s="16" t="s">
        <v>111</v>
      </c>
      <c r="P4" s="16" t="s">
        <v>111</v>
      </c>
      <c r="Q4" t="s">
        <v>111</v>
      </c>
      <c r="T4" t="s">
        <v>111</v>
      </c>
      <c r="V4" t="s">
        <v>111</v>
      </c>
      <c r="X4" t="s">
        <v>111</v>
      </c>
      <c r="Y4" t="s">
        <v>111</v>
      </c>
      <c r="AA4" t="s">
        <v>111</v>
      </c>
      <c r="AE4" t="s">
        <v>111</v>
      </c>
      <c r="AF4" t="s">
        <v>111</v>
      </c>
      <c r="AG4" t="s">
        <v>111</v>
      </c>
      <c r="AH4" t="s">
        <v>90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S4" t="s">
        <v>129</v>
      </c>
      <c r="AY4" t="s">
        <v>90</v>
      </c>
      <c r="AZ4" t="s">
        <v>119</v>
      </c>
    </row>
    <row r="5" spans="2:63" x14ac:dyDescent="0.25">
      <c r="B5" s="2">
        <f t="array" ref="B5:B54">IF(Companies!$D$3:$D$52=Correlation_matrix!$H$4,ROW(Companies!$D$3:$D$52)-ROW(Companies!$D$3)+1)</f>
        <v>1</v>
      </c>
      <c r="C5" s="37" t="b">
        <f t="array" ref="C5:C54">IF(Companies!$D$3:$D$52=Correlation_matrix!$H$5,ROW(Companies!$D$3:$D$52)-ROW(Companies!$D$3)+1)</f>
        <v>0</v>
      </c>
      <c r="D5" s="2">
        <f>IF(MAX(B5,C5)&lt;&gt;0,MAX(B5,C5),1000)</f>
        <v>1</v>
      </c>
      <c r="E5" s="36">
        <f>ROWS(Companies!$D$3:'Companies'!D3)</f>
        <v>1</v>
      </c>
      <c r="F5" s="21" t="str">
        <f t="array" ref="F5:F54">IFERROR(INDEX(Company_name_all,SMALL(D5:D54,E5:E54)),"")</f>
        <v>Apple</v>
      </c>
      <c r="H5" s="15" t="s">
        <v>64</v>
      </c>
      <c r="J5" s="2" t="str">
        <f t="array" ref="J5:J54">F5:F54</f>
        <v>Apple</v>
      </c>
      <c r="L5" s="38"/>
      <c r="M5" s="3" t="str">
        <v>Baidu</v>
      </c>
      <c r="N5" s="16"/>
      <c r="O5" s="16"/>
      <c r="P5" s="16" t="s">
        <v>111</v>
      </c>
      <c r="Q5" t="s">
        <v>124</v>
      </c>
      <c r="R5" t="s">
        <v>123</v>
      </c>
      <c r="AC5" t="s">
        <v>90</v>
      </c>
      <c r="AQ5" t="s">
        <v>90</v>
      </c>
      <c r="AS5" t="s">
        <v>129</v>
      </c>
    </row>
    <row r="6" spans="2:63" x14ac:dyDescent="0.25">
      <c r="B6" s="3">
        <v>2</v>
      </c>
      <c r="C6" s="32" t="b">
        <v>0</v>
      </c>
      <c r="D6" s="3">
        <f t="shared" ref="D6:D54" si="0">IF(MAX(B6,C6)&lt;&gt;0,MAX(B6,C6),1000)</f>
        <v>2</v>
      </c>
      <c r="E6" s="34">
        <f>ROWS(Companies!$D$3:'Companies'!D4)</f>
        <v>2</v>
      </c>
      <c r="F6" s="22" t="str">
        <v>VW</v>
      </c>
      <c r="J6" s="3" t="str">
        <v>VW</v>
      </c>
      <c r="L6" s="38"/>
      <c r="M6" s="3" t="str">
        <v>BMW</v>
      </c>
      <c r="Q6" t="s">
        <v>111</v>
      </c>
      <c r="Z6" t="s">
        <v>90</v>
      </c>
      <c r="AB6" t="s">
        <v>90</v>
      </c>
      <c r="AD6" t="s">
        <v>90</v>
      </c>
      <c r="AO6" t="s">
        <v>90</v>
      </c>
      <c r="AS6" t="s">
        <v>129</v>
      </c>
    </row>
    <row r="7" spans="2:63" x14ac:dyDescent="0.25">
      <c r="B7" s="3">
        <v>3</v>
      </c>
      <c r="C7" s="32" t="b">
        <v>0</v>
      </c>
      <c r="D7" s="3">
        <f t="shared" si="0"/>
        <v>3</v>
      </c>
      <c r="E7" s="34">
        <f>ROWS(Companies!$D$3:'Companies'!D5)</f>
        <v>3</v>
      </c>
      <c r="F7" s="22" t="str">
        <v>Baidu</v>
      </c>
      <c r="J7" s="3" t="str">
        <v>Baidu</v>
      </c>
      <c r="L7" s="38"/>
      <c r="M7" s="3" t="str">
        <v>Bosch</v>
      </c>
      <c r="R7" t="s">
        <v>111</v>
      </c>
      <c r="AS7" t="s">
        <v>130</v>
      </c>
    </row>
    <row r="8" spans="2:63" x14ac:dyDescent="0.25">
      <c r="B8" s="3">
        <v>4</v>
      </c>
      <c r="C8" s="32" t="b">
        <v>0</v>
      </c>
      <c r="D8" s="3">
        <f t="shared" si="0"/>
        <v>4</v>
      </c>
      <c r="E8" s="34">
        <f>ROWS(Companies!$D$3:'Companies'!D6)</f>
        <v>4</v>
      </c>
      <c r="F8" s="22" t="str">
        <v>BMW</v>
      </c>
      <c r="J8" s="3" t="str">
        <v>BMW</v>
      </c>
      <c r="L8" s="38"/>
      <c r="M8" s="3" t="str">
        <v>Continental</v>
      </c>
      <c r="S8" t="s">
        <v>111</v>
      </c>
      <c r="AS8" t="s">
        <v>130</v>
      </c>
    </row>
    <row r="9" spans="2:63" x14ac:dyDescent="0.25">
      <c r="B9" s="3">
        <v>5</v>
      </c>
      <c r="C9" s="32" t="b">
        <v>0</v>
      </c>
      <c r="D9" s="3">
        <f t="shared" si="0"/>
        <v>5</v>
      </c>
      <c r="E9" s="34">
        <f>ROWS(Companies!$D$3:'Companies'!D7)</f>
        <v>5</v>
      </c>
      <c r="F9" s="22" t="str">
        <v>Bosch</v>
      </c>
      <c r="J9" s="3" t="str">
        <v>Bosch</v>
      </c>
      <c r="L9" s="38"/>
      <c r="M9" s="3" t="str">
        <v>Daimler_Mercedes</v>
      </c>
      <c r="N9" t="s">
        <v>123</v>
      </c>
      <c r="AD9" t="s">
        <v>90</v>
      </c>
      <c r="AN9" t="s">
        <v>90</v>
      </c>
    </row>
    <row r="10" spans="2:63" x14ac:dyDescent="0.25">
      <c r="B10" s="3" t="b">
        <v>0</v>
      </c>
      <c r="C10" s="32">
        <v>6</v>
      </c>
      <c r="D10" s="3">
        <f t="shared" si="0"/>
        <v>6</v>
      </c>
      <c r="E10" s="34">
        <f>ROWS(Companies!$D$3:'Companies'!D8)</f>
        <v>6</v>
      </c>
      <c r="F10" s="22" t="str">
        <v>Continental</v>
      </c>
      <c r="J10" s="3" t="str">
        <v>Continental</v>
      </c>
      <c r="L10" s="38"/>
      <c r="M10" s="3" t="str">
        <v>Delphi</v>
      </c>
    </row>
    <row r="11" spans="2:63" x14ac:dyDescent="0.25">
      <c r="B11" s="3" t="b">
        <v>0</v>
      </c>
      <c r="C11" s="32" t="b">
        <v>0</v>
      </c>
      <c r="D11" s="3">
        <f t="shared" si="0"/>
        <v>1000</v>
      </c>
      <c r="E11" s="34">
        <f>ROWS(Companies!$D$3:'Companies'!D9)</f>
        <v>7</v>
      </c>
      <c r="F11" s="22" t="str">
        <v>Daimler_Mercedes</v>
      </c>
      <c r="J11" s="3" t="str">
        <v>Daimler_Mercedes</v>
      </c>
      <c r="L11" s="38"/>
      <c r="M11" s="3" t="str">
        <v>Fiat_crysler</v>
      </c>
      <c r="AQ11" t="s">
        <v>90</v>
      </c>
    </row>
    <row r="12" spans="2:63" x14ac:dyDescent="0.25">
      <c r="B12" s="3">
        <v>8</v>
      </c>
      <c r="C12" s="32" t="b">
        <v>0</v>
      </c>
      <c r="D12" s="3">
        <f t="shared" si="0"/>
        <v>8</v>
      </c>
      <c r="E12" s="34">
        <f>ROWS(Companies!$D$3:'Companies'!D10)</f>
        <v>8</v>
      </c>
      <c r="F12" s="22" t="str">
        <v>Delphi</v>
      </c>
      <c r="J12" s="3" t="str">
        <v>Delphi</v>
      </c>
      <c r="L12" s="38"/>
      <c r="M12" s="3" t="str">
        <v>Ford</v>
      </c>
    </row>
    <row r="13" spans="2:63" x14ac:dyDescent="0.25">
      <c r="B13" s="3" t="b">
        <v>0</v>
      </c>
      <c r="C13" s="32">
        <v>9</v>
      </c>
      <c r="D13" s="3">
        <f t="shared" si="0"/>
        <v>9</v>
      </c>
      <c r="E13" s="34">
        <f>ROWS(Companies!$D$3:'Companies'!D11)</f>
        <v>9</v>
      </c>
      <c r="F13" s="22" t="str">
        <v>Fiat_crysler</v>
      </c>
      <c r="J13" s="3" t="str">
        <v>Fiat_crysler</v>
      </c>
      <c r="L13" s="27"/>
      <c r="M13" s="3" t="str">
        <v>GM</v>
      </c>
      <c r="AA13" t="s">
        <v>90</v>
      </c>
      <c r="AL13" t="s">
        <v>90</v>
      </c>
    </row>
    <row r="14" spans="2:63" x14ac:dyDescent="0.25">
      <c r="B14" s="3" t="b">
        <v>0</v>
      </c>
      <c r="C14" s="32">
        <v>10</v>
      </c>
      <c r="D14" s="3">
        <f t="shared" si="0"/>
        <v>10</v>
      </c>
      <c r="E14" s="34">
        <f>ROWS(Companies!$D$3:'Companies'!D12)</f>
        <v>10</v>
      </c>
      <c r="F14" s="22" t="str">
        <v>Ford</v>
      </c>
      <c r="J14" s="3" t="str">
        <v>Ford</v>
      </c>
      <c r="L14" s="27"/>
      <c r="M14" s="3" t="str">
        <v>Google</v>
      </c>
      <c r="AF14" t="s">
        <v>90</v>
      </c>
    </row>
    <row r="15" spans="2:63" x14ac:dyDescent="0.25">
      <c r="B15" s="3" t="b">
        <v>0</v>
      </c>
      <c r="C15" s="32">
        <v>11</v>
      </c>
      <c r="D15" s="3">
        <f t="shared" si="0"/>
        <v>11</v>
      </c>
      <c r="E15" s="34">
        <f>ROWS(Companies!$D$3:'Companies'!D13)</f>
        <v>11</v>
      </c>
      <c r="F15" s="22" t="str">
        <v>GM</v>
      </c>
      <c r="J15" s="3" t="str">
        <v>GM</v>
      </c>
      <c r="L15" s="27"/>
      <c r="M15" s="3" t="str">
        <v>Intel</v>
      </c>
    </row>
    <row r="16" spans="2:63" x14ac:dyDescent="0.25">
      <c r="B16" s="3">
        <v>12</v>
      </c>
      <c r="C16" s="32" t="b">
        <v>0</v>
      </c>
      <c r="D16" s="3">
        <f t="shared" si="0"/>
        <v>12</v>
      </c>
      <c r="E16" s="34">
        <f>ROWS(Companies!$D$3:'Companies'!D14)</f>
        <v>12</v>
      </c>
      <c r="F16" s="22" t="str">
        <v>Google</v>
      </c>
      <c r="J16" s="3" t="str">
        <v>Google</v>
      </c>
      <c r="L16" s="27"/>
      <c r="M16" s="3" t="str">
        <v>Lyft</v>
      </c>
    </row>
    <row r="17" spans="2:42" x14ac:dyDescent="0.25">
      <c r="B17" s="3">
        <v>13</v>
      </c>
      <c r="C17" s="32" t="b">
        <v>0</v>
      </c>
      <c r="D17" s="3">
        <f t="shared" si="0"/>
        <v>13</v>
      </c>
      <c r="E17" s="34">
        <f>ROWS(Companies!$D$3:'Companies'!D15)</f>
        <v>13</v>
      </c>
      <c r="F17" s="22" t="str">
        <v>Intel</v>
      </c>
      <c r="J17" s="3" t="str">
        <v>Intel</v>
      </c>
      <c r="L17" s="27"/>
      <c r="M17" s="3" t="str">
        <v>Mobileye</v>
      </c>
    </row>
    <row r="18" spans="2:42" x14ac:dyDescent="0.25">
      <c r="B18" s="3" t="b">
        <v>0</v>
      </c>
      <c r="C18" s="32" t="b">
        <v>0</v>
      </c>
      <c r="D18" s="3">
        <f t="shared" si="0"/>
        <v>1000</v>
      </c>
      <c r="E18" s="34">
        <f>ROWS(Companies!$D$3:'Companies'!D16)</f>
        <v>14</v>
      </c>
      <c r="F18" s="22" t="str">
        <v>Lyft</v>
      </c>
      <c r="J18" s="3" t="str">
        <v>Lyft</v>
      </c>
      <c r="L18" s="27"/>
      <c r="M18" s="3" t="str">
        <v>Nvidia</v>
      </c>
      <c r="AH18" t="s">
        <v>90</v>
      </c>
    </row>
    <row r="19" spans="2:42" x14ac:dyDescent="0.25">
      <c r="B19" s="3" t="b">
        <v>0</v>
      </c>
      <c r="C19" s="32" t="b">
        <v>0</v>
      </c>
      <c r="D19" s="3">
        <f t="shared" si="0"/>
        <v>1000</v>
      </c>
      <c r="E19" s="34">
        <f>ROWS(Companies!$D$3:'Companies'!D17)</f>
        <v>15</v>
      </c>
      <c r="F19" s="22" t="str">
        <v>Mobileye</v>
      </c>
      <c r="J19" s="3" t="str">
        <v>Mobileye</v>
      </c>
      <c r="L19" s="27"/>
      <c r="M19" s="3" t="str">
        <v>Here</v>
      </c>
      <c r="AH19" t="s">
        <v>90</v>
      </c>
    </row>
    <row r="20" spans="2:42" x14ac:dyDescent="0.25">
      <c r="B20" s="3">
        <v>16</v>
      </c>
      <c r="C20" s="32" t="b">
        <v>0</v>
      </c>
      <c r="D20" s="3">
        <f t="shared" si="0"/>
        <v>16</v>
      </c>
      <c r="E20" s="34">
        <f>ROWS(Companies!$D$3:'Companies'!D18)</f>
        <v>16</v>
      </c>
      <c r="F20" s="22" t="str">
        <v>Nvidia</v>
      </c>
      <c r="J20" s="3" t="str">
        <v>Nvidia</v>
      </c>
      <c r="L20" s="27"/>
      <c r="M20" s="3" t="str">
        <v>Tesla</v>
      </c>
    </row>
    <row r="21" spans="2:42" x14ac:dyDescent="0.25">
      <c r="B21" s="3" t="b">
        <v>0</v>
      </c>
      <c r="C21" s="32" t="b">
        <v>0</v>
      </c>
      <c r="D21" s="3">
        <f t="shared" si="0"/>
        <v>1000</v>
      </c>
      <c r="E21" s="34">
        <f>ROWS(Companies!$D$3:'Companies'!D19)</f>
        <v>17</v>
      </c>
      <c r="F21" s="22" t="str">
        <v>Here</v>
      </c>
      <c r="J21" s="3" t="str">
        <v>Here</v>
      </c>
      <c r="L21" s="27"/>
      <c r="M21" s="3" t="str">
        <v>Toyota</v>
      </c>
    </row>
    <row r="22" spans="2:42" x14ac:dyDescent="0.25">
      <c r="B22" s="3" t="b">
        <v>0</v>
      </c>
      <c r="C22" s="32" t="b">
        <v>0</v>
      </c>
      <c r="D22" s="3">
        <f t="shared" si="0"/>
        <v>1000</v>
      </c>
      <c r="E22" s="34">
        <f>ROWS(Companies!$D$3:'Companies'!D20)</f>
        <v>18</v>
      </c>
      <c r="F22" s="22" t="str">
        <v>Tesla</v>
      </c>
      <c r="J22" s="3" t="str">
        <v>Tesla</v>
      </c>
      <c r="L22" s="27"/>
      <c r="M22" s="3" t="str">
        <v>Uber</v>
      </c>
      <c r="AP22" t="s">
        <v>90</v>
      </c>
    </row>
    <row r="23" spans="2:42" x14ac:dyDescent="0.25">
      <c r="B23" s="3" t="b">
        <v>0</v>
      </c>
      <c r="C23" s="32">
        <v>19</v>
      </c>
      <c r="D23" s="3">
        <f t="shared" si="0"/>
        <v>19</v>
      </c>
      <c r="E23" s="34">
        <f>ROWS(Companies!$D$3:'Companies'!D21)</f>
        <v>19</v>
      </c>
      <c r="F23" s="22" t="str">
        <v>Toyota</v>
      </c>
      <c r="J23" s="3" t="str">
        <v>Toyota</v>
      </c>
      <c r="L23" s="27"/>
      <c r="M23" s="3" t="str">
        <v>Audi</v>
      </c>
    </row>
    <row r="24" spans="2:42" x14ac:dyDescent="0.25">
      <c r="B24" s="3" t="b">
        <v>0</v>
      </c>
      <c r="C24" s="32" t="b">
        <v>0</v>
      </c>
      <c r="D24" s="3">
        <f t="shared" si="0"/>
        <v>1000</v>
      </c>
      <c r="E24" s="34">
        <f>ROWS(Companies!$D$3:'Companies'!D22)</f>
        <v>20</v>
      </c>
      <c r="F24" s="22" t="str">
        <v>Uber</v>
      </c>
      <c r="J24" s="3" t="str">
        <v>Uber</v>
      </c>
      <c r="L24" s="27"/>
      <c r="M24" s="3" t="str">
        <v>Lyft</v>
      </c>
    </row>
    <row r="25" spans="2:42" x14ac:dyDescent="0.25">
      <c r="B25" s="3" t="b">
        <v>0</v>
      </c>
      <c r="C25" s="32" t="b">
        <v>0</v>
      </c>
      <c r="D25" s="3">
        <f t="shared" si="0"/>
        <v>1000</v>
      </c>
      <c r="E25" s="34">
        <f>ROWS(Companies!$D$3:'Companies'!D23)</f>
        <v>21</v>
      </c>
      <c r="F25" s="22" t="str">
        <v>Audi</v>
      </c>
      <c r="J25" s="3" t="str">
        <v>Audi</v>
      </c>
      <c r="L25" s="27"/>
      <c r="M25" s="3" t="str">
        <v>Zoox</v>
      </c>
    </row>
    <row r="26" spans="2:42" x14ac:dyDescent="0.25">
      <c r="B26" s="3">
        <v>22</v>
      </c>
      <c r="C26" s="32" t="b">
        <v>0</v>
      </c>
      <c r="D26" s="3">
        <f t="shared" si="0"/>
        <v>22</v>
      </c>
      <c r="E26" s="34">
        <f>ROWS(Companies!$D$3:'Companies'!D24)</f>
        <v>22</v>
      </c>
      <c r="F26" s="22" t="str">
        <v>Lyft</v>
      </c>
      <c r="J26" s="3" t="str">
        <v>Lyft</v>
      </c>
      <c r="L26" s="27"/>
      <c r="M26" s="3" t="str">
        <v>NextEV</v>
      </c>
    </row>
    <row r="27" spans="2:42" x14ac:dyDescent="0.25">
      <c r="B27" s="3" t="b">
        <v>0</v>
      </c>
      <c r="C27" s="32" t="b">
        <v>0</v>
      </c>
      <c r="D27" s="3">
        <f t="shared" si="0"/>
        <v>1000</v>
      </c>
      <c r="E27" s="34">
        <f>ROWS(Companies!$D$3:'Companies'!D25)</f>
        <v>23</v>
      </c>
      <c r="F27" s="22" t="str">
        <v>Zoox</v>
      </c>
      <c r="J27" s="3" t="str">
        <v>Zoox</v>
      </c>
      <c r="L27" s="27"/>
      <c r="M27" s="3" t="str">
        <v>Cruise</v>
      </c>
    </row>
    <row r="28" spans="2:42" x14ac:dyDescent="0.25">
      <c r="B28" s="3" t="b">
        <v>0</v>
      </c>
      <c r="C28" s="32" t="b">
        <v>0</v>
      </c>
      <c r="D28" s="3">
        <f t="shared" si="0"/>
        <v>1000</v>
      </c>
      <c r="E28" s="34">
        <f>ROWS(Companies!$D$3:'Companies'!D26)</f>
        <v>24</v>
      </c>
      <c r="F28" s="22" t="str">
        <v>NextEV</v>
      </c>
      <c r="J28" s="3" t="str">
        <v>NextEV</v>
      </c>
      <c r="L28" s="27"/>
      <c r="M28" s="3" t="str">
        <v>Faraday Future</v>
      </c>
    </row>
    <row r="29" spans="2:42" x14ac:dyDescent="0.25">
      <c r="B29" s="3">
        <v>25</v>
      </c>
      <c r="C29" s="32" t="b">
        <v>0</v>
      </c>
      <c r="D29" s="3">
        <f t="shared" si="0"/>
        <v>25</v>
      </c>
      <c r="E29" s="34">
        <f>ROWS(Companies!$D$3:'Companies'!D27)</f>
        <v>25</v>
      </c>
      <c r="F29" s="22" t="str">
        <v>Cruise</v>
      </c>
      <c r="J29" s="3" t="str">
        <v>Cruise</v>
      </c>
      <c r="L29" s="27"/>
      <c r="M29" s="3" t="str">
        <v>Car2go</v>
      </c>
    </row>
    <row r="30" spans="2:42" x14ac:dyDescent="0.25">
      <c r="B30" s="3" t="b">
        <v>0</v>
      </c>
      <c r="C30" s="32" t="b">
        <v>0</v>
      </c>
      <c r="D30" s="3">
        <f t="shared" si="0"/>
        <v>1000</v>
      </c>
      <c r="E30" s="34">
        <f>ROWS(Companies!$D$3:'Companies'!D28)</f>
        <v>26</v>
      </c>
      <c r="F30" s="22" t="str">
        <v>Faraday Future</v>
      </c>
      <c r="J30" s="3" t="str">
        <v>Faraday Future</v>
      </c>
      <c r="L30" s="27"/>
      <c r="M30" s="3" t="str">
        <v>DriveNow</v>
      </c>
    </row>
    <row r="31" spans="2:42" x14ac:dyDescent="0.25">
      <c r="B31" s="3">
        <v>27</v>
      </c>
      <c r="C31" s="32" t="b">
        <v>0</v>
      </c>
      <c r="D31" s="3">
        <f t="shared" si="0"/>
        <v>27</v>
      </c>
      <c r="E31" s="34">
        <f>ROWS(Companies!$D$3:'Companies'!D29)</f>
        <v>27</v>
      </c>
      <c r="F31" s="22" t="str">
        <v>Car2go</v>
      </c>
      <c r="J31" s="3" t="str">
        <v>Car2go</v>
      </c>
      <c r="L31" s="27"/>
      <c r="M31" s="3" t="str">
        <v>Didi Chuxing</v>
      </c>
    </row>
    <row r="32" spans="2:42" x14ac:dyDescent="0.25">
      <c r="B32" s="3" t="b">
        <v>0</v>
      </c>
      <c r="C32" s="32" t="b">
        <v>0</v>
      </c>
      <c r="D32" s="3">
        <f t="shared" si="0"/>
        <v>1000</v>
      </c>
      <c r="E32" s="34">
        <f>ROWS(Companies!$D$3:'Companies'!D30)</f>
        <v>28</v>
      </c>
      <c r="F32" s="22" t="str">
        <v>DriveNow</v>
      </c>
      <c r="J32" s="3" t="str">
        <v>DriveNow</v>
      </c>
      <c r="L32" s="27"/>
      <c r="M32" s="3" t="str">
        <v>Velodyne</v>
      </c>
    </row>
    <row r="33" spans="2:13" x14ac:dyDescent="0.25">
      <c r="B33" s="3">
        <v>29</v>
      </c>
      <c r="C33" s="32" t="b">
        <v>0</v>
      </c>
      <c r="D33" s="3">
        <f t="shared" si="0"/>
        <v>29</v>
      </c>
      <c r="E33" s="34">
        <f>ROWS(Companies!$D$3:'Companies'!D31)</f>
        <v>29</v>
      </c>
      <c r="F33" s="22" t="str">
        <v>Didi Chuxing</v>
      </c>
      <c r="J33" s="3" t="str">
        <v>Didi Chuxing</v>
      </c>
      <c r="L33" s="27"/>
      <c r="M33" s="3" t="str">
        <v/>
      </c>
    </row>
    <row r="34" spans="2:13" x14ac:dyDescent="0.25">
      <c r="B34" s="3" t="b">
        <v>0</v>
      </c>
      <c r="C34" s="32">
        <v>30</v>
      </c>
      <c r="D34" s="3">
        <f t="shared" si="0"/>
        <v>30</v>
      </c>
      <c r="E34" s="34">
        <f>ROWS(Companies!$D$3:'Companies'!D32)</f>
        <v>30</v>
      </c>
      <c r="F34" s="22" t="str">
        <v>Velodyne</v>
      </c>
      <c r="J34" s="3" t="str">
        <v>Velodyne</v>
      </c>
      <c r="L34" s="27"/>
      <c r="M34" s="3" t="str">
        <v/>
      </c>
    </row>
    <row r="35" spans="2:13" x14ac:dyDescent="0.25">
      <c r="B35" s="3">
        <v>31</v>
      </c>
      <c r="C35" s="32" t="b">
        <v>0</v>
      </c>
      <c r="D35" s="3">
        <f t="shared" si="0"/>
        <v>31</v>
      </c>
      <c r="E35" s="34">
        <f>ROWS(Companies!$D$3:'Companies'!D33)</f>
        <v>31</v>
      </c>
      <c r="F35" s="22" t="str">
        <v/>
      </c>
      <c r="J35" s="3" t="str">
        <v/>
      </c>
      <c r="L35" s="27"/>
      <c r="M35" s="3" t="str">
        <v/>
      </c>
    </row>
    <row r="36" spans="2:13" x14ac:dyDescent="0.25">
      <c r="B36" s="3" t="b">
        <v>0</v>
      </c>
      <c r="C36" s="32" t="b">
        <v>0</v>
      </c>
      <c r="D36" s="3">
        <f t="shared" si="0"/>
        <v>1000</v>
      </c>
      <c r="E36" s="34">
        <f>ROWS(Companies!$D$3:'Companies'!D34)</f>
        <v>32</v>
      </c>
      <c r="F36" s="22" t="str">
        <v/>
      </c>
      <c r="J36" s="3" t="str">
        <v/>
      </c>
      <c r="L36" s="27"/>
      <c r="M36" s="3" t="str">
        <v/>
      </c>
    </row>
    <row r="37" spans="2:13" x14ac:dyDescent="0.25">
      <c r="B37" s="3" t="b">
        <v>0</v>
      </c>
      <c r="C37" s="32" t="b">
        <v>0</v>
      </c>
      <c r="D37" s="3">
        <f t="shared" si="0"/>
        <v>1000</v>
      </c>
      <c r="E37" s="34">
        <f>ROWS(Companies!$D$3:'Companies'!D35)</f>
        <v>33</v>
      </c>
      <c r="F37" s="22" t="str">
        <v/>
      </c>
      <c r="J37" s="3" t="str">
        <v/>
      </c>
      <c r="L37" s="27"/>
      <c r="M37" s="3" t="str">
        <v/>
      </c>
    </row>
    <row r="38" spans="2:13" x14ac:dyDescent="0.25">
      <c r="B38" s="3" t="b">
        <v>0</v>
      </c>
      <c r="C38" s="32">
        <v>34</v>
      </c>
      <c r="D38" s="3">
        <f t="shared" si="0"/>
        <v>34</v>
      </c>
      <c r="E38" s="34">
        <f>ROWS(Companies!$D$3:'Companies'!D36)</f>
        <v>34</v>
      </c>
      <c r="F38" s="22" t="str">
        <v/>
      </c>
      <c r="J38" s="3" t="str">
        <v/>
      </c>
      <c r="L38" s="27"/>
      <c r="M38" s="3" t="str">
        <v/>
      </c>
    </row>
    <row r="39" spans="2:13" x14ac:dyDescent="0.25">
      <c r="B39" s="3">
        <v>35</v>
      </c>
      <c r="C39" s="32" t="b">
        <v>0</v>
      </c>
      <c r="D39" s="3">
        <f t="shared" si="0"/>
        <v>35</v>
      </c>
      <c r="E39" s="34">
        <f>ROWS(Companies!$D$3:'Companies'!D37)</f>
        <v>35</v>
      </c>
      <c r="F39" s="22" t="str">
        <v/>
      </c>
      <c r="J39" s="3" t="str">
        <v/>
      </c>
      <c r="L39" s="27"/>
      <c r="M39" s="3" t="str">
        <v/>
      </c>
    </row>
    <row r="40" spans="2:13" x14ac:dyDescent="0.25">
      <c r="B40" s="3">
        <v>36</v>
      </c>
      <c r="C40" s="32" t="b">
        <v>0</v>
      </c>
      <c r="D40" s="3">
        <f t="shared" si="0"/>
        <v>36</v>
      </c>
      <c r="E40" s="34">
        <f>ROWS(Companies!$D$3:'Companies'!D38)</f>
        <v>36</v>
      </c>
      <c r="F40" s="22" t="str">
        <v/>
      </c>
      <c r="J40" s="3" t="str">
        <v/>
      </c>
      <c r="L40" s="27"/>
      <c r="M40" s="3" t="str">
        <v/>
      </c>
    </row>
    <row r="41" spans="2:13" x14ac:dyDescent="0.25">
      <c r="B41" s="3" t="b">
        <v>0</v>
      </c>
      <c r="C41" s="32">
        <v>37</v>
      </c>
      <c r="D41" s="3">
        <f t="shared" si="0"/>
        <v>37</v>
      </c>
      <c r="E41" s="34">
        <f>ROWS(Companies!$D$3:'Companies'!D39)</f>
        <v>37</v>
      </c>
      <c r="F41" s="22" t="str">
        <v/>
      </c>
      <c r="J41" s="3" t="str">
        <v/>
      </c>
      <c r="L41" s="27"/>
      <c r="M41" s="3" t="str">
        <v/>
      </c>
    </row>
    <row r="42" spans="2:13" x14ac:dyDescent="0.25">
      <c r="B42" s="3" t="b">
        <v>0</v>
      </c>
      <c r="C42" s="32" t="b">
        <v>0</v>
      </c>
      <c r="D42" s="3">
        <f t="shared" si="0"/>
        <v>1000</v>
      </c>
      <c r="E42" s="34">
        <f>ROWS(Companies!$D$3:'Companies'!D40)</f>
        <v>38</v>
      </c>
      <c r="F42" s="22" t="str">
        <v/>
      </c>
      <c r="J42" s="3" t="str">
        <v/>
      </c>
      <c r="L42" s="27"/>
      <c r="M42" s="3" t="str">
        <v/>
      </c>
    </row>
    <row r="43" spans="2:13" x14ac:dyDescent="0.25">
      <c r="B43" s="3">
        <v>39</v>
      </c>
      <c r="C43" s="32" t="b">
        <v>0</v>
      </c>
      <c r="D43" s="3">
        <f t="shared" si="0"/>
        <v>39</v>
      </c>
      <c r="E43" s="34">
        <f>ROWS(Companies!$D$3:'Companies'!D41)</f>
        <v>39</v>
      </c>
      <c r="F43" s="22" t="str">
        <v/>
      </c>
      <c r="J43" s="3" t="str">
        <v/>
      </c>
      <c r="L43" s="27"/>
      <c r="M43" s="3" t="str">
        <v/>
      </c>
    </row>
    <row r="44" spans="2:13" x14ac:dyDescent="0.25">
      <c r="B44" s="3" t="b">
        <v>0</v>
      </c>
      <c r="C44" s="32">
        <v>40</v>
      </c>
      <c r="D44" s="3">
        <f t="shared" si="0"/>
        <v>40</v>
      </c>
      <c r="E44" s="34">
        <f>ROWS(Companies!$D$3:'Companies'!D42)</f>
        <v>40</v>
      </c>
      <c r="F44" s="22" t="str">
        <v/>
      </c>
      <c r="J44" s="3" t="str">
        <v/>
      </c>
      <c r="L44" s="27"/>
      <c r="M44" s="3" t="str">
        <v/>
      </c>
    </row>
    <row r="45" spans="2:13" x14ac:dyDescent="0.25">
      <c r="B45" s="3" t="b">
        <v>0</v>
      </c>
      <c r="C45" s="32" t="b">
        <v>0</v>
      </c>
      <c r="D45" s="3">
        <f t="shared" si="0"/>
        <v>1000</v>
      </c>
      <c r="E45" s="34">
        <f>ROWS(Companies!$D$3:'Companies'!D43)</f>
        <v>41</v>
      </c>
      <c r="F45" s="22" t="str">
        <v/>
      </c>
      <c r="J45" s="3" t="str">
        <v/>
      </c>
      <c r="L45" s="27"/>
      <c r="M45" s="3" t="str">
        <v/>
      </c>
    </row>
    <row r="46" spans="2:13" x14ac:dyDescent="0.25">
      <c r="B46" s="3" t="b">
        <v>0</v>
      </c>
      <c r="C46" s="32" t="b">
        <v>0</v>
      </c>
      <c r="D46" s="3">
        <f t="shared" si="0"/>
        <v>1000</v>
      </c>
      <c r="E46" s="34">
        <f>ROWS(Companies!$D$3:'Companies'!D44)</f>
        <v>42</v>
      </c>
      <c r="F46" s="22" t="str">
        <v/>
      </c>
      <c r="J46" s="3" t="str">
        <v/>
      </c>
      <c r="L46" s="27"/>
      <c r="M46" s="3" t="str">
        <v/>
      </c>
    </row>
    <row r="47" spans="2:13" x14ac:dyDescent="0.25">
      <c r="B47" s="3">
        <v>43</v>
      </c>
      <c r="C47" s="32" t="b">
        <v>0</v>
      </c>
      <c r="D47" s="3">
        <f t="shared" si="0"/>
        <v>43</v>
      </c>
      <c r="E47" s="34">
        <f>ROWS(Companies!$D$3:'Companies'!D45)</f>
        <v>43</v>
      </c>
      <c r="F47" s="22" t="str">
        <v/>
      </c>
      <c r="J47" s="3" t="str">
        <v/>
      </c>
      <c r="L47" s="27"/>
      <c r="M47" s="3" t="str">
        <v/>
      </c>
    </row>
    <row r="48" spans="2:13" x14ac:dyDescent="0.25">
      <c r="B48" s="3">
        <v>44</v>
      </c>
      <c r="C48" s="32" t="b">
        <v>0</v>
      </c>
      <c r="D48" s="3">
        <f t="shared" si="0"/>
        <v>44</v>
      </c>
      <c r="E48" s="34">
        <f>ROWS(Companies!$D$3:'Companies'!D46)</f>
        <v>44</v>
      </c>
      <c r="F48" s="22" t="str">
        <v/>
      </c>
      <c r="J48" s="3" t="str">
        <v/>
      </c>
      <c r="L48" s="27"/>
      <c r="M48" s="3" t="str">
        <v/>
      </c>
    </row>
    <row r="49" spans="2:13" x14ac:dyDescent="0.25">
      <c r="B49" s="3" t="b">
        <v>0</v>
      </c>
      <c r="C49" s="32" t="b">
        <v>0</v>
      </c>
      <c r="D49" s="3">
        <f t="shared" si="0"/>
        <v>1000</v>
      </c>
      <c r="E49" s="34">
        <f>ROWS(Companies!$D$3:'Companies'!D47)</f>
        <v>45</v>
      </c>
      <c r="F49" s="22" t="str">
        <v/>
      </c>
      <c r="J49" s="3" t="str">
        <v/>
      </c>
      <c r="L49" s="27"/>
      <c r="M49" s="3" t="str">
        <v/>
      </c>
    </row>
    <row r="50" spans="2:13" x14ac:dyDescent="0.25">
      <c r="B50" s="3" t="b">
        <v>0</v>
      </c>
      <c r="C50" s="32" t="b">
        <v>0</v>
      </c>
      <c r="D50" s="3">
        <f t="shared" si="0"/>
        <v>1000</v>
      </c>
      <c r="E50" s="34">
        <f>ROWS(Companies!$D$3:'Companies'!D48)</f>
        <v>46</v>
      </c>
      <c r="F50" s="22" t="str">
        <v/>
      </c>
      <c r="J50" s="3" t="str">
        <v/>
      </c>
      <c r="L50" s="27"/>
      <c r="M50" s="3" t="str">
        <v/>
      </c>
    </row>
    <row r="51" spans="2:13" x14ac:dyDescent="0.25">
      <c r="B51" s="3">
        <v>47</v>
      </c>
      <c r="C51" s="32" t="b">
        <v>0</v>
      </c>
      <c r="D51" s="3">
        <f t="shared" si="0"/>
        <v>47</v>
      </c>
      <c r="E51" s="34">
        <f>ROWS(Companies!$D$3:'Companies'!D49)</f>
        <v>47</v>
      </c>
      <c r="F51" s="22" t="str">
        <v/>
      </c>
      <c r="J51" s="3" t="str">
        <v/>
      </c>
      <c r="L51" s="27"/>
      <c r="M51" s="3" t="str">
        <v/>
      </c>
    </row>
    <row r="52" spans="2:13" x14ac:dyDescent="0.25">
      <c r="B52" s="3" t="b">
        <v>0</v>
      </c>
      <c r="C52" s="32">
        <v>48</v>
      </c>
      <c r="D52" s="3">
        <f t="shared" si="0"/>
        <v>48</v>
      </c>
      <c r="E52" s="34">
        <f>ROWS(Companies!$D$3:'Companies'!D50)</f>
        <v>48</v>
      </c>
      <c r="F52" s="22" t="str">
        <v/>
      </c>
      <c r="J52" s="3" t="str">
        <v/>
      </c>
      <c r="L52" s="27"/>
      <c r="M52" s="4" t="str">
        <v/>
      </c>
    </row>
    <row r="53" spans="2:13" x14ac:dyDescent="0.25">
      <c r="B53" s="3" t="b">
        <v>0</v>
      </c>
      <c r="C53" s="32" t="b">
        <v>0</v>
      </c>
      <c r="D53" s="3">
        <f t="shared" si="0"/>
        <v>1000</v>
      </c>
      <c r="E53" s="34">
        <f>ROWS(Companies!$D$3:'Companies'!D51)</f>
        <v>49</v>
      </c>
      <c r="F53" s="22" t="str">
        <v/>
      </c>
      <c r="J53" s="3" t="str">
        <v/>
      </c>
    </row>
    <row r="54" spans="2:13" x14ac:dyDescent="0.25">
      <c r="B54" s="4" t="b">
        <v>0</v>
      </c>
      <c r="C54" s="33" t="b">
        <v>0</v>
      </c>
      <c r="D54" s="4">
        <f t="shared" si="0"/>
        <v>1000</v>
      </c>
      <c r="E54" s="35">
        <f>ROWS(Companies!$D$3:'Companies'!D52)</f>
        <v>50</v>
      </c>
      <c r="F54" s="23" t="str">
        <v/>
      </c>
      <c r="J54" s="4" t="str">
        <v/>
      </c>
    </row>
  </sheetData>
  <mergeCells count="1">
    <mergeCell ref="L3:L12"/>
  </mergeCells>
  <dataValidations count="1">
    <dataValidation type="list" allowBlank="1" showInputMessage="1" showErrorMessage="1" sqref="I2:L2 H4:H5">
      <formula1>Company_priority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J52"/>
  <sheetViews>
    <sheetView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2.875" customWidth="1"/>
    <col min="2" max="2" width="4.75" customWidth="1"/>
    <col min="3" max="3" width="22.25" customWidth="1"/>
    <col min="4" max="4" width="17.625" customWidth="1"/>
    <col min="5" max="5" width="22.25" customWidth="1"/>
    <col min="6" max="9" width="15.25" customWidth="1"/>
    <col min="10" max="10" width="22.25" customWidth="1"/>
  </cols>
  <sheetData>
    <row r="2" spans="2:10" x14ac:dyDescent="0.25">
      <c r="B2" t="s">
        <v>15</v>
      </c>
      <c r="C2" t="s">
        <v>0</v>
      </c>
      <c r="D2" t="s">
        <v>62</v>
      </c>
      <c r="E2" t="s">
        <v>1</v>
      </c>
      <c r="F2" t="s">
        <v>8</v>
      </c>
      <c r="G2" t="s">
        <v>12</v>
      </c>
      <c r="H2" t="s">
        <v>2</v>
      </c>
      <c r="I2" t="s">
        <v>3</v>
      </c>
      <c r="J2" t="s">
        <v>24</v>
      </c>
    </row>
    <row r="3" spans="2:10" x14ac:dyDescent="0.25">
      <c r="B3">
        <v>1</v>
      </c>
      <c r="C3" s="5" t="s">
        <v>34</v>
      </c>
      <c r="D3" s="5" t="s">
        <v>63</v>
      </c>
      <c r="E3" t="s">
        <v>6</v>
      </c>
      <c r="F3" t="s">
        <v>69</v>
      </c>
      <c r="G3" s="29"/>
      <c r="H3" s="29"/>
      <c r="I3" s="30"/>
      <c r="J3" s="29"/>
    </row>
    <row r="4" spans="2:10" x14ac:dyDescent="0.25">
      <c r="B4">
        <v>2</v>
      </c>
      <c r="C4" s="5" t="s">
        <v>108</v>
      </c>
      <c r="D4" s="5" t="s">
        <v>63</v>
      </c>
      <c r="E4" t="s">
        <v>4</v>
      </c>
      <c r="F4" t="s">
        <v>69</v>
      </c>
      <c r="G4" s="29"/>
      <c r="H4" s="29"/>
      <c r="I4" s="30"/>
      <c r="J4" s="29"/>
    </row>
    <row r="5" spans="2:10" x14ac:dyDescent="0.25">
      <c r="B5">
        <v>3</v>
      </c>
      <c r="C5" s="5" t="s">
        <v>42</v>
      </c>
      <c r="D5" s="9" t="s">
        <v>63</v>
      </c>
      <c r="E5" t="s">
        <v>6</v>
      </c>
      <c r="F5" t="s">
        <v>69</v>
      </c>
      <c r="G5" s="29"/>
      <c r="H5" s="29"/>
      <c r="I5" s="30"/>
      <c r="J5" s="29"/>
    </row>
    <row r="6" spans="2:10" x14ac:dyDescent="0.25">
      <c r="B6">
        <v>4</v>
      </c>
      <c r="C6" s="5" t="s">
        <v>11</v>
      </c>
      <c r="D6" s="9" t="s">
        <v>63</v>
      </c>
      <c r="E6" t="s">
        <v>4</v>
      </c>
      <c r="F6" t="s">
        <v>69</v>
      </c>
      <c r="G6" s="29"/>
      <c r="H6" s="29"/>
      <c r="I6" s="30"/>
      <c r="J6" s="31"/>
    </row>
    <row r="7" spans="2:10" x14ac:dyDescent="0.25">
      <c r="B7">
        <v>5</v>
      </c>
      <c r="C7" s="5" t="s">
        <v>41</v>
      </c>
      <c r="D7" s="9" t="s">
        <v>63</v>
      </c>
      <c r="E7" t="s">
        <v>7</v>
      </c>
      <c r="F7" t="s">
        <v>68</v>
      </c>
      <c r="J7" s="7"/>
    </row>
    <row r="8" spans="2:10" x14ac:dyDescent="0.25">
      <c r="B8">
        <v>6</v>
      </c>
      <c r="C8" s="9" t="s">
        <v>67</v>
      </c>
      <c r="D8" s="5" t="s">
        <v>64</v>
      </c>
      <c r="E8" t="s">
        <v>7</v>
      </c>
      <c r="F8" t="s">
        <v>68</v>
      </c>
      <c r="J8" s="7"/>
    </row>
    <row r="9" spans="2:10" x14ac:dyDescent="0.25">
      <c r="B9">
        <v>7</v>
      </c>
      <c r="C9" s="5" t="s">
        <v>43</v>
      </c>
      <c r="D9" s="9"/>
      <c r="J9" s="7"/>
    </row>
    <row r="10" spans="2:10" x14ac:dyDescent="0.25">
      <c r="B10">
        <v>8</v>
      </c>
      <c r="C10" s="5" t="s">
        <v>50</v>
      </c>
      <c r="D10" s="5" t="s">
        <v>63</v>
      </c>
      <c r="E10" t="s">
        <v>4</v>
      </c>
      <c r="F10" t="s">
        <v>69</v>
      </c>
      <c r="J10" s="7"/>
    </row>
    <row r="11" spans="2:10" x14ac:dyDescent="0.25">
      <c r="B11">
        <v>9</v>
      </c>
      <c r="C11" s="5" t="s">
        <v>44</v>
      </c>
      <c r="D11" s="9" t="s">
        <v>64</v>
      </c>
      <c r="E11" t="s">
        <v>7</v>
      </c>
      <c r="F11" t="s">
        <v>68</v>
      </c>
      <c r="J11" s="7"/>
    </row>
    <row r="12" spans="2:10" x14ac:dyDescent="0.25">
      <c r="B12">
        <v>10</v>
      </c>
      <c r="C12" s="5" t="s">
        <v>59</v>
      </c>
      <c r="D12" s="9" t="s">
        <v>64</v>
      </c>
      <c r="E12" t="s">
        <v>4</v>
      </c>
      <c r="F12" t="s">
        <v>69</v>
      </c>
    </row>
    <row r="13" spans="2:10" ht="15.75" x14ac:dyDescent="0.25">
      <c r="B13">
        <v>11</v>
      </c>
      <c r="C13" s="5" t="s">
        <v>27</v>
      </c>
      <c r="D13" t="s">
        <v>64</v>
      </c>
      <c r="E13" t="s">
        <v>4</v>
      </c>
      <c r="F13" t="s">
        <v>69</v>
      </c>
      <c r="J13" s="8"/>
    </row>
    <row r="14" spans="2:10" x14ac:dyDescent="0.25">
      <c r="B14">
        <v>12</v>
      </c>
      <c r="C14" s="5" t="s">
        <v>26</v>
      </c>
      <c r="D14" t="s">
        <v>63</v>
      </c>
      <c r="E14" t="s">
        <v>4</v>
      </c>
      <c r="F14" t="s">
        <v>69</v>
      </c>
      <c r="J14" s="7"/>
    </row>
    <row r="15" spans="2:10" x14ac:dyDescent="0.25">
      <c r="B15">
        <v>13</v>
      </c>
      <c r="C15" s="5" t="s">
        <v>33</v>
      </c>
      <c r="D15" t="s">
        <v>63</v>
      </c>
      <c r="E15" t="s">
        <v>6</v>
      </c>
      <c r="F15" t="s">
        <v>69</v>
      </c>
      <c r="J15" s="7"/>
    </row>
    <row r="16" spans="2:10" x14ac:dyDescent="0.25">
      <c r="B16">
        <v>14</v>
      </c>
      <c r="C16" t="s">
        <v>45</v>
      </c>
      <c r="J16" s="7"/>
    </row>
    <row r="17" spans="2:10" x14ac:dyDescent="0.25">
      <c r="B17">
        <v>15</v>
      </c>
      <c r="C17" t="s">
        <v>46</v>
      </c>
      <c r="J17" s="7"/>
    </row>
    <row r="18" spans="2:10" x14ac:dyDescent="0.25">
      <c r="B18">
        <v>16</v>
      </c>
      <c r="C18" t="s">
        <v>47</v>
      </c>
      <c r="D18" t="s">
        <v>63</v>
      </c>
      <c r="E18" t="s">
        <v>6</v>
      </c>
      <c r="F18" t="s">
        <v>68</v>
      </c>
      <c r="J18" s="7"/>
    </row>
    <row r="19" spans="2:10" x14ac:dyDescent="0.25">
      <c r="B19">
        <v>17</v>
      </c>
      <c r="C19" t="s">
        <v>48</v>
      </c>
      <c r="J19" s="7"/>
    </row>
    <row r="20" spans="2:10" x14ac:dyDescent="0.25">
      <c r="B20">
        <v>18</v>
      </c>
      <c r="C20" t="s">
        <v>49</v>
      </c>
      <c r="J20" s="7"/>
    </row>
    <row r="21" spans="2:10" x14ac:dyDescent="0.25">
      <c r="B21">
        <v>19</v>
      </c>
      <c r="C21" t="s">
        <v>28</v>
      </c>
      <c r="D21" t="s">
        <v>64</v>
      </c>
      <c r="E21" t="s">
        <v>6</v>
      </c>
      <c r="F21" t="s">
        <v>9</v>
      </c>
    </row>
    <row r="22" spans="2:10" ht="15.75" x14ac:dyDescent="0.25">
      <c r="B22">
        <v>20</v>
      </c>
      <c r="C22" t="s">
        <v>61</v>
      </c>
      <c r="J22" s="8"/>
    </row>
    <row r="23" spans="2:10" x14ac:dyDescent="0.25">
      <c r="B23">
        <v>21</v>
      </c>
      <c r="C23" t="s">
        <v>51</v>
      </c>
      <c r="J23" s="7"/>
    </row>
    <row r="24" spans="2:10" x14ac:dyDescent="0.25">
      <c r="B24">
        <v>22</v>
      </c>
      <c r="C24" t="s">
        <v>66</v>
      </c>
      <c r="D24" t="s">
        <v>63</v>
      </c>
      <c r="E24" t="s">
        <v>7</v>
      </c>
      <c r="F24" t="s">
        <v>68</v>
      </c>
      <c r="J24" s="7"/>
    </row>
    <row r="25" spans="2:10" x14ac:dyDescent="0.25">
      <c r="B25">
        <v>23</v>
      </c>
      <c r="C25" t="s">
        <v>52</v>
      </c>
      <c r="J25" s="7"/>
    </row>
    <row r="26" spans="2:10" x14ac:dyDescent="0.25">
      <c r="B26">
        <v>24</v>
      </c>
      <c r="C26" t="s">
        <v>53</v>
      </c>
      <c r="J26" s="7"/>
    </row>
    <row r="27" spans="2:10" x14ac:dyDescent="0.25">
      <c r="B27">
        <v>25</v>
      </c>
      <c r="C27" t="s">
        <v>35</v>
      </c>
      <c r="D27" t="s">
        <v>63</v>
      </c>
      <c r="E27" t="s">
        <v>6</v>
      </c>
      <c r="F27" t="s">
        <v>68</v>
      </c>
    </row>
    <row r="28" spans="2:10" ht="15.75" x14ac:dyDescent="0.25">
      <c r="B28">
        <v>26</v>
      </c>
      <c r="C28" t="s">
        <v>54</v>
      </c>
      <c r="J28" s="8"/>
    </row>
    <row r="29" spans="2:10" x14ac:dyDescent="0.25">
      <c r="B29">
        <v>27</v>
      </c>
      <c r="C29" t="s">
        <v>101</v>
      </c>
      <c r="D29" t="s">
        <v>63</v>
      </c>
      <c r="E29" t="s">
        <v>5</v>
      </c>
      <c r="F29" t="s">
        <v>68</v>
      </c>
      <c r="J29" s="7"/>
    </row>
    <row r="30" spans="2:10" x14ac:dyDescent="0.25">
      <c r="B30">
        <v>28</v>
      </c>
      <c r="C30" t="s">
        <v>55</v>
      </c>
      <c r="J30" s="7"/>
    </row>
    <row r="31" spans="2:10" x14ac:dyDescent="0.25">
      <c r="B31">
        <v>29</v>
      </c>
      <c r="C31" t="s">
        <v>25</v>
      </c>
      <c r="D31" t="s">
        <v>63</v>
      </c>
      <c r="E31" t="s">
        <v>4</v>
      </c>
      <c r="F31" t="s">
        <v>69</v>
      </c>
      <c r="J31" s="7"/>
    </row>
    <row r="32" spans="2:10" x14ac:dyDescent="0.25">
      <c r="B32">
        <v>30</v>
      </c>
      <c r="C32" t="s">
        <v>56</v>
      </c>
      <c r="D32" t="s">
        <v>64</v>
      </c>
      <c r="E32" t="s">
        <v>4</v>
      </c>
      <c r="F32" t="s">
        <v>69</v>
      </c>
      <c r="J32" s="7" t="s">
        <v>131</v>
      </c>
    </row>
    <row r="33" spans="2:10" x14ac:dyDescent="0.25">
      <c r="B33">
        <v>31</v>
      </c>
      <c r="C33" t="s">
        <v>13</v>
      </c>
      <c r="D33" t="s">
        <v>63</v>
      </c>
      <c r="E33" t="s">
        <v>6</v>
      </c>
      <c r="F33" t="s">
        <v>9</v>
      </c>
      <c r="G33">
        <v>68000</v>
      </c>
      <c r="J33" s="7" t="s">
        <v>92</v>
      </c>
    </row>
    <row r="34" spans="2:10" x14ac:dyDescent="0.25">
      <c r="B34">
        <v>32</v>
      </c>
      <c r="C34" t="s">
        <v>57</v>
      </c>
      <c r="J34" s="7"/>
    </row>
    <row r="35" spans="2:10" x14ac:dyDescent="0.25">
      <c r="B35">
        <v>33</v>
      </c>
      <c r="C35" t="s">
        <v>58</v>
      </c>
    </row>
    <row r="36" spans="2:10" ht="15.75" x14ac:dyDescent="0.25">
      <c r="B36">
        <v>34</v>
      </c>
      <c r="C36" t="s">
        <v>109</v>
      </c>
      <c r="D36" t="s">
        <v>64</v>
      </c>
      <c r="E36" t="s">
        <v>4</v>
      </c>
      <c r="F36" t="s">
        <v>69</v>
      </c>
      <c r="J36" s="8"/>
    </row>
    <row r="37" spans="2:10" x14ac:dyDescent="0.25">
      <c r="B37">
        <v>35</v>
      </c>
      <c r="C37" t="s">
        <v>28</v>
      </c>
      <c r="D37" t="s">
        <v>63</v>
      </c>
      <c r="E37" t="s">
        <v>6</v>
      </c>
      <c r="F37" t="s">
        <v>9</v>
      </c>
      <c r="G37">
        <v>5500</v>
      </c>
      <c r="J37" s="7" t="s">
        <v>95</v>
      </c>
    </row>
    <row r="38" spans="2:10" x14ac:dyDescent="0.25">
      <c r="B38">
        <v>36</v>
      </c>
      <c r="C38" t="s">
        <v>14</v>
      </c>
      <c r="D38" t="s">
        <v>63</v>
      </c>
      <c r="E38" t="s">
        <v>5</v>
      </c>
      <c r="F38" t="s">
        <v>69</v>
      </c>
      <c r="J38" s="7"/>
    </row>
    <row r="39" spans="2:10" x14ac:dyDescent="0.25">
      <c r="B39">
        <v>37</v>
      </c>
      <c r="C39" t="s">
        <v>29</v>
      </c>
      <c r="D39" t="s">
        <v>64</v>
      </c>
      <c r="E39" t="s">
        <v>5</v>
      </c>
      <c r="F39" t="s">
        <v>69</v>
      </c>
    </row>
    <row r="40" spans="2:10" x14ac:dyDescent="0.25">
      <c r="B40">
        <v>38</v>
      </c>
      <c r="C40" t="s">
        <v>30</v>
      </c>
    </row>
    <row r="41" spans="2:10" x14ac:dyDescent="0.25">
      <c r="B41">
        <v>39</v>
      </c>
      <c r="C41" t="s">
        <v>31</v>
      </c>
      <c r="D41" t="s">
        <v>63</v>
      </c>
      <c r="E41" t="s">
        <v>5</v>
      </c>
      <c r="F41" t="s">
        <v>68</v>
      </c>
    </row>
    <row r="42" spans="2:10" x14ac:dyDescent="0.25">
      <c r="B42">
        <v>40</v>
      </c>
      <c r="C42" t="s">
        <v>32</v>
      </c>
      <c r="D42" t="s">
        <v>64</v>
      </c>
      <c r="E42" t="s">
        <v>5</v>
      </c>
      <c r="F42" t="s">
        <v>69</v>
      </c>
    </row>
    <row r="43" spans="2:10" x14ac:dyDescent="0.25">
      <c r="B43">
        <v>41</v>
      </c>
      <c r="C43" t="s">
        <v>110</v>
      </c>
    </row>
    <row r="44" spans="2:10" x14ac:dyDescent="0.25">
      <c r="B44">
        <v>42</v>
      </c>
      <c r="C44" t="s">
        <v>36</v>
      </c>
    </row>
    <row r="45" spans="2:10" x14ac:dyDescent="0.25">
      <c r="B45">
        <v>43</v>
      </c>
      <c r="C45" t="s">
        <v>37</v>
      </c>
      <c r="D45" t="s">
        <v>63</v>
      </c>
      <c r="E45" t="s">
        <v>5</v>
      </c>
      <c r="F45" t="s">
        <v>10</v>
      </c>
    </row>
    <row r="46" spans="2:10" x14ac:dyDescent="0.25">
      <c r="B46">
        <v>44</v>
      </c>
      <c r="C46" t="s">
        <v>38</v>
      </c>
      <c r="D46" t="s">
        <v>63</v>
      </c>
      <c r="E46" t="s">
        <v>5</v>
      </c>
      <c r="F46" t="s">
        <v>10</v>
      </c>
    </row>
    <row r="47" spans="2:10" x14ac:dyDescent="0.25">
      <c r="B47">
        <v>45</v>
      </c>
      <c r="C47" t="s">
        <v>39</v>
      </c>
    </row>
    <row r="48" spans="2:10" x14ac:dyDescent="0.25">
      <c r="B48">
        <v>46</v>
      </c>
      <c r="C48" t="s">
        <v>40</v>
      </c>
    </row>
    <row r="49" spans="2:10" x14ac:dyDescent="0.25">
      <c r="B49">
        <v>47</v>
      </c>
      <c r="C49" t="s">
        <v>70</v>
      </c>
      <c r="D49" t="s">
        <v>63</v>
      </c>
      <c r="E49" t="s">
        <v>5</v>
      </c>
      <c r="F49" t="s">
        <v>9</v>
      </c>
      <c r="G49">
        <v>35000</v>
      </c>
      <c r="J49" t="s">
        <v>92</v>
      </c>
    </row>
    <row r="50" spans="2:10" x14ac:dyDescent="0.25">
      <c r="B50">
        <v>48</v>
      </c>
      <c r="C50" t="s">
        <v>125</v>
      </c>
      <c r="D50" t="s">
        <v>64</v>
      </c>
      <c r="E50" t="s">
        <v>7</v>
      </c>
      <c r="F50" t="s">
        <v>68</v>
      </c>
    </row>
    <row r="51" spans="2:10" x14ac:dyDescent="0.25">
      <c r="B51">
        <v>49</v>
      </c>
    </row>
    <row r="52" spans="2:10" x14ac:dyDescent="0.25">
      <c r="B52">
        <v>50</v>
      </c>
    </row>
  </sheetData>
  <dataValidations count="3">
    <dataValidation type="list" allowBlank="1" showInputMessage="1" showErrorMessage="1" sqref="E3:E52">
      <formula1>Company_type</formula1>
    </dataValidation>
    <dataValidation type="list" allowBlank="1" showInputMessage="1" showErrorMessage="1" sqref="F3:F52">
      <formula1>Product_type</formula1>
    </dataValidation>
    <dataValidation type="list" allowBlank="1" showInputMessage="1" showErrorMessage="1" sqref="D3:D52">
      <formula1>Company_priority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B2:J12"/>
  <sheetViews>
    <sheetView workbookViewId="0">
      <selection activeCell="G18" sqref="G18"/>
    </sheetView>
  </sheetViews>
  <sheetFormatPr defaultRowHeight="15" x14ac:dyDescent="0.25"/>
  <cols>
    <col min="1" max="1" width="3.25" customWidth="1"/>
    <col min="2" max="2" width="15.625" customWidth="1"/>
    <col min="3" max="3" width="23" bestFit="1" customWidth="1"/>
    <col min="4" max="4" width="15.625" customWidth="1"/>
    <col min="5" max="5" width="24.375" bestFit="1" customWidth="1"/>
    <col min="6" max="6" width="15.625" customWidth="1"/>
    <col min="7" max="7" width="42.125" bestFit="1" customWidth="1"/>
    <col min="8" max="8" width="15.625" customWidth="1"/>
    <col min="9" max="9" width="21.25" customWidth="1"/>
    <col min="10" max="10" width="17.125" customWidth="1"/>
    <col min="11" max="11" width="21.25" customWidth="1"/>
  </cols>
  <sheetData>
    <row r="2" spans="2:10" x14ac:dyDescent="0.25">
      <c r="B2" s="1" t="s">
        <v>1</v>
      </c>
      <c r="D2" s="1" t="s">
        <v>8</v>
      </c>
      <c r="F2" s="1" t="s">
        <v>19</v>
      </c>
      <c r="H2" s="1" t="s">
        <v>62</v>
      </c>
    </row>
    <row r="3" spans="2:10" x14ac:dyDescent="0.25">
      <c r="B3" s="2" t="s">
        <v>4</v>
      </c>
      <c r="C3" t="s">
        <v>71</v>
      </c>
      <c r="D3" s="2" t="s">
        <v>69</v>
      </c>
      <c r="E3" s="11" t="s">
        <v>74</v>
      </c>
      <c r="F3" s="2" t="s">
        <v>20</v>
      </c>
      <c r="G3" s="10" t="s">
        <v>78</v>
      </c>
      <c r="H3" s="2" t="s">
        <v>63</v>
      </c>
      <c r="I3" s="12" t="s">
        <v>82</v>
      </c>
      <c r="J3" s="5"/>
    </row>
    <row r="4" spans="2:10" x14ac:dyDescent="0.25">
      <c r="B4" s="3" t="s">
        <v>5</v>
      </c>
      <c r="C4" t="s">
        <v>72</v>
      </c>
      <c r="D4" s="3" t="s">
        <v>68</v>
      </c>
      <c r="E4" s="11" t="s">
        <v>75</v>
      </c>
      <c r="F4" s="3" t="s">
        <v>21</v>
      </c>
      <c r="G4" s="10" t="s">
        <v>79</v>
      </c>
      <c r="H4" s="3" t="s">
        <v>64</v>
      </c>
      <c r="I4" s="12" t="s">
        <v>81</v>
      </c>
      <c r="J4" s="5"/>
    </row>
    <row r="5" spans="2:10" x14ac:dyDescent="0.25">
      <c r="B5" s="3" t="s">
        <v>6</v>
      </c>
      <c r="C5" t="s">
        <v>73</v>
      </c>
      <c r="D5" s="3" t="s">
        <v>9</v>
      </c>
      <c r="E5" s="11" t="s">
        <v>76</v>
      </c>
      <c r="F5" s="3" t="s">
        <v>22</v>
      </c>
      <c r="G5" s="10" t="s">
        <v>80</v>
      </c>
      <c r="H5" s="3" t="s">
        <v>65</v>
      </c>
      <c r="I5" s="12" t="s">
        <v>83</v>
      </c>
      <c r="J5" s="5"/>
    </row>
    <row r="6" spans="2:10" x14ac:dyDescent="0.25">
      <c r="B6" s="3" t="s">
        <v>7</v>
      </c>
      <c r="C6" t="s">
        <v>71</v>
      </c>
      <c r="D6" s="3" t="s">
        <v>10</v>
      </c>
      <c r="E6" s="11" t="s">
        <v>77</v>
      </c>
      <c r="F6" s="4"/>
      <c r="H6" s="4"/>
    </row>
    <row r="7" spans="2:10" x14ac:dyDescent="0.25">
      <c r="B7" s="3"/>
      <c r="D7" s="3"/>
    </row>
    <row r="8" spans="2:10" x14ac:dyDescent="0.25">
      <c r="B8" s="3"/>
      <c r="D8" s="3"/>
    </row>
    <row r="9" spans="2:10" x14ac:dyDescent="0.25">
      <c r="B9" s="4"/>
      <c r="D9" s="4"/>
    </row>
    <row r="10" spans="2:10" x14ac:dyDescent="0.25">
      <c r="B10" s="5"/>
      <c r="C10" s="5"/>
      <c r="D10" s="5"/>
    </row>
    <row r="11" spans="2:10" x14ac:dyDescent="0.25">
      <c r="B11" s="5"/>
      <c r="C11" s="5"/>
      <c r="D11" s="5"/>
    </row>
    <row r="12" spans="2:10" x14ac:dyDescent="0.25">
      <c r="B12" s="5"/>
      <c r="C12" s="5"/>
      <c r="D1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919AFCC-8C78-4261-B7BD-C560A18939AE}">
  <ds:schemaRefs/>
</ds:datastoreItem>
</file>

<file path=customXml/itemProps2.xml><?xml version="1.0" encoding="utf-8"?>
<ds:datastoreItem xmlns:ds="http://schemas.openxmlformats.org/officeDocument/2006/customXml" ds:itemID="{B2D60D6B-20D7-43E7-9498-589C1C807F86}">
  <ds:schemaRefs/>
</ds:datastoreItem>
</file>

<file path=customXml/itemProps3.xml><?xml version="1.0" encoding="utf-8"?>
<ds:datastoreItem xmlns:ds="http://schemas.openxmlformats.org/officeDocument/2006/customXml" ds:itemID="{8DD34C30-E258-40E1-BC5F-AD137550C424}">
  <ds:schemaRefs/>
</ds:datastoreItem>
</file>

<file path=customXml/itemProps4.xml><?xml version="1.0" encoding="utf-8"?>
<ds:datastoreItem xmlns:ds="http://schemas.openxmlformats.org/officeDocument/2006/customXml" ds:itemID="{C3757845-ADD4-4A87-BCCB-C2FD00FB7805}">
  <ds:schemaRefs/>
</ds:datastoreItem>
</file>

<file path=customXml/itemProps5.xml><?xml version="1.0" encoding="utf-8"?>
<ds:datastoreItem xmlns:ds="http://schemas.openxmlformats.org/officeDocument/2006/customXml" ds:itemID="{4CDD9F2B-9E0D-4862-A73F-75BE3D1B0F78}">
  <ds:schemaRefs/>
</ds:datastoreItem>
</file>

<file path=customXml/itemProps6.xml><?xml version="1.0" encoding="utf-8"?>
<ds:datastoreItem xmlns:ds="http://schemas.openxmlformats.org/officeDocument/2006/customXml" ds:itemID="{FF00455A-E580-4C27-8ECE-AFC855F90368}">
  <ds:schemaRefs/>
</ds:datastoreItem>
</file>

<file path=customXml/itemProps7.xml><?xml version="1.0" encoding="utf-8"?>
<ds:datastoreItem xmlns:ds="http://schemas.openxmlformats.org/officeDocument/2006/customXml" ds:itemID="{78F91B65-030B-4537-809A-46D6592DD72B}">
  <ds:schemaRefs/>
</ds:datastoreItem>
</file>

<file path=customXml/itemProps8.xml><?xml version="1.0" encoding="utf-8"?>
<ds:datastoreItem xmlns:ds="http://schemas.openxmlformats.org/officeDocument/2006/customXml" ds:itemID="{F7D6E94B-E280-495D-8997-D9E3789A4AC5}">
  <ds:schemaRefs/>
</ds:datastoreItem>
</file>

<file path=customXml/itemProps9.xml><?xml version="1.0" encoding="utf-8"?>
<ds:datastoreItem xmlns:ds="http://schemas.openxmlformats.org/officeDocument/2006/customXml" ds:itemID="{8F85A683-E90F-4BC9-8394-914EA1DB8D2E}">
  <ds:schemaRefs/>
</ds:datastoreItem>
</file>

<file path=customXml/itemProps10.xml><?xml version="1.0" encoding="utf-8"?>
<ds:datastoreItem xmlns:ds="http://schemas.openxmlformats.org/officeDocument/2006/customXml" ds:itemID="{1F98F47A-334E-47AF-826E-A415AB251E48}">
  <ds:schemaRefs/>
</ds:datastoreItem>
</file>

<file path=customXml/itemProps11.xml><?xml version="1.0" encoding="utf-8"?>
<ds:datastoreItem xmlns:ds="http://schemas.openxmlformats.org/officeDocument/2006/customXml" ds:itemID="{CCE16A13-FD59-4A1A-A3AE-C9A1C2B7F59F}">
  <ds:schemaRefs/>
</ds:datastoreItem>
</file>

<file path=customXml/itemProps12.xml><?xml version="1.0" encoding="utf-8"?>
<ds:datastoreItem xmlns:ds="http://schemas.openxmlformats.org/officeDocument/2006/customXml" ds:itemID="{870BBE95-BCB1-4B0D-96F3-FC3F594A6032}">
  <ds:schemaRefs/>
</ds:datastoreItem>
</file>

<file path=customXml/itemProps13.xml><?xml version="1.0" encoding="utf-8"?>
<ds:datastoreItem xmlns:ds="http://schemas.openxmlformats.org/officeDocument/2006/customXml" ds:itemID="{B29E37BB-8373-4402-A641-31470F63AF6F}">
  <ds:schemaRefs/>
</ds:datastoreItem>
</file>

<file path=customXml/itemProps14.xml><?xml version="1.0" encoding="utf-8"?>
<ds:datastoreItem xmlns:ds="http://schemas.openxmlformats.org/officeDocument/2006/customXml" ds:itemID="{BF5C7462-6F6B-441F-A116-7583FD625119}">
  <ds:schemaRefs/>
</ds:datastoreItem>
</file>

<file path=customXml/itemProps15.xml><?xml version="1.0" encoding="utf-8"?>
<ds:datastoreItem xmlns:ds="http://schemas.openxmlformats.org/officeDocument/2006/customXml" ds:itemID="{CD3F400B-13CB-4632-A4FB-C7011F058FE3}">
  <ds:schemaRefs/>
</ds:datastoreItem>
</file>

<file path=customXml/itemProps16.xml><?xml version="1.0" encoding="utf-8"?>
<ds:datastoreItem xmlns:ds="http://schemas.openxmlformats.org/officeDocument/2006/customXml" ds:itemID="{AD2D4AA4-B1F3-4649-8AD8-494823515641}">
  <ds:schemaRefs/>
</ds:datastoreItem>
</file>

<file path=customXml/itemProps17.xml><?xml version="1.0" encoding="utf-8"?>
<ds:datastoreItem xmlns:ds="http://schemas.openxmlformats.org/officeDocument/2006/customXml" ds:itemID="{42D52DF2-7DE1-4479-8E5D-B2CC4ED852B6}">
  <ds:schemaRefs/>
</ds:datastoreItem>
</file>

<file path=customXml/itemProps18.xml><?xml version="1.0" encoding="utf-8"?>
<ds:datastoreItem xmlns:ds="http://schemas.openxmlformats.org/officeDocument/2006/customXml" ds:itemID="{24497434-B756-48BC-B301-7D1657A0D3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Relations</vt:lpstr>
      <vt:lpstr>Pivot</vt:lpstr>
      <vt:lpstr>Correlation_matrix</vt:lpstr>
      <vt:lpstr>Companies</vt:lpstr>
      <vt:lpstr>Definitions</vt:lpstr>
      <vt:lpstr>Company_name</vt:lpstr>
      <vt:lpstr>Company_name_all</vt:lpstr>
      <vt:lpstr>Company_priority</vt:lpstr>
      <vt:lpstr>Company_priority_all</vt:lpstr>
      <vt:lpstr>Company_type</vt:lpstr>
      <vt:lpstr>Focus_companies</vt:lpstr>
      <vt:lpstr>Product_type</vt:lpstr>
      <vt:lpstr>Relation_type</vt:lpstr>
      <vt:lpstr>Relations_active_company</vt:lpstr>
      <vt:lpstr>Relations_date_since</vt:lpstr>
      <vt:lpstr>Relations_information_source</vt:lpstr>
      <vt:lpstr>Relations_passive_company</vt:lpstr>
      <vt:lpstr>Relations_relation_type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2016-09-11T03:12:04Z</dcterms:created>
  <dcterms:modified xsi:type="dcterms:W3CDTF">2016-10-17T00:48:02Z</dcterms:modified>
</cp:coreProperties>
</file>