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00" yWindow="4065" windowWidth="4485" windowHeight="2790" firstSheet="1" activeTab="2"/>
  </bookViews>
  <sheets>
    <sheet name="1-Data For Figure 1 and Table 1" sheetId="5" r:id="rId1"/>
    <sheet name="2-DataSet1" sheetId="4" r:id="rId2"/>
    <sheet name="3-DataSet2" sheetId="7" r:id="rId3"/>
    <sheet name="4-Data For Estimation" sheetId="6" r:id="rId4"/>
  </sheets>
  <calcPr calcId="144525"/>
</workbook>
</file>

<file path=xl/calcChain.xml><?xml version="1.0" encoding="utf-8"?>
<calcChain xmlns="http://schemas.openxmlformats.org/spreadsheetml/2006/main">
  <c r="M239" i="7" l="1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O135" i="7" l="1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134" i="7"/>
  <c r="L6" i="7"/>
  <c r="K135" i="7" l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L7" i="7" l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l="1"/>
  <c r="L56" i="7" l="1"/>
  <c r="L57" i="7" l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L58" i="7" l="1"/>
  <c r="I7" i="5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6" i="5"/>
  <c r="L59" i="7" l="1"/>
  <c r="A5" i="4"/>
  <c r="A6" i="4"/>
  <c r="A7" i="4"/>
  <c r="A8" i="4" s="1"/>
  <c r="A9" i="4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L60" i="7" l="1"/>
  <c r="K238" i="5"/>
  <c r="J238" i="5"/>
  <c r="K237" i="5"/>
  <c r="J237" i="5"/>
  <c r="K236" i="5"/>
  <c r="J236" i="5"/>
  <c r="K235" i="5"/>
  <c r="J235" i="5"/>
  <c r="K234" i="5"/>
  <c r="J234" i="5"/>
  <c r="K233" i="5"/>
  <c r="J233" i="5"/>
  <c r="K232" i="5"/>
  <c r="J232" i="5"/>
  <c r="K231" i="5"/>
  <c r="J231" i="5"/>
  <c r="K230" i="5"/>
  <c r="J230" i="5"/>
  <c r="K229" i="5"/>
  <c r="J229" i="5"/>
  <c r="K228" i="5"/>
  <c r="J228" i="5"/>
  <c r="K227" i="5"/>
  <c r="J227" i="5"/>
  <c r="K226" i="5"/>
  <c r="J226" i="5"/>
  <c r="K225" i="5"/>
  <c r="J225" i="5"/>
  <c r="K224" i="5"/>
  <c r="J224" i="5"/>
  <c r="K223" i="5"/>
  <c r="J223" i="5"/>
  <c r="K222" i="5"/>
  <c r="J222" i="5"/>
  <c r="K221" i="5"/>
  <c r="J221" i="5"/>
  <c r="K220" i="5"/>
  <c r="J220" i="5"/>
  <c r="K219" i="5"/>
  <c r="J219" i="5"/>
  <c r="K218" i="5"/>
  <c r="J218" i="5"/>
  <c r="K217" i="5"/>
  <c r="J217" i="5"/>
  <c r="K216" i="5"/>
  <c r="J216" i="5"/>
  <c r="K215" i="5"/>
  <c r="J215" i="5"/>
  <c r="K214" i="5"/>
  <c r="J214" i="5"/>
  <c r="K213" i="5"/>
  <c r="J213" i="5"/>
  <c r="K212" i="5"/>
  <c r="J212" i="5"/>
  <c r="K211" i="5"/>
  <c r="J211" i="5"/>
  <c r="K210" i="5"/>
  <c r="J210" i="5"/>
  <c r="K209" i="5"/>
  <c r="J209" i="5"/>
  <c r="K208" i="5"/>
  <c r="J208" i="5"/>
  <c r="K207" i="5"/>
  <c r="J207" i="5"/>
  <c r="K206" i="5"/>
  <c r="J206" i="5"/>
  <c r="K205" i="5"/>
  <c r="J205" i="5"/>
  <c r="K204" i="5"/>
  <c r="J204" i="5"/>
  <c r="K203" i="5"/>
  <c r="J203" i="5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K191" i="5"/>
  <c r="J191" i="5"/>
  <c r="K190" i="5"/>
  <c r="J190" i="5"/>
  <c r="K189" i="5"/>
  <c r="J189" i="5"/>
  <c r="K188" i="5"/>
  <c r="J188" i="5"/>
  <c r="K187" i="5"/>
  <c r="J187" i="5"/>
  <c r="K186" i="5"/>
  <c r="J186" i="5"/>
  <c r="K185" i="5"/>
  <c r="J185" i="5"/>
  <c r="K184" i="5"/>
  <c r="J184" i="5"/>
  <c r="K183" i="5"/>
  <c r="J183" i="5"/>
  <c r="K182" i="5"/>
  <c r="J182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L61" i="7" l="1"/>
  <c r="L62" i="7" l="1"/>
  <c r="L63" i="7" l="1"/>
  <c r="L64" i="7" l="1"/>
  <c r="L65" i="7" l="1"/>
  <c r="L66" i="7" l="1"/>
  <c r="L67" i="7" l="1"/>
  <c r="L68" i="7" l="1"/>
  <c r="L69" i="7" l="1"/>
  <c r="L70" i="7" l="1"/>
  <c r="L71" i="7" l="1"/>
  <c r="L72" i="7" l="1"/>
  <c r="L73" i="7" l="1"/>
  <c r="L74" i="7" l="1"/>
  <c r="L75" i="7" l="1"/>
  <c r="L76" i="7" l="1"/>
  <c r="L77" i="7" l="1"/>
  <c r="L78" i="7" l="1"/>
  <c r="L79" i="7" l="1"/>
  <c r="L80" i="7" l="1"/>
  <c r="L81" i="7" l="1"/>
  <c r="L82" i="7" l="1"/>
  <c r="L83" i="7" l="1"/>
  <c r="L84" i="7" l="1"/>
  <c r="L85" i="7" l="1"/>
  <c r="L86" i="7" l="1"/>
  <c r="L87" i="7" l="1"/>
  <c r="L88" i="7" l="1"/>
  <c r="L89" i="7" l="1"/>
  <c r="L90" i="7" l="1"/>
  <c r="L91" i="7" l="1"/>
  <c r="L92" i="7" l="1"/>
  <c r="L93" i="7" l="1"/>
  <c r="L94" i="7" l="1"/>
  <c r="L95" i="7" l="1"/>
  <c r="L96" i="7" l="1"/>
  <c r="L97" i="7" l="1"/>
  <c r="L98" i="7" l="1"/>
  <c r="L99" i="7" l="1"/>
  <c r="L100" i="7" l="1"/>
  <c r="L101" i="7" l="1"/>
  <c r="L102" i="7" l="1"/>
  <c r="L103" i="7" l="1"/>
  <c r="L104" i="7" l="1"/>
  <c r="L105" i="7" l="1"/>
  <c r="L106" i="7" l="1"/>
  <c r="L107" i="7" l="1"/>
  <c r="L108" i="7" l="1"/>
  <c r="L109" i="7" l="1"/>
  <c r="L110" i="7" l="1"/>
  <c r="L111" i="7" l="1"/>
  <c r="L112" i="7" l="1"/>
  <c r="L113" i="7" l="1"/>
  <c r="L114" i="7" l="1"/>
  <c r="L115" i="7" l="1"/>
  <c r="L116" i="7" l="1"/>
  <c r="L117" i="7" l="1"/>
  <c r="L118" i="7" l="1"/>
  <c r="L119" i="7" l="1"/>
  <c r="L120" i="7" l="1"/>
  <c r="L121" i="7" l="1"/>
  <c r="L122" i="7" l="1"/>
  <c r="L123" i="7" l="1"/>
  <c r="L124" i="7" l="1"/>
  <c r="L125" i="7" l="1"/>
  <c r="L126" i="7" l="1"/>
  <c r="L127" i="7" l="1"/>
  <c r="L128" i="7" l="1"/>
  <c r="L129" i="7" l="1"/>
  <c r="L130" i="7" l="1"/>
  <c r="L131" i="7" l="1"/>
  <c r="L132" i="7" l="1"/>
  <c r="L133" i="7" l="1"/>
  <c r="L134" i="7" l="1"/>
  <c r="L135" i="7" l="1"/>
  <c r="L136" i="7" l="1"/>
  <c r="L137" i="7" l="1"/>
  <c r="L138" i="7" l="1"/>
  <c r="L139" i="7" l="1"/>
  <c r="L140" i="7" l="1"/>
  <c r="L141" i="7" l="1"/>
  <c r="L142" i="7" l="1"/>
  <c r="L143" i="7" l="1"/>
  <c r="L144" i="7" l="1"/>
  <c r="L145" i="7" l="1"/>
  <c r="L146" i="7" l="1"/>
  <c r="L147" i="7" l="1"/>
  <c r="L148" i="7" l="1"/>
  <c r="L149" i="7" l="1"/>
  <c r="L150" i="7" l="1"/>
  <c r="L151" i="7" l="1"/>
  <c r="L152" i="7" l="1"/>
  <c r="L153" i="7" l="1"/>
  <c r="L154" i="7" l="1"/>
  <c r="L155" i="7" l="1"/>
  <c r="L156" i="7" l="1"/>
  <c r="L157" i="7" l="1"/>
  <c r="L158" i="7" l="1"/>
  <c r="L159" i="7" l="1"/>
  <c r="L160" i="7" l="1"/>
  <c r="L161" i="7" l="1"/>
  <c r="L162" i="7" l="1"/>
  <c r="L163" i="7" l="1"/>
  <c r="L164" i="7" l="1"/>
  <c r="L165" i="7" l="1"/>
  <c r="L166" i="7" l="1"/>
  <c r="L167" i="7" l="1"/>
  <c r="L168" i="7" l="1"/>
  <c r="L169" i="7" l="1"/>
  <c r="L170" i="7" l="1"/>
  <c r="L171" i="7" l="1"/>
  <c r="L172" i="7" l="1"/>
  <c r="L173" i="7" l="1"/>
  <c r="L174" i="7" l="1"/>
  <c r="L175" i="7" l="1"/>
  <c r="L176" i="7" l="1"/>
  <c r="L177" i="7" l="1"/>
  <c r="L178" i="7" l="1"/>
  <c r="L179" i="7" l="1"/>
  <c r="L180" i="7" l="1"/>
  <c r="L181" i="7" l="1"/>
  <c r="L182" i="7" l="1"/>
  <c r="L183" i="7" l="1"/>
  <c r="L184" i="7" l="1"/>
  <c r="L185" i="7" l="1"/>
  <c r="L186" i="7" l="1"/>
  <c r="L187" i="7" l="1"/>
  <c r="L188" i="7" l="1"/>
  <c r="L189" i="7" l="1"/>
  <c r="L190" i="7" l="1"/>
  <c r="L191" i="7" l="1"/>
  <c r="L192" i="7" l="1"/>
  <c r="L193" i="7" l="1"/>
  <c r="L194" i="7" l="1"/>
  <c r="L195" i="7" l="1"/>
  <c r="L196" i="7" l="1"/>
  <c r="L197" i="7" l="1"/>
  <c r="L198" i="7" l="1"/>
  <c r="L199" i="7" l="1"/>
  <c r="L200" i="7" l="1"/>
  <c r="L201" i="7" l="1"/>
  <c r="L202" i="7" l="1"/>
  <c r="L203" i="7" l="1"/>
  <c r="L204" i="7" l="1"/>
  <c r="L205" i="7" l="1"/>
  <c r="L206" i="7" l="1"/>
  <c r="L207" i="7" l="1"/>
  <c r="L208" i="7" l="1"/>
  <c r="L209" i="7" l="1"/>
  <c r="L210" i="7" l="1"/>
  <c r="L211" i="7" l="1"/>
  <c r="L212" i="7" l="1"/>
  <c r="L213" i="7" l="1"/>
  <c r="L214" i="7" l="1"/>
  <c r="L215" i="7" l="1"/>
  <c r="L216" i="7" l="1"/>
  <c r="L217" i="7" l="1"/>
  <c r="L218" i="7" l="1"/>
  <c r="L219" i="7" l="1"/>
  <c r="L220" i="7" l="1"/>
  <c r="L221" i="7" l="1"/>
  <c r="L222" i="7" l="1"/>
  <c r="L223" i="7" l="1"/>
  <c r="L224" i="7" l="1"/>
  <c r="L225" i="7" l="1"/>
  <c r="L226" i="7" l="1"/>
  <c r="L227" i="7" l="1"/>
  <c r="L228" i="7" l="1"/>
  <c r="L229" i="7" l="1"/>
  <c r="L230" i="7" l="1"/>
  <c r="L231" i="7" l="1"/>
  <c r="L232" i="7" l="1"/>
  <c r="L233" i="7" l="1"/>
  <c r="L234" i="7" l="1"/>
  <c r="L235" i="7" l="1"/>
  <c r="L236" i="7" l="1"/>
  <c r="L237" i="7" l="1"/>
  <c r="L238" i="7" l="1"/>
  <c r="L239" i="7" l="1"/>
  <c r="L3" i="7" l="1"/>
</calcChain>
</file>

<file path=xl/sharedStrings.xml><?xml version="1.0" encoding="utf-8"?>
<sst xmlns="http://schemas.openxmlformats.org/spreadsheetml/2006/main" count="364" uniqueCount="58">
  <si>
    <t>FA144104005.Q</t>
  </si>
  <si>
    <t>Business</t>
  </si>
  <si>
    <t>FA145050005.Q</t>
  </si>
  <si>
    <t>Capital Expenditures</t>
  </si>
  <si>
    <t>Net Borrowing</t>
  </si>
  <si>
    <t>Value Added</t>
  </si>
  <si>
    <t>Price Index</t>
  </si>
  <si>
    <t>FA106300053.Q</t>
  </si>
  <si>
    <t>FA116300081.Q</t>
  </si>
  <si>
    <t>CapCon-Corp</t>
  </si>
  <si>
    <t>CapCon-NonCo</t>
  </si>
  <si>
    <t>Nonfinancial business - Farm and nonfarm</t>
  </si>
  <si>
    <t>TotGDP</t>
  </si>
  <si>
    <t>TFP</t>
  </si>
  <si>
    <t>Hours</t>
  </si>
  <si>
    <t>EquPay</t>
  </si>
  <si>
    <t>DebPay</t>
  </si>
  <si>
    <t>Dates</t>
  </si>
  <si>
    <t>FA142090205.Q</t>
  </si>
  <si>
    <t>Prpriertor investment</t>
  </si>
  <si>
    <t>FA103164103.Q</t>
  </si>
  <si>
    <t>FA106120005.Q</t>
  </si>
  <si>
    <t>FA136120003.Q</t>
  </si>
  <si>
    <t>DATES</t>
  </si>
  <si>
    <t>New debt</t>
  </si>
  <si>
    <t>New shares</t>
  </si>
  <si>
    <t>Div nonfarm</t>
  </si>
  <si>
    <t>Div farm</t>
  </si>
  <si>
    <t>GDP</t>
  </si>
  <si>
    <t>Equity</t>
  </si>
  <si>
    <t>Payout</t>
  </si>
  <si>
    <t>Debt</t>
  </si>
  <si>
    <t>Repurchase</t>
  </si>
  <si>
    <t>Data for Figure 1 &amp; Table 1</t>
  </si>
  <si>
    <t>.</t>
  </si>
  <si>
    <t>CreditStd</t>
  </si>
  <si>
    <t>Data used to construct the simulation graphs</t>
  </si>
  <si>
    <t>Gross domestic product</t>
  </si>
  <si>
    <t>Personal consumption expenditures</t>
  </si>
  <si>
    <t>Gross private domestic investment</t>
  </si>
  <si>
    <t>Implicit price deflator for GDP</t>
  </si>
  <si>
    <t>Wages</t>
  </si>
  <si>
    <t>Data used for the structural estimation of the extended model</t>
  </si>
  <si>
    <t>Debt Repurchase</t>
  </si>
  <si>
    <t>Data used to construct tfp and the financial shocks</t>
  </si>
  <si>
    <t>Real GDP</t>
  </si>
  <si>
    <t>Total Private</t>
  </si>
  <si>
    <t>NIPA Table 1.1.6</t>
  </si>
  <si>
    <t>Capital stock</t>
  </si>
  <si>
    <t>Log(TFP)</t>
  </si>
  <si>
    <t>detrended</t>
  </si>
  <si>
    <t>1984-2010Q2</t>
  </si>
  <si>
    <t>exp(z)</t>
  </si>
  <si>
    <t>Construction of TFP</t>
  </si>
  <si>
    <t xml:space="preserve">Technology </t>
  </si>
  <si>
    <t>parameter, theta</t>
  </si>
  <si>
    <t>Federal fund rate (gross, quarterly rate)</t>
  </si>
  <si>
    <t>Initial value of capital chosen so that cell L3=0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</si>
</sst>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80"/>
      <name val="Arial"/>
      <family val="2"/>
    </font>
    <font>
      <sz val="10"/>
      <name val="Arial"/>
      <family val="2"/>
    </font>
    <font>
      <b/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rgb="FFB2B2B2"/>
      </bottom>
      <diagonal/>
    </border>
    <border>
      <left style="thick">
        <color theme="1"/>
      </left>
      <right style="thick">
        <color theme="1"/>
      </right>
      <top style="thin">
        <color rgb="FFB2B2B2"/>
      </top>
      <bottom style="thin">
        <color rgb="FFB2B2B2"/>
      </bottom>
      <diagonal/>
    </border>
    <border>
      <left style="thick">
        <color theme="1"/>
      </left>
      <right style="thick">
        <color theme="1"/>
      </right>
      <top style="thin">
        <color rgb="FFB2B2B2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 style="thin">
        <color rgb="FFB2B2B2"/>
      </top>
      <bottom style="thick">
        <color theme="1"/>
      </bottom>
      <diagonal/>
    </border>
    <border>
      <left/>
      <right style="thick">
        <color theme="1"/>
      </right>
      <top style="thin">
        <color rgb="FFB2B2B2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45">
    <xf numFmtId="0" fontId="0" fillId="0" borderId="0" xfId="0"/>
    <xf numFmtId="0" fontId="18" fillId="0" borderId="0" xfId="0" applyFont="1"/>
    <xf numFmtId="0" fontId="0" fillId="0" borderId="0" xfId="0" applyAlignment="1">
      <alignment horizontal="right"/>
    </xf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11" fontId="0" fillId="0" borderId="0" xfId="0" applyNumberFormat="1"/>
    <xf numFmtId="0" fontId="0" fillId="8" borderId="8" xfId="15" applyFont="1"/>
    <xf numFmtId="0" fontId="0" fillId="8" borderId="10" xfId="15" applyFont="1" applyBorder="1"/>
    <xf numFmtId="0" fontId="0" fillId="8" borderId="11" xfId="15" applyFont="1" applyBorder="1"/>
    <xf numFmtId="0" fontId="0" fillId="8" borderId="12" xfId="15" applyFont="1" applyBorder="1"/>
    <xf numFmtId="0" fontId="20" fillId="2" borderId="13" xfId="6" applyFont="1" applyBorder="1" applyAlignment="1">
      <alignment horizontal="left"/>
    </xf>
    <xf numFmtId="0" fontId="20" fillId="2" borderId="14" xfId="6" applyFont="1" applyBorder="1" applyAlignment="1">
      <alignment horizontal="left"/>
    </xf>
    <xf numFmtId="0" fontId="20" fillId="2" borderId="15" xfId="6" applyFont="1" applyBorder="1" applyAlignment="1">
      <alignment horizontal="left"/>
    </xf>
    <xf numFmtId="0" fontId="20" fillId="2" borderId="16" xfId="6" applyFont="1" applyBorder="1" applyAlignment="1">
      <alignment horizontal="center"/>
    </xf>
    <xf numFmtId="0" fontId="20" fillId="2" borderId="17" xfId="6" applyFont="1" applyBorder="1" applyAlignment="1">
      <alignment horizontal="center"/>
    </xf>
    <xf numFmtId="0" fontId="20" fillId="2" borderId="18" xfId="6" applyFont="1" applyBorder="1" applyAlignment="1">
      <alignment horizontal="center"/>
    </xf>
    <xf numFmtId="0" fontId="20" fillId="2" borderId="19" xfId="6" applyFont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Fill="1" applyBorder="1" applyAlignment="1"/>
    <xf numFmtId="0" fontId="22" fillId="0" borderId="0" xfId="0" applyFont="1"/>
    <xf numFmtId="165" fontId="16" fillId="0" borderId="0" xfId="0" applyNumberFormat="1" applyFont="1"/>
    <xf numFmtId="164" fontId="0" fillId="0" borderId="0" xfId="0" applyNumberFormat="1"/>
    <xf numFmtId="0" fontId="21" fillId="0" borderId="0" xfId="15" applyFont="1" applyFill="1" applyBorder="1" applyAlignment="1">
      <alignment horizontal="center" vertical="center"/>
    </xf>
    <xf numFmtId="164" fontId="0" fillId="0" borderId="0" xfId="0" applyNumberFormat="1" applyAlignment="1">
      <alignment horizontal="right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/>
    </xf>
    <xf numFmtId="0" fontId="22" fillId="0" borderId="0" xfId="0" applyFont="1" applyFill="1" applyBorder="1" applyAlignment="1">
      <alignment horizontal="centerContinuous"/>
    </xf>
    <xf numFmtId="0" fontId="22" fillId="0" borderId="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66" fontId="0" fillId="0" borderId="0" xfId="0" applyNumberFormat="1"/>
    <xf numFmtId="0" fontId="16" fillId="0" borderId="20" xfId="0" applyFont="1" applyBorder="1" applyAlignment="1">
      <alignment horizontal="center"/>
    </xf>
    <xf numFmtId="0" fontId="21" fillId="8" borderId="21" xfId="15" applyFont="1" applyBorder="1" applyAlignment="1">
      <alignment horizontal="center" vertical="center"/>
    </xf>
    <xf numFmtId="0" fontId="21" fillId="8" borderId="22" xfId="15" applyFont="1" applyBorder="1" applyAlignment="1">
      <alignment horizontal="center" vertical="center"/>
    </xf>
    <xf numFmtId="0" fontId="21" fillId="8" borderId="23" xfId="15" applyFont="1" applyBorder="1" applyAlignment="1">
      <alignment horizontal="center" vertical="center"/>
    </xf>
    <xf numFmtId="166" fontId="21" fillId="8" borderId="21" xfId="15" applyNumberFormat="1" applyFont="1" applyBorder="1" applyAlignment="1">
      <alignment horizontal="center" vertical="center"/>
    </xf>
    <xf numFmtId="166" fontId="21" fillId="8" borderId="22" xfId="15" applyNumberFormat="1" applyFont="1" applyBorder="1" applyAlignment="1">
      <alignment horizontal="center" vertical="center"/>
    </xf>
    <xf numFmtId="166" fontId="21" fillId="8" borderId="23" xfId="15" applyNumberFormat="1" applyFont="1" applyBorder="1" applyAlignment="1">
      <alignment horizontal="center" vertical="center"/>
    </xf>
    <xf numFmtId="0" fontId="21" fillId="8" borderId="24" xfId="15" applyFont="1" applyBorder="1" applyAlignment="1">
      <alignment horizontal="center" vertical="center"/>
    </xf>
    <xf numFmtId="0" fontId="21" fillId="8" borderId="0" xfId="15" applyFont="1" applyBorder="1" applyAlignment="1">
      <alignment horizontal="center" vertical="center"/>
    </xf>
    <xf numFmtId="0" fontId="21" fillId="8" borderId="8" xfId="15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9"/>
  <sheetViews>
    <sheetView workbookViewId="0">
      <selection activeCell="M19" sqref="M19"/>
    </sheetView>
  </sheetViews>
  <sheetFormatPr defaultRowHeight="15" x14ac:dyDescent="0.25"/>
  <cols>
    <col min="1" max="6" width="9.140625" style="3"/>
    <col min="8" max="8" width="8.85546875" style="3"/>
    <col min="10" max="10" width="12.140625" customWidth="1"/>
    <col min="11" max="11" width="12.28515625" customWidth="1"/>
  </cols>
  <sheetData>
    <row r="1" spans="1:11" s="3" customFormat="1" ht="29.25" customHeight="1" thickTop="1" thickBot="1" x14ac:dyDescent="0.3">
      <c r="I1" s="36" t="s">
        <v>33</v>
      </c>
      <c r="J1" s="37"/>
      <c r="K1" s="38"/>
    </row>
    <row r="2" spans="1:11" s="3" customFormat="1" ht="16.5" thickTop="1" thickBot="1" x14ac:dyDescent="0.3">
      <c r="J2" s="35"/>
      <c r="K2" s="35"/>
    </row>
    <row r="3" spans="1:11" s="3" customFormat="1" ht="15.75" thickTop="1" x14ac:dyDescent="0.25">
      <c r="B3" s="3" t="s">
        <v>24</v>
      </c>
      <c r="C3" s="3" t="s">
        <v>25</v>
      </c>
      <c r="D3" s="3" t="s">
        <v>26</v>
      </c>
      <c r="E3" s="3" t="s">
        <v>27</v>
      </c>
      <c r="F3" s="3" t="s">
        <v>19</v>
      </c>
      <c r="G3" s="3" t="s">
        <v>1</v>
      </c>
      <c r="J3" s="15" t="s">
        <v>29</v>
      </c>
      <c r="K3" s="16" t="s">
        <v>31</v>
      </c>
    </row>
    <row r="4" spans="1:11" ht="15.75" thickBot="1" x14ac:dyDescent="0.3">
      <c r="A4" s="3" t="s">
        <v>23</v>
      </c>
      <c r="B4" s="3" t="s">
        <v>0</v>
      </c>
      <c r="C4" s="3" t="s">
        <v>20</v>
      </c>
      <c r="D4" s="3" t="s">
        <v>21</v>
      </c>
      <c r="E4" s="3" t="s">
        <v>22</v>
      </c>
      <c r="F4" s="3" t="s">
        <v>18</v>
      </c>
      <c r="G4" t="s">
        <v>28</v>
      </c>
      <c r="I4" s="3"/>
      <c r="J4" s="17" t="s">
        <v>30</v>
      </c>
      <c r="K4" s="18" t="s">
        <v>32</v>
      </c>
    </row>
    <row r="5" spans="1:11" ht="15.75" thickTop="1" x14ac:dyDescent="0.25">
      <c r="A5" s="3">
        <v>195201</v>
      </c>
      <c r="B5" s="3">
        <v>7002</v>
      </c>
      <c r="C5" s="3">
        <v>2292</v>
      </c>
      <c r="D5" s="3">
        <v>6624</v>
      </c>
      <c r="E5" s="3">
        <v>36</v>
      </c>
      <c r="F5" s="3">
        <v>5705</v>
      </c>
      <c r="G5" s="3">
        <v>290.8</v>
      </c>
      <c r="I5" s="12">
        <v>1952</v>
      </c>
      <c r="J5" s="10">
        <f>(-C5+D5+E5-F5)/(G5*1000)</f>
        <v>-4.5976616231086656E-3</v>
      </c>
      <c r="K5" s="9">
        <f>-B5/(G5*1000)</f>
        <v>-2.407840440165062E-2</v>
      </c>
    </row>
    <row r="6" spans="1:11" ht="14.45" x14ac:dyDescent="0.3">
      <c r="A6" s="3">
        <v>195202</v>
      </c>
      <c r="B6" s="3">
        <v>9036</v>
      </c>
      <c r="C6" s="3">
        <v>2656</v>
      </c>
      <c r="D6" s="3">
        <v>7200</v>
      </c>
      <c r="E6" s="3">
        <v>36</v>
      </c>
      <c r="F6" s="3">
        <v>40</v>
      </c>
      <c r="G6" s="3">
        <v>290.10000000000002</v>
      </c>
      <c r="I6" s="13">
        <f>I5+0.25</f>
        <v>1952.25</v>
      </c>
      <c r="J6" s="11">
        <f t="shared" ref="J6:J69" si="0">(-C6+D6+E6-F6)/(G6*1000)</f>
        <v>1.5649775939331267E-2</v>
      </c>
      <c r="K6" s="8">
        <f t="shared" ref="K6:K69" si="1">-B6/(G6*1000)</f>
        <v>-3.1147880041365046E-2</v>
      </c>
    </row>
    <row r="7" spans="1:11" ht="14.45" x14ac:dyDescent="0.3">
      <c r="A7" s="3">
        <v>195203</v>
      </c>
      <c r="B7" s="3">
        <v>9659</v>
      </c>
      <c r="C7" s="3">
        <v>1560</v>
      </c>
      <c r="D7" s="3">
        <v>7020</v>
      </c>
      <c r="E7" s="3">
        <v>36</v>
      </c>
      <c r="F7" s="3">
        <v>1868</v>
      </c>
      <c r="G7" s="3">
        <v>295</v>
      </c>
      <c r="I7" s="13">
        <f t="shared" ref="I7:I70" si="2">I6+0.25</f>
        <v>1952.5</v>
      </c>
      <c r="J7" s="11">
        <f t="shared" si="0"/>
        <v>1.2298305084745763E-2</v>
      </c>
      <c r="K7" s="8">
        <f t="shared" si="1"/>
        <v>-3.2742372881355931E-2</v>
      </c>
    </row>
    <row r="8" spans="1:11" ht="14.45" x14ac:dyDescent="0.3">
      <c r="A8" s="3">
        <v>195204</v>
      </c>
      <c r="B8" s="3">
        <v>9150</v>
      </c>
      <c r="C8" s="3">
        <v>2772</v>
      </c>
      <c r="D8" s="3">
        <v>7224</v>
      </c>
      <c r="E8" s="3">
        <v>36</v>
      </c>
      <c r="F8" s="3">
        <v>3013</v>
      </c>
      <c r="G8" s="3">
        <v>307</v>
      </c>
      <c r="I8" s="13">
        <f t="shared" si="2"/>
        <v>1952.75</v>
      </c>
      <c r="J8" s="11">
        <f t="shared" si="0"/>
        <v>4.8045602605863193E-3</v>
      </c>
      <c r="K8" s="8">
        <f t="shared" si="1"/>
        <v>-2.9804560260586321E-2</v>
      </c>
    </row>
    <row r="9" spans="1:11" ht="14.45" x14ac:dyDescent="0.3">
      <c r="A9" s="3">
        <v>195301</v>
      </c>
      <c r="B9" s="3">
        <v>7622</v>
      </c>
      <c r="C9" s="3">
        <v>2072</v>
      </c>
      <c r="D9" s="3">
        <v>6820</v>
      </c>
      <c r="E9" s="3">
        <v>28</v>
      </c>
      <c r="F9" s="3">
        <v>1618</v>
      </c>
      <c r="G9" s="3">
        <v>312.89999999999998</v>
      </c>
      <c r="I9" s="13">
        <f t="shared" si="2"/>
        <v>1953</v>
      </c>
      <c r="J9" s="11">
        <f t="shared" si="0"/>
        <v>1.0092681367849153E-2</v>
      </c>
      <c r="K9" s="8">
        <f t="shared" si="1"/>
        <v>-2.4359220198146372E-2</v>
      </c>
    </row>
    <row r="10" spans="1:11" ht="14.45" x14ac:dyDescent="0.3">
      <c r="A10" s="3">
        <v>195302</v>
      </c>
      <c r="B10" s="3">
        <v>6005</v>
      </c>
      <c r="C10" s="3">
        <v>2180</v>
      </c>
      <c r="D10" s="3">
        <v>7408</v>
      </c>
      <c r="E10" s="3">
        <v>32</v>
      </c>
      <c r="F10" s="3">
        <v>-485</v>
      </c>
      <c r="G10" s="3">
        <v>315.2</v>
      </c>
      <c r="I10" s="13">
        <f t="shared" si="2"/>
        <v>1953.25</v>
      </c>
      <c r="J10" s="11">
        <f t="shared" si="0"/>
        <v>1.8226522842639595E-2</v>
      </c>
      <c r="K10" s="8">
        <f t="shared" si="1"/>
        <v>-1.9051395939086294E-2</v>
      </c>
    </row>
    <row r="11" spans="1:11" ht="14.45" x14ac:dyDescent="0.3">
      <c r="A11" s="3">
        <v>195303</v>
      </c>
      <c r="B11" s="3">
        <v>6483</v>
      </c>
      <c r="C11" s="3">
        <v>1260</v>
      </c>
      <c r="D11" s="3">
        <v>7384</v>
      </c>
      <c r="E11" s="3">
        <v>32</v>
      </c>
      <c r="F11" s="3">
        <v>800</v>
      </c>
      <c r="G11" s="3">
        <v>313.89999999999998</v>
      </c>
      <c r="I11" s="13">
        <f t="shared" si="2"/>
        <v>1953.5</v>
      </c>
      <c r="J11" s="11">
        <f t="shared" si="0"/>
        <v>1.7062758840395029E-2</v>
      </c>
      <c r="K11" s="8">
        <f t="shared" si="1"/>
        <v>-2.0653074227460974E-2</v>
      </c>
    </row>
    <row r="12" spans="1:11" ht="14.45" x14ac:dyDescent="0.3">
      <c r="A12" s="3">
        <v>195304</v>
      </c>
      <c r="B12" s="3">
        <v>-1013</v>
      </c>
      <c r="C12" s="3">
        <v>1552</v>
      </c>
      <c r="D12" s="3">
        <v>7236</v>
      </c>
      <c r="E12" s="3">
        <v>32</v>
      </c>
      <c r="F12" s="3">
        <v>10073</v>
      </c>
      <c r="G12" s="3">
        <v>308.2</v>
      </c>
      <c r="I12" s="13">
        <f t="shared" si="2"/>
        <v>1953.75</v>
      </c>
      <c r="J12" s="11">
        <f t="shared" si="0"/>
        <v>-1.4136924075275795E-2</v>
      </c>
      <c r="K12" s="8">
        <f t="shared" si="1"/>
        <v>3.2868267358857886E-3</v>
      </c>
    </row>
    <row r="13" spans="1:11" ht="14.45" x14ac:dyDescent="0.3">
      <c r="A13" s="3">
        <v>195401</v>
      </c>
      <c r="B13" s="3">
        <v>6786</v>
      </c>
      <c r="C13" s="3">
        <v>2948</v>
      </c>
      <c r="D13" s="3">
        <v>7544</v>
      </c>
      <c r="E13" s="3">
        <v>28</v>
      </c>
      <c r="F13" s="3">
        <v>-1878</v>
      </c>
      <c r="G13" s="3">
        <v>307</v>
      </c>
      <c r="I13" s="13">
        <f t="shared" si="2"/>
        <v>1954</v>
      </c>
      <c r="J13" s="11">
        <f t="shared" si="0"/>
        <v>2.1179153094462541E-2</v>
      </c>
      <c r="K13" s="8">
        <f t="shared" si="1"/>
        <v>-2.2104234527687297E-2</v>
      </c>
    </row>
    <row r="14" spans="1:11" ht="14.45" x14ac:dyDescent="0.3">
      <c r="A14" s="3">
        <v>195402</v>
      </c>
      <c r="B14" s="3">
        <v>4466</v>
      </c>
      <c r="C14" s="3">
        <v>2088</v>
      </c>
      <c r="D14" s="3">
        <v>7020</v>
      </c>
      <c r="E14" s="3">
        <v>28</v>
      </c>
      <c r="F14" s="3">
        <v>-3224</v>
      </c>
      <c r="G14" s="3">
        <v>306.3</v>
      </c>
      <c r="I14" s="13">
        <f t="shared" si="2"/>
        <v>1954.25</v>
      </c>
      <c r="J14" s="11">
        <f t="shared" si="0"/>
        <v>2.6718903036238983E-2</v>
      </c>
      <c r="K14" s="8">
        <f t="shared" si="1"/>
        <v>-1.4580476656872347E-2</v>
      </c>
    </row>
    <row r="15" spans="1:11" ht="14.45" x14ac:dyDescent="0.3">
      <c r="A15" s="3">
        <v>195403</v>
      </c>
      <c r="B15" s="3">
        <v>8798</v>
      </c>
      <c r="C15" s="3">
        <v>912</v>
      </c>
      <c r="D15" s="3">
        <v>7396</v>
      </c>
      <c r="E15" s="3">
        <v>28</v>
      </c>
      <c r="F15" s="3">
        <v>-3176</v>
      </c>
      <c r="G15" s="3">
        <v>310.10000000000002</v>
      </c>
      <c r="I15" s="13">
        <f t="shared" si="2"/>
        <v>1954.5</v>
      </c>
      <c r="J15" s="11">
        <f t="shared" si="0"/>
        <v>3.1241534988713317E-2</v>
      </c>
      <c r="K15" s="8">
        <f t="shared" si="1"/>
        <v>-2.837149306675266E-2</v>
      </c>
    </row>
    <row r="16" spans="1:11" ht="14.45" x14ac:dyDescent="0.3">
      <c r="A16" s="3">
        <v>195404</v>
      </c>
      <c r="B16" s="3">
        <v>4683</v>
      </c>
      <c r="C16" s="3">
        <v>384</v>
      </c>
      <c r="D16" s="3">
        <v>7356</v>
      </c>
      <c r="E16" s="3">
        <v>28</v>
      </c>
      <c r="F16" s="3">
        <v>3548</v>
      </c>
      <c r="G16" s="3">
        <v>317.2</v>
      </c>
      <c r="I16" s="13">
        <f t="shared" si="2"/>
        <v>1954.75</v>
      </c>
      <c r="J16" s="11">
        <f t="shared" si="0"/>
        <v>1.0882723833543505E-2</v>
      </c>
      <c r="K16" s="8">
        <f t="shared" si="1"/>
        <v>-1.4763556116015132E-2</v>
      </c>
    </row>
    <row r="17" spans="1:11" ht="14.45" x14ac:dyDescent="0.3">
      <c r="A17" s="3">
        <v>195501</v>
      </c>
      <c r="B17" s="3">
        <v>7601</v>
      </c>
      <c r="C17" s="3">
        <v>2124</v>
      </c>
      <c r="D17" s="3">
        <v>7960</v>
      </c>
      <c r="E17" s="3">
        <v>24</v>
      </c>
      <c r="F17" s="3">
        <v>-630</v>
      </c>
      <c r="G17" s="3">
        <v>329.7</v>
      </c>
      <c r="I17" s="13">
        <f t="shared" si="2"/>
        <v>1955</v>
      </c>
      <c r="J17" s="11">
        <f t="shared" si="0"/>
        <v>1.9684561722778285E-2</v>
      </c>
      <c r="K17" s="8">
        <f t="shared" si="1"/>
        <v>-2.3054291780406432E-2</v>
      </c>
    </row>
    <row r="18" spans="1:11" ht="14.45" x14ac:dyDescent="0.3">
      <c r="A18" s="3">
        <v>195502</v>
      </c>
      <c r="B18" s="3">
        <v>13842</v>
      </c>
      <c r="C18" s="3">
        <v>640</v>
      </c>
      <c r="D18" s="3">
        <v>8188</v>
      </c>
      <c r="E18" s="3">
        <v>28</v>
      </c>
      <c r="F18" s="3">
        <v>-4820</v>
      </c>
      <c r="G18" s="3">
        <v>336.4</v>
      </c>
      <c r="I18" s="13">
        <f t="shared" si="2"/>
        <v>1955.25</v>
      </c>
      <c r="J18" s="11">
        <f t="shared" si="0"/>
        <v>3.6848989298454218E-2</v>
      </c>
      <c r="K18" s="8">
        <f t="shared" si="1"/>
        <v>-4.1147443519619499E-2</v>
      </c>
    </row>
    <row r="19" spans="1:11" ht="14.45" x14ac:dyDescent="0.3">
      <c r="A19" s="3">
        <v>195503</v>
      </c>
      <c r="B19" s="3">
        <v>11696</v>
      </c>
      <c r="C19" s="3">
        <v>1112</v>
      </c>
      <c r="D19" s="3">
        <v>8676</v>
      </c>
      <c r="E19" s="3">
        <v>28</v>
      </c>
      <c r="F19" s="3">
        <v>-2669</v>
      </c>
      <c r="G19" s="3">
        <v>343.5</v>
      </c>
      <c r="I19" s="13">
        <f t="shared" si="2"/>
        <v>1955.5</v>
      </c>
      <c r="J19" s="11">
        <f t="shared" si="0"/>
        <v>2.9871906841339155E-2</v>
      </c>
      <c r="K19" s="8">
        <f t="shared" si="1"/>
        <v>-3.4049490538573507E-2</v>
      </c>
    </row>
    <row r="20" spans="1:11" ht="14.45" x14ac:dyDescent="0.3">
      <c r="A20" s="3">
        <v>195504</v>
      </c>
      <c r="B20" s="3">
        <v>17264</v>
      </c>
      <c r="C20" s="3">
        <v>3000</v>
      </c>
      <c r="D20" s="3">
        <v>8728</v>
      </c>
      <c r="E20" s="3">
        <v>28</v>
      </c>
      <c r="F20" s="3">
        <v>3542</v>
      </c>
      <c r="G20" s="3">
        <v>348.5</v>
      </c>
      <c r="I20" s="13">
        <f t="shared" si="2"/>
        <v>1955.75</v>
      </c>
      <c r="J20" s="11">
        <f t="shared" si="0"/>
        <v>6.3529411764705881E-3</v>
      </c>
      <c r="K20" s="8">
        <f t="shared" si="1"/>
        <v>-4.9538020086083212E-2</v>
      </c>
    </row>
    <row r="21" spans="1:11" ht="14.45" x14ac:dyDescent="0.3">
      <c r="A21" s="3">
        <v>195601</v>
      </c>
      <c r="B21" s="3">
        <v>13128</v>
      </c>
      <c r="C21" s="3">
        <v>2088</v>
      </c>
      <c r="D21" s="3">
        <v>8856</v>
      </c>
      <c r="E21" s="3">
        <v>24</v>
      </c>
      <c r="F21" s="3">
        <v>613</v>
      </c>
      <c r="G21" s="3">
        <v>349.6</v>
      </c>
      <c r="I21" s="13">
        <f t="shared" si="2"/>
        <v>1956</v>
      </c>
      <c r="J21" s="11">
        <f t="shared" si="0"/>
        <v>1.7674485125858123E-2</v>
      </c>
      <c r="K21" s="8">
        <f t="shared" si="1"/>
        <v>-3.7551487414187644E-2</v>
      </c>
    </row>
    <row r="22" spans="1:11" ht="14.45" x14ac:dyDescent="0.3">
      <c r="A22" s="3">
        <v>195602</v>
      </c>
      <c r="B22" s="3">
        <v>14817</v>
      </c>
      <c r="C22" s="3">
        <v>936</v>
      </c>
      <c r="D22" s="3">
        <v>8920</v>
      </c>
      <c r="E22" s="3">
        <v>24</v>
      </c>
      <c r="F22" s="3">
        <v>-2633</v>
      </c>
      <c r="G22" s="3">
        <v>354</v>
      </c>
      <c r="I22" s="13">
        <f t="shared" si="2"/>
        <v>1956.25</v>
      </c>
      <c r="J22" s="11">
        <f t="shared" si="0"/>
        <v>3.0059322033898304E-2</v>
      </c>
      <c r="K22" s="8">
        <f t="shared" si="1"/>
        <v>-4.1855932203389831E-2</v>
      </c>
    </row>
    <row r="23" spans="1:11" ht="14.45" x14ac:dyDescent="0.3">
      <c r="A23" s="3">
        <v>195603</v>
      </c>
      <c r="B23" s="3">
        <v>12399</v>
      </c>
      <c r="C23" s="3">
        <v>2292</v>
      </c>
      <c r="D23" s="3">
        <v>8844</v>
      </c>
      <c r="E23" s="3">
        <v>24</v>
      </c>
      <c r="F23" s="3">
        <v>-1452</v>
      </c>
      <c r="G23" s="3">
        <v>357.1</v>
      </c>
      <c r="I23" s="13">
        <f t="shared" si="2"/>
        <v>1956.5</v>
      </c>
      <c r="J23" s="11">
        <f t="shared" si="0"/>
        <v>2.2481097731727809E-2</v>
      </c>
      <c r="K23" s="8">
        <f t="shared" si="1"/>
        <v>-3.472136656398768E-2</v>
      </c>
    </row>
    <row r="24" spans="1:11" ht="14.45" x14ac:dyDescent="0.3">
      <c r="A24" s="3">
        <v>195604</v>
      </c>
      <c r="B24" s="3">
        <v>10550</v>
      </c>
      <c r="C24" s="3">
        <v>3684</v>
      </c>
      <c r="D24" s="3">
        <v>9312</v>
      </c>
      <c r="E24" s="3">
        <v>24</v>
      </c>
      <c r="F24" s="3">
        <v>3255</v>
      </c>
      <c r="G24" s="3">
        <v>364.7</v>
      </c>
      <c r="I24" s="13">
        <f t="shared" si="2"/>
        <v>1956.75</v>
      </c>
      <c r="J24" s="11">
        <f t="shared" si="0"/>
        <v>6.5725253633123117E-3</v>
      </c>
      <c r="K24" s="8">
        <f t="shared" si="1"/>
        <v>-2.892788593364409E-2</v>
      </c>
    </row>
    <row r="25" spans="1:11" ht="14.45" x14ac:dyDescent="0.3">
      <c r="A25" s="3">
        <v>195701</v>
      </c>
      <c r="B25" s="3">
        <v>13426</v>
      </c>
      <c r="C25" s="3">
        <v>3040</v>
      </c>
      <c r="D25" s="3">
        <v>9260</v>
      </c>
      <c r="E25" s="3">
        <v>28</v>
      </c>
      <c r="F25" s="3">
        <v>1085</v>
      </c>
      <c r="G25" s="3">
        <v>372.3</v>
      </c>
      <c r="I25" s="13">
        <f t="shared" si="2"/>
        <v>1957</v>
      </c>
      <c r="J25" s="11">
        <f t="shared" si="0"/>
        <v>1.3867848509266721E-2</v>
      </c>
      <c r="K25" s="8">
        <f t="shared" si="1"/>
        <v>-3.6062315337093739E-2</v>
      </c>
    </row>
    <row r="26" spans="1:11" ht="14.45" x14ac:dyDescent="0.3">
      <c r="A26" s="3">
        <v>195702</v>
      </c>
      <c r="B26" s="3">
        <v>14865</v>
      </c>
      <c r="C26" s="3">
        <v>3612</v>
      </c>
      <c r="D26" s="3">
        <v>9116</v>
      </c>
      <c r="E26" s="3">
        <v>32</v>
      </c>
      <c r="F26" s="3">
        <v>-86</v>
      </c>
      <c r="G26" s="3">
        <v>372.7</v>
      </c>
      <c r="I26" s="13">
        <f t="shared" si="2"/>
        <v>1957.25</v>
      </c>
      <c r="J26" s="11">
        <f t="shared" si="0"/>
        <v>1.5084518379393614E-2</v>
      </c>
      <c r="K26" s="8">
        <f t="shared" si="1"/>
        <v>-3.9884625704319832E-2</v>
      </c>
    </row>
    <row r="27" spans="1:11" ht="14.45" x14ac:dyDescent="0.3">
      <c r="A27" s="3">
        <v>195703</v>
      </c>
      <c r="B27" s="3">
        <v>11160</v>
      </c>
      <c r="C27" s="3">
        <v>1196</v>
      </c>
      <c r="D27" s="3">
        <v>9200</v>
      </c>
      <c r="E27" s="3">
        <v>32</v>
      </c>
      <c r="F27" s="3">
        <v>55</v>
      </c>
      <c r="G27" s="3">
        <v>378.3</v>
      </c>
      <c r="I27" s="13">
        <f t="shared" si="2"/>
        <v>1957.5</v>
      </c>
      <c r="J27" s="11">
        <f t="shared" si="0"/>
        <v>2.1097012952683056E-2</v>
      </c>
      <c r="K27" s="8">
        <f t="shared" si="1"/>
        <v>-2.9500396510705788E-2</v>
      </c>
    </row>
    <row r="28" spans="1:11" ht="14.45" x14ac:dyDescent="0.3">
      <c r="A28" s="3">
        <v>195704</v>
      </c>
      <c r="B28" s="3">
        <v>9292</v>
      </c>
      <c r="C28" s="3">
        <v>1916</v>
      </c>
      <c r="D28" s="3">
        <v>9208</v>
      </c>
      <c r="E28" s="3">
        <v>28</v>
      </c>
      <c r="F28" s="3">
        <v>220</v>
      </c>
      <c r="G28" s="3">
        <v>372.7</v>
      </c>
      <c r="I28" s="13">
        <f t="shared" si="2"/>
        <v>1957.75</v>
      </c>
      <c r="J28" s="11">
        <f t="shared" si="0"/>
        <v>1.9050174403005098E-2</v>
      </c>
      <c r="K28" s="8">
        <f t="shared" si="1"/>
        <v>-2.4931580359538501E-2</v>
      </c>
    </row>
    <row r="29" spans="1:11" ht="14.45" x14ac:dyDescent="0.3">
      <c r="A29" s="3">
        <v>195801</v>
      </c>
      <c r="B29" s="3">
        <v>10136</v>
      </c>
      <c r="C29" s="3">
        <v>884</v>
      </c>
      <c r="D29" s="3">
        <v>9200</v>
      </c>
      <c r="E29" s="3">
        <v>32</v>
      </c>
      <c r="F29" s="3">
        <v>2982</v>
      </c>
      <c r="G29" s="3">
        <v>363.4</v>
      </c>
      <c r="I29" s="13">
        <f t="shared" si="2"/>
        <v>1958</v>
      </c>
      <c r="J29" s="11">
        <f t="shared" si="0"/>
        <v>1.4766097963676389E-2</v>
      </c>
      <c r="K29" s="8">
        <f t="shared" si="1"/>
        <v>-2.7892129884424875E-2</v>
      </c>
    </row>
    <row r="30" spans="1:11" ht="14.45" x14ac:dyDescent="0.3">
      <c r="A30" s="3">
        <v>195802</v>
      </c>
      <c r="B30" s="3">
        <v>7568</v>
      </c>
      <c r="C30" s="3">
        <v>3432</v>
      </c>
      <c r="D30" s="3">
        <v>9192</v>
      </c>
      <c r="E30" s="3">
        <v>32</v>
      </c>
      <c r="F30" s="3">
        <v>1671</v>
      </c>
      <c r="G30" s="3">
        <v>365.3</v>
      </c>
      <c r="I30" s="13">
        <f t="shared" si="2"/>
        <v>1958.25</v>
      </c>
      <c r="J30" s="11">
        <f t="shared" si="0"/>
        <v>1.1281138790035587E-2</v>
      </c>
      <c r="K30" s="8">
        <f t="shared" si="1"/>
        <v>-2.0717218724336163E-2</v>
      </c>
    </row>
    <row r="31" spans="1:11" ht="14.45" x14ac:dyDescent="0.3">
      <c r="A31" s="3">
        <v>195803</v>
      </c>
      <c r="B31" s="3">
        <v>11504</v>
      </c>
      <c r="C31" s="3">
        <v>1940</v>
      </c>
      <c r="D31" s="3">
        <v>9100</v>
      </c>
      <c r="E31" s="3">
        <v>32</v>
      </c>
      <c r="F31" s="3">
        <v>3093</v>
      </c>
      <c r="G31" s="3">
        <v>377.2</v>
      </c>
      <c r="I31" s="13">
        <f t="shared" si="2"/>
        <v>1958.5</v>
      </c>
      <c r="J31" s="11">
        <f t="shared" si="0"/>
        <v>1.0866914103923648E-2</v>
      </c>
      <c r="K31" s="8">
        <f t="shared" si="1"/>
        <v>-3.0498409331919406E-2</v>
      </c>
    </row>
    <row r="32" spans="1:11" ht="14.45" x14ac:dyDescent="0.3">
      <c r="A32" s="3">
        <v>195804</v>
      </c>
      <c r="B32" s="3">
        <v>15040</v>
      </c>
      <c r="C32" s="3">
        <v>1616</v>
      </c>
      <c r="D32" s="3">
        <v>8840</v>
      </c>
      <c r="E32" s="3">
        <v>32</v>
      </c>
      <c r="F32" s="3">
        <v>3379</v>
      </c>
      <c r="G32" s="3">
        <v>389.4</v>
      </c>
      <c r="I32" s="13">
        <f t="shared" si="2"/>
        <v>1958.75</v>
      </c>
      <c r="J32" s="11">
        <f t="shared" si="0"/>
        <v>9.9563430919363122E-3</v>
      </c>
      <c r="K32" s="8">
        <f t="shared" si="1"/>
        <v>-3.8623523369286081E-2</v>
      </c>
    </row>
    <row r="33" spans="1:11" ht="14.45" x14ac:dyDescent="0.3">
      <c r="A33" s="3">
        <v>195901</v>
      </c>
      <c r="B33" s="3">
        <v>11742</v>
      </c>
      <c r="C33" s="3">
        <v>2044</v>
      </c>
      <c r="D33" s="3">
        <v>9470</v>
      </c>
      <c r="E33" s="3">
        <v>10</v>
      </c>
      <c r="F33" s="3">
        <v>-3276</v>
      </c>
      <c r="G33" s="3">
        <v>398.7</v>
      </c>
      <c r="I33" s="13">
        <f t="shared" si="2"/>
        <v>1959</v>
      </c>
      <c r="J33" s="11">
        <f t="shared" si="0"/>
        <v>2.6867318786054677E-2</v>
      </c>
      <c r="K33" s="8">
        <f t="shared" si="1"/>
        <v>-2.9450714823175319E-2</v>
      </c>
    </row>
    <row r="34" spans="1:11" ht="14.45" x14ac:dyDescent="0.3">
      <c r="A34" s="3">
        <v>195902</v>
      </c>
      <c r="B34" s="3">
        <v>19842</v>
      </c>
      <c r="C34" s="3">
        <v>2952</v>
      </c>
      <c r="D34" s="3">
        <v>9846</v>
      </c>
      <c r="E34" s="3">
        <v>10</v>
      </c>
      <c r="F34" s="3">
        <v>-8189</v>
      </c>
      <c r="G34" s="3">
        <v>410.4</v>
      </c>
      <c r="I34" s="13">
        <f t="shared" si="2"/>
        <v>1959.25</v>
      </c>
      <c r="J34" s="11">
        <f t="shared" si="0"/>
        <v>3.6776315789473685E-2</v>
      </c>
      <c r="K34" s="8">
        <f t="shared" si="1"/>
        <v>-4.8347953216374272E-2</v>
      </c>
    </row>
    <row r="35" spans="1:11" ht="14.45" x14ac:dyDescent="0.3">
      <c r="A35" s="3">
        <v>195903</v>
      </c>
      <c r="B35" s="3">
        <v>13923</v>
      </c>
      <c r="C35" s="3">
        <v>1040</v>
      </c>
      <c r="D35" s="3">
        <v>9934</v>
      </c>
      <c r="E35" s="3">
        <v>10</v>
      </c>
      <c r="F35" s="3">
        <v>-7125</v>
      </c>
      <c r="G35" s="3">
        <v>409.7</v>
      </c>
      <c r="I35" s="13">
        <f t="shared" si="2"/>
        <v>1959.5</v>
      </c>
      <c r="J35" s="11">
        <f t="shared" si="0"/>
        <v>3.9123749084696118E-2</v>
      </c>
      <c r="K35" s="8">
        <f t="shared" si="1"/>
        <v>-3.3983402489626557E-2</v>
      </c>
    </row>
    <row r="36" spans="1:11" ht="14.45" x14ac:dyDescent="0.3">
      <c r="A36" s="3">
        <v>195904</v>
      </c>
      <c r="B36" s="3">
        <v>13274</v>
      </c>
      <c r="C36" s="3">
        <v>2276</v>
      </c>
      <c r="D36" s="3">
        <v>9974</v>
      </c>
      <c r="E36" s="3">
        <v>10</v>
      </c>
      <c r="F36" s="3">
        <v>-640</v>
      </c>
      <c r="G36" s="3">
        <v>411.9</v>
      </c>
      <c r="I36" s="13">
        <f t="shared" si="2"/>
        <v>1959.75</v>
      </c>
      <c r="J36" s="11">
        <f t="shared" si="0"/>
        <v>2.0267055110463703E-2</v>
      </c>
      <c r="K36" s="8">
        <f t="shared" si="1"/>
        <v>-3.2226268511774701E-2</v>
      </c>
    </row>
    <row r="37" spans="1:11" ht="14.45" x14ac:dyDescent="0.3">
      <c r="A37" s="3">
        <v>196001</v>
      </c>
      <c r="B37" s="3">
        <v>16397</v>
      </c>
      <c r="C37" s="3">
        <v>1404</v>
      </c>
      <c r="D37" s="3">
        <v>10284</v>
      </c>
      <c r="E37" s="3">
        <v>40</v>
      </c>
      <c r="F37" s="3">
        <v>-2138</v>
      </c>
      <c r="G37" s="3">
        <v>423.5</v>
      </c>
      <c r="I37" s="13">
        <f t="shared" si="2"/>
        <v>1960</v>
      </c>
      <c r="J37" s="11">
        <f t="shared" si="0"/>
        <v>2.6110979929161747E-2</v>
      </c>
      <c r="K37" s="8">
        <f t="shared" si="1"/>
        <v>-3.8717827626918534E-2</v>
      </c>
    </row>
    <row r="38" spans="1:11" ht="14.45" x14ac:dyDescent="0.3">
      <c r="A38" s="3">
        <v>196002</v>
      </c>
      <c r="B38" s="3">
        <v>15504</v>
      </c>
      <c r="C38" s="3">
        <v>1476</v>
      </c>
      <c r="D38" s="3">
        <v>10300</v>
      </c>
      <c r="E38" s="3">
        <v>40</v>
      </c>
      <c r="F38" s="3">
        <v>-2050</v>
      </c>
      <c r="G38" s="3">
        <v>420.5</v>
      </c>
      <c r="I38" s="13">
        <f t="shared" si="2"/>
        <v>1960.25</v>
      </c>
      <c r="J38" s="11">
        <f t="shared" si="0"/>
        <v>2.5954815695600476E-2</v>
      </c>
      <c r="K38" s="8">
        <f t="shared" si="1"/>
        <v>-3.6870392390011893E-2</v>
      </c>
    </row>
    <row r="39" spans="1:11" ht="14.45" x14ac:dyDescent="0.3">
      <c r="A39" s="3">
        <v>196003</v>
      </c>
      <c r="B39" s="3">
        <v>10519</v>
      </c>
      <c r="C39" s="3">
        <v>1600</v>
      </c>
      <c r="D39" s="3">
        <v>10656</v>
      </c>
      <c r="E39" s="3">
        <v>40</v>
      </c>
      <c r="F39" s="3">
        <v>-1392</v>
      </c>
      <c r="G39" s="3">
        <v>421.3</v>
      </c>
      <c r="I39" s="13">
        <f t="shared" si="2"/>
        <v>1960.5</v>
      </c>
      <c r="J39" s="11">
        <f t="shared" si="0"/>
        <v>2.4894374554948969E-2</v>
      </c>
      <c r="K39" s="8">
        <f t="shared" si="1"/>
        <v>-2.4967956325658677E-2</v>
      </c>
    </row>
    <row r="40" spans="1:11" ht="14.45" x14ac:dyDescent="0.3">
      <c r="A40" s="3">
        <v>196004</v>
      </c>
      <c r="B40" s="3">
        <v>12961</v>
      </c>
      <c r="C40" s="3">
        <v>980</v>
      </c>
      <c r="D40" s="3">
        <v>10420</v>
      </c>
      <c r="E40" s="3">
        <v>40</v>
      </c>
      <c r="F40" s="3">
        <v>171</v>
      </c>
      <c r="G40" s="3">
        <v>414.3</v>
      </c>
      <c r="I40" s="13">
        <f t="shared" si="2"/>
        <v>1960.75</v>
      </c>
      <c r="J40" s="11">
        <f t="shared" si="0"/>
        <v>2.2469225199131065E-2</v>
      </c>
      <c r="K40" s="8">
        <f t="shared" si="1"/>
        <v>-3.1284093651943033E-2</v>
      </c>
    </row>
    <row r="41" spans="1:11" ht="14.45" x14ac:dyDescent="0.3">
      <c r="A41" s="3">
        <v>196101</v>
      </c>
      <c r="B41" s="3">
        <v>11652</v>
      </c>
      <c r="C41" s="3">
        <v>2680</v>
      </c>
      <c r="D41" s="3">
        <v>10220</v>
      </c>
      <c r="E41" s="3">
        <v>36</v>
      </c>
      <c r="F41" s="3">
        <v>-4580</v>
      </c>
      <c r="G41" s="3">
        <v>417.2</v>
      </c>
      <c r="I41" s="13">
        <f t="shared" si="2"/>
        <v>1961</v>
      </c>
      <c r="J41" s="11">
        <f t="shared" si="0"/>
        <v>2.9137104506232022E-2</v>
      </c>
      <c r="K41" s="8">
        <f t="shared" si="1"/>
        <v>-2.7929050814956856E-2</v>
      </c>
    </row>
    <row r="42" spans="1:11" ht="14.45" x14ac:dyDescent="0.3">
      <c r="A42" s="3">
        <v>196102</v>
      </c>
      <c r="B42" s="3">
        <v>12857</v>
      </c>
      <c r="C42" s="3">
        <v>4672</v>
      </c>
      <c r="D42" s="3">
        <v>10428</v>
      </c>
      <c r="E42" s="3">
        <v>36</v>
      </c>
      <c r="F42" s="3">
        <v>610</v>
      </c>
      <c r="G42" s="3">
        <v>427</v>
      </c>
      <c r="I42" s="13">
        <f t="shared" si="2"/>
        <v>1961.25</v>
      </c>
      <c r="J42" s="11">
        <f t="shared" si="0"/>
        <v>1.2135831381733022E-2</v>
      </c>
      <c r="K42" s="8">
        <f t="shared" si="1"/>
        <v>-3.0110070257611241E-2</v>
      </c>
    </row>
    <row r="43" spans="1:11" ht="14.45" x14ac:dyDescent="0.3">
      <c r="A43" s="3">
        <v>196103</v>
      </c>
      <c r="B43" s="3">
        <v>14611</v>
      </c>
      <c r="C43" s="3">
        <v>1532</v>
      </c>
      <c r="D43" s="3">
        <v>10499</v>
      </c>
      <c r="E43" s="3">
        <v>37</v>
      </c>
      <c r="F43" s="3">
        <v>-700</v>
      </c>
      <c r="G43" s="3">
        <v>435.6</v>
      </c>
      <c r="I43" s="13">
        <f t="shared" si="2"/>
        <v>1961.5</v>
      </c>
      <c r="J43" s="11">
        <f t="shared" si="0"/>
        <v>2.2277318640955005E-2</v>
      </c>
      <c r="K43" s="8">
        <f t="shared" si="1"/>
        <v>-3.3542240587695137E-2</v>
      </c>
    </row>
    <row r="44" spans="1:11" ht="14.45" x14ac:dyDescent="0.3">
      <c r="A44" s="3">
        <v>196104</v>
      </c>
      <c r="B44" s="3">
        <v>17782</v>
      </c>
      <c r="C44" s="3">
        <v>-400</v>
      </c>
      <c r="D44" s="3">
        <v>11009</v>
      </c>
      <c r="E44" s="3">
        <v>39</v>
      </c>
      <c r="F44" s="3">
        <v>3498</v>
      </c>
      <c r="G44" s="3">
        <v>445.9</v>
      </c>
      <c r="I44" s="13">
        <f t="shared" si="2"/>
        <v>1961.75</v>
      </c>
      <c r="J44" s="11">
        <f t="shared" si="0"/>
        <v>1.7829109665844358E-2</v>
      </c>
      <c r="K44" s="8">
        <f t="shared" si="1"/>
        <v>-3.9878896613590488E-2</v>
      </c>
    </row>
    <row r="45" spans="1:11" ht="14.45" x14ac:dyDescent="0.3">
      <c r="A45" s="3">
        <v>196201</v>
      </c>
      <c r="B45" s="3">
        <v>15899</v>
      </c>
      <c r="C45" s="3">
        <v>244</v>
      </c>
      <c r="D45" s="3">
        <v>11346</v>
      </c>
      <c r="E45" s="3">
        <v>46</v>
      </c>
      <c r="F45" s="3">
        <v>210</v>
      </c>
      <c r="G45" s="3">
        <v>457.1</v>
      </c>
      <c r="I45" s="13">
        <f t="shared" si="2"/>
        <v>1962</v>
      </c>
      <c r="J45" s="11">
        <f t="shared" si="0"/>
        <v>2.3929118354845767E-2</v>
      </c>
      <c r="K45" s="8">
        <f t="shared" si="1"/>
        <v>-3.4782323342813386E-2</v>
      </c>
    </row>
    <row r="46" spans="1:11" ht="14.45" x14ac:dyDescent="0.3">
      <c r="A46" s="3">
        <v>196202</v>
      </c>
      <c r="B46" s="3">
        <v>18734</v>
      </c>
      <c r="C46" s="3">
        <v>576</v>
      </c>
      <c r="D46" s="3">
        <v>11633</v>
      </c>
      <c r="E46" s="3">
        <v>47</v>
      </c>
      <c r="F46" s="3">
        <v>-1724</v>
      </c>
      <c r="G46" s="3">
        <v>462.6</v>
      </c>
      <c r="I46" s="13">
        <f t="shared" si="2"/>
        <v>1962.25</v>
      </c>
      <c r="J46" s="11">
        <f t="shared" si="0"/>
        <v>2.7730220492866407E-2</v>
      </c>
      <c r="K46" s="8">
        <f t="shared" si="1"/>
        <v>-4.0497189796800691E-2</v>
      </c>
    </row>
    <row r="47" spans="1:11" ht="14.45" x14ac:dyDescent="0.3">
      <c r="A47" s="3">
        <v>196203</v>
      </c>
      <c r="B47" s="3">
        <v>18273</v>
      </c>
      <c r="C47" s="3">
        <v>256</v>
      </c>
      <c r="D47" s="3">
        <v>11833</v>
      </c>
      <c r="E47" s="3">
        <v>47</v>
      </c>
      <c r="F47" s="3">
        <v>-887</v>
      </c>
      <c r="G47" s="3">
        <v>467.5</v>
      </c>
      <c r="I47" s="13">
        <f t="shared" si="2"/>
        <v>1962.5</v>
      </c>
      <c r="J47" s="11">
        <f t="shared" si="0"/>
        <v>2.6761497326203209E-2</v>
      </c>
      <c r="K47" s="8">
        <f t="shared" si="1"/>
        <v>-3.9086631016042782E-2</v>
      </c>
    </row>
    <row r="48" spans="1:11" x14ac:dyDescent="0.25">
      <c r="A48" s="3">
        <v>196204</v>
      </c>
      <c r="B48" s="3">
        <v>19641</v>
      </c>
      <c r="C48" s="3">
        <v>400</v>
      </c>
      <c r="D48" s="3">
        <v>11360</v>
      </c>
      <c r="E48" s="3">
        <v>48</v>
      </c>
      <c r="F48" s="3">
        <v>-19</v>
      </c>
      <c r="G48" s="3">
        <v>468.5</v>
      </c>
      <c r="I48" s="13">
        <f t="shared" si="2"/>
        <v>1962.75</v>
      </c>
      <c r="J48" s="11">
        <f t="shared" si="0"/>
        <v>2.3536819637139807E-2</v>
      </c>
      <c r="K48" s="8">
        <f t="shared" si="1"/>
        <v>-4.1923159018143009E-2</v>
      </c>
    </row>
    <row r="49" spans="1:11" x14ac:dyDescent="0.25">
      <c r="A49" s="3">
        <v>196301</v>
      </c>
      <c r="B49" s="3">
        <v>18827</v>
      </c>
      <c r="C49" s="3">
        <v>-20</v>
      </c>
      <c r="D49" s="3">
        <v>11942</v>
      </c>
      <c r="E49" s="3">
        <v>114</v>
      </c>
      <c r="F49" s="3">
        <v>1650</v>
      </c>
      <c r="G49" s="3">
        <v>475.6</v>
      </c>
      <c r="I49" s="13">
        <f t="shared" si="2"/>
        <v>1963</v>
      </c>
      <c r="J49" s="11">
        <f t="shared" si="0"/>
        <v>2.1921783010933556E-2</v>
      </c>
      <c r="K49" s="8">
        <f t="shared" si="1"/>
        <v>-3.9585786375105132E-2</v>
      </c>
    </row>
    <row r="50" spans="1:11" x14ac:dyDescent="0.25">
      <c r="A50" s="3">
        <v>196302</v>
      </c>
      <c r="B50" s="3">
        <v>16674</v>
      </c>
      <c r="C50" s="3">
        <v>-44</v>
      </c>
      <c r="D50" s="3">
        <v>12308</v>
      </c>
      <c r="E50" s="3">
        <v>116</v>
      </c>
      <c r="F50" s="3">
        <v>-428</v>
      </c>
      <c r="G50" s="3">
        <v>482.5</v>
      </c>
      <c r="I50" s="13">
        <f t="shared" si="2"/>
        <v>1963.25</v>
      </c>
      <c r="J50" s="11">
        <f t="shared" si="0"/>
        <v>2.6727461139896373E-2</v>
      </c>
      <c r="K50" s="8">
        <f t="shared" si="1"/>
        <v>-3.4557512953367876E-2</v>
      </c>
    </row>
    <row r="51" spans="1:11" x14ac:dyDescent="0.25">
      <c r="A51" s="3">
        <v>196303</v>
      </c>
      <c r="B51" s="3">
        <v>18370</v>
      </c>
      <c r="C51" s="3">
        <v>384</v>
      </c>
      <c r="D51" s="3">
        <v>12427</v>
      </c>
      <c r="E51" s="3">
        <v>117</v>
      </c>
      <c r="F51" s="3">
        <v>765</v>
      </c>
      <c r="G51" s="3">
        <v>493.5</v>
      </c>
      <c r="I51" s="13">
        <f t="shared" si="2"/>
        <v>1963.5</v>
      </c>
      <c r="J51" s="11">
        <f t="shared" si="0"/>
        <v>2.3090172239108409E-2</v>
      </c>
      <c r="K51" s="8">
        <f t="shared" si="1"/>
        <v>-3.7223910840932115E-2</v>
      </c>
    </row>
    <row r="52" spans="1:11" x14ac:dyDescent="0.25">
      <c r="A52" s="3">
        <v>196304</v>
      </c>
      <c r="B52" s="3">
        <v>24068</v>
      </c>
      <c r="C52" s="3">
        <v>-1684</v>
      </c>
      <c r="D52" s="3">
        <v>12631</v>
      </c>
      <c r="E52" s="3">
        <v>121</v>
      </c>
      <c r="F52" s="3">
        <v>3093</v>
      </c>
      <c r="G52" s="3">
        <v>500.3</v>
      </c>
      <c r="I52" s="13">
        <f t="shared" si="2"/>
        <v>1963.75</v>
      </c>
      <c r="J52" s="11">
        <f t="shared" si="0"/>
        <v>2.2672396562062762E-2</v>
      </c>
      <c r="K52" s="8">
        <f t="shared" si="1"/>
        <v>-4.8107135718568859E-2</v>
      </c>
    </row>
    <row r="53" spans="1:11" x14ac:dyDescent="0.25">
      <c r="A53" s="3">
        <v>196401</v>
      </c>
      <c r="B53" s="3">
        <v>19600</v>
      </c>
      <c r="C53" s="3">
        <v>2548</v>
      </c>
      <c r="D53" s="3">
        <v>13042</v>
      </c>
      <c r="E53" s="3">
        <v>38</v>
      </c>
      <c r="F53" s="3">
        <v>1323</v>
      </c>
      <c r="G53" s="3">
        <v>514.1</v>
      </c>
      <c r="I53" s="13">
        <f t="shared" si="2"/>
        <v>1964</v>
      </c>
      <c r="J53" s="11">
        <f t="shared" si="0"/>
        <v>1.7912857420735267E-2</v>
      </c>
      <c r="K53" s="8">
        <f t="shared" si="1"/>
        <v>-3.8124878428321338E-2</v>
      </c>
    </row>
    <row r="54" spans="1:11" x14ac:dyDescent="0.25">
      <c r="A54" s="3">
        <v>196402</v>
      </c>
      <c r="B54" s="3">
        <v>20099</v>
      </c>
      <c r="C54" s="3">
        <v>3128</v>
      </c>
      <c r="D54" s="3">
        <v>13768</v>
      </c>
      <c r="E54" s="3">
        <v>40</v>
      </c>
      <c r="F54" s="3">
        <v>-1003</v>
      </c>
      <c r="G54" s="3">
        <v>521.1</v>
      </c>
      <c r="I54" s="13">
        <f t="shared" si="2"/>
        <v>1964.25</v>
      </c>
      <c r="J54" s="11">
        <f t="shared" si="0"/>
        <v>2.2419881020917291E-2</v>
      </c>
      <c r="K54" s="8">
        <f t="shared" si="1"/>
        <v>-3.8570331990021106E-2</v>
      </c>
    </row>
    <row r="55" spans="1:11" x14ac:dyDescent="0.25">
      <c r="A55" s="3">
        <v>196403</v>
      </c>
      <c r="B55" s="3">
        <v>23200</v>
      </c>
      <c r="C55" s="3">
        <v>748</v>
      </c>
      <c r="D55" s="3">
        <v>14204</v>
      </c>
      <c r="E55" s="3">
        <v>40</v>
      </c>
      <c r="F55" s="3">
        <v>137</v>
      </c>
      <c r="G55" s="3">
        <v>530.6</v>
      </c>
      <c r="I55" s="13">
        <f t="shared" si="2"/>
        <v>1964.5</v>
      </c>
      <c r="J55" s="11">
        <f t="shared" si="0"/>
        <v>2.5177157934413871E-2</v>
      </c>
      <c r="K55" s="8">
        <f t="shared" si="1"/>
        <v>-4.372408594044478E-2</v>
      </c>
    </row>
    <row r="56" spans="1:11" x14ac:dyDescent="0.25">
      <c r="A56" s="3">
        <v>196404</v>
      </c>
      <c r="B56" s="3">
        <v>26890</v>
      </c>
      <c r="C56" s="3">
        <v>-1844</v>
      </c>
      <c r="D56" s="3">
        <v>14810</v>
      </c>
      <c r="E56" s="3">
        <v>42</v>
      </c>
      <c r="F56" s="3">
        <v>4753</v>
      </c>
      <c r="G56" s="3">
        <v>533.70000000000005</v>
      </c>
      <c r="I56" s="13">
        <f t="shared" si="2"/>
        <v>1964.75</v>
      </c>
      <c r="J56" s="11">
        <f t="shared" si="0"/>
        <v>2.2377740303541314E-2</v>
      </c>
      <c r="K56" s="8">
        <f t="shared" si="1"/>
        <v>-5.0384110923739928E-2</v>
      </c>
    </row>
    <row r="57" spans="1:11" x14ac:dyDescent="0.25">
      <c r="A57" s="3">
        <v>196501</v>
      </c>
      <c r="B57" s="3">
        <v>30176</v>
      </c>
      <c r="C57" s="3">
        <v>-224</v>
      </c>
      <c r="D57" s="3">
        <v>14901</v>
      </c>
      <c r="E57" s="3">
        <v>59</v>
      </c>
      <c r="F57" s="3">
        <v>1446</v>
      </c>
      <c r="G57" s="3">
        <v>552.1</v>
      </c>
      <c r="I57" s="13">
        <f t="shared" si="2"/>
        <v>1965</v>
      </c>
      <c r="J57" s="11">
        <f t="shared" si="0"/>
        <v>2.4883173338163377E-2</v>
      </c>
      <c r="K57" s="8">
        <f t="shared" si="1"/>
        <v>-5.4656765078790075E-2</v>
      </c>
    </row>
    <row r="58" spans="1:11" x14ac:dyDescent="0.25">
      <c r="A58" s="3">
        <v>196502</v>
      </c>
      <c r="B58" s="3">
        <v>25684</v>
      </c>
      <c r="C58" s="3">
        <v>1320</v>
      </c>
      <c r="D58" s="3">
        <v>15635</v>
      </c>
      <c r="E58" s="3">
        <v>61</v>
      </c>
      <c r="F58" s="3">
        <v>485</v>
      </c>
      <c r="G58" s="3">
        <v>561.9</v>
      </c>
      <c r="I58" s="13">
        <f t="shared" si="2"/>
        <v>1965.25</v>
      </c>
      <c r="J58" s="11">
        <f t="shared" si="0"/>
        <v>2.4721480690514327E-2</v>
      </c>
      <c r="K58" s="8">
        <f t="shared" si="1"/>
        <v>-4.570920092543157E-2</v>
      </c>
    </row>
    <row r="59" spans="1:11" x14ac:dyDescent="0.25">
      <c r="A59" s="3">
        <v>196503</v>
      </c>
      <c r="B59" s="3">
        <v>29702</v>
      </c>
      <c r="C59" s="3">
        <v>52</v>
      </c>
      <c r="D59" s="3">
        <v>16581</v>
      </c>
      <c r="E59" s="3">
        <v>63</v>
      </c>
      <c r="F59" s="3">
        <v>2302</v>
      </c>
      <c r="G59" s="3">
        <v>575.4</v>
      </c>
      <c r="I59" s="13">
        <f t="shared" si="2"/>
        <v>1965.5</v>
      </c>
      <c r="J59" s="11">
        <f t="shared" si="0"/>
        <v>2.4834897462634689E-2</v>
      </c>
      <c r="K59" s="8">
        <f t="shared" si="1"/>
        <v>-5.1619742787626002E-2</v>
      </c>
    </row>
    <row r="60" spans="1:11" x14ac:dyDescent="0.25">
      <c r="A60" s="3">
        <v>196504</v>
      </c>
      <c r="B60" s="3">
        <v>32346</v>
      </c>
      <c r="C60" s="3">
        <v>-1260</v>
      </c>
      <c r="D60" s="3">
        <v>17415</v>
      </c>
      <c r="E60" s="3">
        <v>65</v>
      </c>
      <c r="F60" s="3">
        <v>5573</v>
      </c>
      <c r="G60" s="3">
        <v>593.4</v>
      </c>
      <c r="I60" s="13">
        <f t="shared" si="2"/>
        <v>1965.75</v>
      </c>
      <c r="J60" s="11">
        <f t="shared" si="0"/>
        <v>2.2189079878665318E-2</v>
      </c>
      <c r="K60" s="8">
        <f t="shared" si="1"/>
        <v>-5.4509605662285139E-2</v>
      </c>
    </row>
    <row r="61" spans="1:11" x14ac:dyDescent="0.25">
      <c r="A61" s="3">
        <v>196601</v>
      </c>
      <c r="B61" s="3">
        <v>37782</v>
      </c>
      <c r="C61" s="3">
        <v>-528</v>
      </c>
      <c r="D61" s="3">
        <v>17529</v>
      </c>
      <c r="E61" s="3">
        <v>47</v>
      </c>
      <c r="F61" s="3">
        <v>-17</v>
      </c>
      <c r="G61" s="3">
        <v>613.5</v>
      </c>
      <c r="I61" s="13">
        <f t="shared" si="2"/>
        <v>1966</v>
      </c>
      <c r="J61" s="11">
        <f t="shared" si="0"/>
        <v>2.9537082314588427E-2</v>
      </c>
      <c r="K61" s="8">
        <f t="shared" si="1"/>
        <v>-6.1584352078239611E-2</v>
      </c>
    </row>
    <row r="62" spans="1:11" x14ac:dyDescent="0.25">
      <c r="A62" s="3">
        <v>196602</v>
      </c>
      <c r="B62" s="3">
        <v>38335</v>
      </c>
      <c r="C62" s="3">
        <v>6032</v>
      </c>
      <c r="D62" s="3">
        <v>16889</v>
      </c>
      <c r="E62" s="3">
        <v>47</v>
      </c>
      <c r="F62" s="3">
        <v>-70</v>
      </c>
      <c r="G62" s="3">
        <v>619.29999999999995</v>
      </c>
      <c r="I62" s="13">
        <f t="shared" si="2"/>
        <v>1966.25</v>
      </c>
      <c r="J62" s="11">
        <f t="shared" si="0"/>
        <v>1.7720006458905216E-2</v>
      </c>
      <c r="K62" s="8">
        <f t="shared" si="1"/>
        <v>-6.1900532859680286E-2</v>
      </c>
    </row>
    <row r="63" spans="1:11" x14ac:dyDescent="0.25">
      <c r="A63" s="3">
        <v>196603</v>
      </c>
      <c r="B63" s="3">
        <v>32312</v>
      </c>
      <c r="C63" s="3">
        <v>1068</v>
      </c>
      <c r="D63" s="3">
        <v>16526</v>
      </c>
      <c r="E63" s="3">
        <v>46</v>
      </c>
      <c r="F63" s="3">
        <v>3996</v>
      </c>
      <c r="G63" s="3">
        <v>627.4</v>
      </c>
      <c r="I63" s="13">
        <f t="shared" si="2"/>
        <v>1966.5</v>
      </c>
      <c r="J63" s="11">
        <f t="shared" si="0"/>
        <v>1.834236531718202E-2</v>
      </c>
      <c r="K63" s="8">
        <f t="shared" si="1"/>
        <v>-5.1501434491552436E-2</v>
      </c>
    </row>
    <row r="64" spans="1:11" x14ac:dyDescent="0.25">
      <c r="A64" s="3">
        <v>196604</v>
      </c>
      <c r="B64" s="3">
        <v>29963</v>
      </c>
      <c r="C64" s="3">
        <v>-1536</v>
      </c>
      <c r="D64" s="3">
        <v>15876</v>
      </c>
      <c r="E64" s="3">
        <v>44</v>
      </c>
      <c r="F64" s="3">
        <v>4441</v>
      </c>
      <c r="G64" s="3">
        <v>637.1</v>
      </c>
      <c r="I64" s="13">
        <f t="shared" si="2"/>
        <v>1966.75</v>
      </c>
      <c r="J64" s="11">
        <f t="shared" si="0"/>
        <v>2.0428504159472609E-2</v>
      </c>
      <c r="K64" s="8">
        <f t="shared" si="1"/>
        <v>-4.7030293517501175E-2</v>
      </c>
    </row>
    <row r="65" spans="1:11" x14ac:dyDescent="0.25">
      <c r="A65" s="3">
        <v>196701</v>
      </c>
      <c r="B65" s="3">
        <v>31300</v>
      </c>
      <c r="C65" s="3">
        <v>1008</v>
      </c>
      <c r="D65" s="3">
        <v>17070</v>
      </c>
      <c r="E65" s="3">
        <v>34</v>
      </c>
      <c r="F65" s="3">
        <v>5701</v>
      </c>
      <c r="G65" s="3">
        <v>644.5</v>
      </c>
      <c r="I65" s="13">
        <f t="shared" si="2"/>
        <v>1967</v>
      </c>
      <c r="J65" s="11">
        <f t="shared" si="0"/>
        <v>1.612878200155159E-2</v>
      </c>
      <c r="K65" s="8">
        <f t="shared" si="1"/>
        <v>-4.8564778898370832E-2</v>
      </c>
    </row>
    <row r="66" spans="1:11" x14ac:dyDescent="0.25">
      <c r="A66" s="3">
        <v>196702</v>
      </c>
      <c r="B66" s="3">
        <v>31738</v>
      </c>
      <c r="C66" s="3">
        <v>1920</v>
      </c>
      <c r="D66" s="3">
        <v>17861</v>
      </c>
      <c r="E66" s="3">
        <v>35</v>
      </c>
      <c r="F66" s="3">
        <v>-1265</v>
      </c>
      <c r="G66" s="3">
        <v>645.9</v>
      </c>
      <c r="I66" s="13">
        <f t="shared" si="2"/>
        <v>1967.25</v>
      </c>
      <c r="J66" s="11">
        <f t="shared" si="0"/>
        <v>2.6692986530422666E-2</v>
      </c>
      <c r="K66" s="8">
        <f t="shared" si="1"/>
        <v>-4.9137637405171082E-2</v>
      </c>
    </row>
    <row r="67" spans="1:11" x14ac:dyDescent="0.25">
      <c r="A67" s="3">
        <v>196703</v>
      </c>
      <c r="B67" s="3">
        <v>33757</v>
      </c>
      <c r="C67" s="3">
        <v>2944</v>
      </c>
      <c r="D67" s="3">
        <v>17524</v>
      </c>
      <c r="E67" s="3">
        <v>36</v>
      </c>
      <c r="F67" s="3">
        <v>-527</v>
      </c>
      <c r="G67" s="3">
        <v>656.6</v>
      </c>
      <c r="I67" s="13">
        <f t="shared" si="2"/>
        <v>1967.5</v>
      </c>
      <c r="J67" s="11">
        <f t="shared" si="0"/>
        <v>2.3062747487054523E-2</v>
      </c>
      <c r="K67" s="8">
        <f t="shared" si="1"/>
        <v>-5.1411818458726777E-2</v>
      </c>
    </row>
    <row r="68" spans="1:11" x14ac:dyDescent="0.25">
      <c r="A68" s="3">
        <v>196704</v>
      </c>
      <c r="B68" s="3">
        <v>49211</v>
      </c>
      <c r="C68" s="3">
        <v>3716</v>
      </c>
      <c r="D68" s="3">
        <v>16498</v>
      </c>
      <c r="E68" s="3">
        <v>34</v>
      </c>
      <c r="F68" s="3">
        <v>-2120</v>
      </c>
      <c r="G68" s="3">
        <v>667.5</v>
      </c>
      <c r="I68" s="13">
        <f t="shared" si="2"/>
        <v>1967.75</v>
      </c>
      <c r="J68" s="11">
        <f t="shared" si="0"/>
        <v>2.2376029962546815E-2</v>
      </c>
      <c r="K68" s="8">
        <f t="shared" si="1"/>
        <v>-7.3724344569288391E-2</v>
      </c>
    </row>
    <row r="69" spans="1:11" x14ac:dyDescent="0.25">
      <c r="A69" s="3">
        <v>196801</v>
      </c>
      <c r="B69" s="3">
        <v>21944</v>
      </c>
      <c r="C69" s="3">
        <v>1460</v>
      </c>
      <c r="D69" s="3">
        <v>18610</v>
      </c>
      <c r="E69" s="3">
        <v>38</v>
      </c>
      <c r="F69" s="3">
        <v>10932</v>
      </c>
      <c r="G69" s="3">
        <v>690.3</v>
      </c>
      <c r="I69" s="13">
        <f t="shared" si="2"/>
        <v>1968</v>
      </c>
      <c r="J69" s="11">
        <f t="shared" si="0"/>
        <v>9.0627263508619438E-3</v>
      </c>
      <c r="K69" s="8">
        <f t="shared" si="1"/>
        <v>-3.1789077212806029E-2</v>
      </c>
    </row>
    <row r="70" spans="1:11" x14ac:dyDescent="0.25">
      <c r="A70" s="3">
        <v>196802</v>
      </c>
      <c r="B70" s="3">
        <v>38097</v>
      </c>
      <c r="C70" s="3">
        <v>2120</v>
      </c>
      <c r="D70" s="3">
        <v>18564</v>
      </c>
      <c r="E70" s="3">
        <v>40</v>
      </c>
      <c r="F70" s="3">
        <v>838</v>
      </c>
      <c r="G70" s="3">
        <v>710.3</v>
      </c>
      <c r="I70" s="13">
        <f t="shared" si="2"/>
        <v>1968.25</v>
      </c>
      <c r="J70" s="11">
        <f t="shared" ref="J70:J133" si="3">(-C70+D70+E70-F70)/(G70*1000)</f>
        <v>2.202731240320991E-2</v>
      </c>
      <c r="K70" s="8">
        <f t="shared" ref="K70:K133" si="4">-B70/(G70*1000)</f>
        <v>-5.3635083767422216E-2</v>
      </c>
    </row>
    <row r="71" spans="1:11" x14ac:dyDescent="0.25">
      <c r="A71" s="3">
        <v>196803</v>
      </c>
      <c r="B71" s="3">
        <v>42138</v>
      </c>
      <c r="C71" s="3">
        <v>-1904</v>
      </c>
      <c r="D71" s="3">
        <v>19335</v>
      </c>
      <c r="E71" s="3">
        <v>41</v>
      </c>
      <c r="F71" s="3">
        <v>587</v>
      </c>
      <c r="G71" s="3">
        <v>720.1</v>
      </c>
      <c r="I71" s="13">
        <f t="shared" ref="I71:I134" si="5">I70+0.25</f>
        <v>1968.5</v>
      </c>
      <c r="J71" s="11">
        <f t="shared" si="3"/>
        <v>2.8736286626857382E-2</v>
      </c>
      <c r="K71" s="8">
        <f t="shared" si="4"/>
        <v>-5.8516872656575479E-2</v>
      </c>
    </row>
    <row r="72" spans="1:11" x14ac:dyDescent="0.25">
      <c r="A72" s="3">
        <v>196804</v>
      </c>
      <c r="B72" s="3">
        <v>53609</v>
      </c>
      <c r="C72" s="3">
        <v>-2312</v>
      </c>
      <c r="D72" s="3">
        <v>19483</v>
      </c>
      <c r="E72" s="3">
        <v>41</v>
      </c>
      <c r="F72" s="3">
        <v>-818</v>
      </c>
      <c r="G72" s="3">
        <v>733.3</v>
      </c>
      <c r="I72" s="13">
        <f t="shared" si="5"/>
        <v>1968.75</v>
      </c>
      <c r="J72" s="11">
        <f t="shared" si="3"/>
        <v>3.0893222419200873E-2</v>
      </c>
      <c r="K72" s="8">
        <f t="shared" si="4"/>
        <v>-7.3106504841129141E-2</v>
      </c>
    </row>
    <row r="73" spans="1:11" x14ac:dyDescent="0.25">
      <c r="A73" s="3">
        <v>196901</v>
      </c>
      <c r="B73" s="3">
        <v>39117</v>
      </c>
      <c r="C73" s="3">
        <v>1348</v>
      </c>
      <c r="D73" s="3">
        <v>18989</v>
      </c>
      <c r="E73" s="3">
        <v>39</v>
      </c>
      <c r="F73" s="3">
        <v>5475</v>
      </c>
      <c r="G73" s="3">
        <v>754.2</v>
      </c>
      <c r="I73" s="13">
        <f t="shared" si="5"/>
        <v>1969</v>
      </c>
      <c r="J73" s="11">
        <f t="shared" si="3"/>
        <v>1.6182710156457173E-2</v>
      </c>
      <c r="K73" s="8">
        <f t="shared" si="4"/>
        <v>-5.1865552903739058E-2</v>
      </c>
    </row>
    <row r="74" spans="1:11" x14ac:dyDescent="0.25">
      <c r="A74" s="3">
        <v>196902</v>
      </c>
      <c r="B74" s="3">
        <v>51170</v>
      </c>
      <c r="C74" s="3">
        <v>1684</v>
      </c>
      <c r="D74" s="3">
        <v>19121</v>
      </c>
      <c r="E74" s="3">
        <v>39</v>
      </c>
      <c r="F74" s="3">
        <v>-3417</v>
      </c>
      <c r="G74" s="3">
        <v>764.6</v>
      </c>
      <c r="I74" s="13">
        <f t="shared" si="5"/>
        <v>1969.25</v>
      </c>
      <c r="J74" s="11">
        <f t="shared" si="3"/>
        <v>2.7325398901386345E-2</v>
      </c>
      <c r="K74" s="8">
        <f t="shared" si="4"/>
        <v>-6.6923881768244833E-2</v>
      </c>
    </row>
    <row r="75" spans="1:11" x14ac:dyDescent="0.25">
      <c r="A75" s="3">
        <v>196903</v>
      </c>
      <c r="B75" s="3">
        <v>51246</v>
      </c>
      <c r="C75" s="3">
        <v>3960</v>
      </c>
      <c r="D75" s="3">
        <v>18773</v>
      </c>
      <c r="E75" s="3">
        <v>39</v>
      </c>
      <c r="F75" s="3">
        <v>-2831</v>
      </c>
      <c r="G75" s="3">
        <v>777.1</v>
      </c>
      <c r="I75" s="13">
        <f t="shared" si="5"/>
        <v>1969.5</v>
      </c>
      <c r="J75" s="11">
        <f t="shared" si="3"/>
        <v>2.2755115171792562E-2</v>
      </c>
      <c r="K75" s="8">
        <f t="shared" si="4"/>
        <v>-6.5945180800411785E-2</v>
      </c>
    </row>
    <row r="76" spans="1:11" x14ac:dyDescent="0.25">
      <c r="A76" s="3">
        <v>196904</v>
      </c>
      <c r="B76" s="3">
        <v>50942</v>
      </c>
      <c r="C76" s="3">
        <v>6632</v>
      </c>
      <c r="D76" s="3">
        <v>19064</v>
      </c>
      <c r="E76" s="3">
        <v>40</v>
      </c>
      <c r="F76" s="3">
        <v>-1139</v>
      </c>
      <c r="G76" s="3">
        <v>780.5</v>
      </c>
      <c r="I76" s="13">
        <f t="shared" si="5"/>
        <v>1969.75</v>
      </c>
      <c r="J76" s="11">
        <f t="shared" si="3"/>
        <v>1.7438821268417681E-2</v>
      </c>
      <c r="K76" s="8">
        <f t="shared" si="4"/>
        <v>-6.5268417680973731E-2</v>
      </c>
    </row>
    <row r="77" spans="1:11" x14ac:dyDescent="0.25">
      <c r="A77" s="3">
        <v>197001</v>
      </c>
      <c r="B77" s="3">
        <v>51896</v>
      </c>
      <c r="C77" s="3">
        <v>5268</v>
      </c>
      <c r="D77" s="3">
        <v>18248</v>
      </c>
      <c r="E77" s="3">
        <v>24</v>
      </c>
      <c r="F77" s="3">
        <v>15235</v>
      </c>
      <c r="G77" s="3">
        <v>787.4</v>
      </c>
      <c r="I77" s="13">
        <f t="shared" si="5"/>
        <v>1970</v>
      </c>
      <c r="J77" s="11">
        <f t="shared" si="3"/>
        <v>-2.8333756667513334E-3</v>
      </c>
      <c r="K77" s="8">
        <f t="shared" si="4"/>
        <v>-6.5908051816103638E-2</v>
      </c>
    </row>
    <row r="78" spans="1:11" x14ac:dyDescent="0.25">
      <c r="A78" s="3">
        <v>197002</v>
      </c>
      <c r="B78" s="3">
        <v>55106</v>
      </c>
      <c r="C78" s="3">
        <v>4780</v>
      </c>
      <c r="D78" s="3">
        <v>18460</v>
      </c>
      <c r="E78" s="3">
        <v>24</v>
      </c>
      <c r="F78" s="3">
        <v>-4285</v>
      </c>
      <c r="G78" s="3">
        <v>799.1</v>
      </c>
      <c r="I78" s="13">
        <f t="shared" si="5"/>
        <v>1970.25</v>
      </c>
      <c r="J78" s="11">
        <f t="shared" si="3"/>
        <v>2.251157552246277E-2</v>
      </c>
      <c r="K78" s="8">
        <f t="shared" si="4"/>
        <v>-6.8960080090101364E-2</v>
      </c>
    </row>
    <row r="79" spans="1:11" x14ac:dyDescent="0.25">
      <c r="A79" s="3">
        <v>197003</v>
      </c>
      <c r="B79" s="3">
        <v>49220</v>
      </c>
      <c r="C79" s="3">
        <v>4424</v>
      </c>
      <c r="D79" s="3">
        <v>18020</v>
      </c>
      <c r="E79" s="3">
        <v>24</v>
      </c>
      <c r="F79" s="3">
        <v>-6955</v>
      </c>
      <c r="G79" s="3">
        <v>812.2</v>
      </c>
      <c r="I79" s="13">
        <f t="shared" si="5"/>
        <v>1970.5</v>
      </c>
      <c r="J79" s="11">
        <f t="shared" si="3"/>
        <v>2.5332430435853238E-2</v>
      </c>
      <c r="K79" s="8">
        <f t="shared" si="4"/>
        <v>-6.0600837232208812E-2</v>
      </c>
    </row>
    <row r="80" spans="1:11" x14ac:dyDescent="0.25">
      <c r="A80" s="3">
        <v>197004</v>
      </c>
      <c r="B80" s="3">
        <v>37347</v>
      </c>
      <c r="C80" s="3">
        <v>8304</v>
      </c>
      <c r="D80" s="3">
        <v>18356</v>
      </c>
      <c r="E80" s="3">
        <v>24</v>
      </c>
      <c r="F80" s="3">
        <v>-4547</v>
      </c>
      <c r="G80" s="3">
        <v>810</v>
      </c>
      <c r="I80" s="13">
        <f t="shared" si="5"/>
        <v>1970.75</v>
      </c>
      <c r="J80" s="11">
        <f t="shared" si="3"/>
        <v>1.8053086419753086E-2</v>
      </c>
      <c r="K80" s="8">
        <f t="shared" si="4"/>
        <v>-4.6107407407407409E-2</v>
      </c>
    </row>
    <row r="81" spans="1:11" x14ac:dyDescent="0.25">
      <c r="A81" s="3">
        <v>197101</v>
      </c>
      <c r="B81" s="3">
        <v>52598</v>
      </c>
      <c r="C81" s="3">
        <v>7928</v>
      </c>
      <c r="D81" s="3">
        <v>18858</v>
      </c>
      <c r="E81" s="3">
        <v>54</v>
      </c>
      <c r="F81" s="3">
        <v>4855</v>
      </c>
      <c r="G81" s="3">
        <v>846.7</v>
      </c>
      <c r="I81" s="13">
        <f t="shared" si="5"/>
        <v>1971</v>
      </c>
      <c r="J81" s="11">
        <f t="shared" si="3"/>
        <v>7.2386913901027515E-3</v>
      </c>
      <c r="K81" s="8">
        <f t="shared" si="4"/>
        <v>-6.2121176331640486E-2</v>
      </c>
    </row>
    <row r="82" spans="1:11" x14ac:dyDescent="0.25">
      <c r="A82" s="3">
        <v>197102</v>
      </c>
      <c r="B82" s="3">
        <v>57522</v>
      </c>
      <c r="C82" s="3">
        <v>13260</v>
      </c>
      <c r="D82" s="3">
        <v>17530</v>
      </c>
      <c r="E82" s="3">
        <v>54</v>
      </c>
      <c r="F82" s="3">
        <v>-3585</v>
      </c>
      <c r="G82" s="3">
        <v>862.6</v>
      </c>
      <c r="I82" s="13">
        <f t="shared" si="5"/>
        <v>1971.25</v>
      </c>
      <c r="J82" s="11">
        <f t="shared" si="3"/>
        <v>9.1687920241131458E-3</v>
      </c>
      <c r="K82" s="8">
        <f t="shared" si="4"/>
        <v>-6.6684442383491763E-2</v>
      </c>
    </row>
    <row r="83" spans="1:11" x14ac:dyDescent="0.25">
      <c r="A83" s="3">
        <v>197103</v>
      </c>
      <c r="B83" s="3">
        <v>59128</v>
      </c>
      <c r="C83" s="3">
        <v>15360</v>
      </c>
      <c r="D83" s="3">
        <v>18954</v>
      </c>
      <c r="E83" s="3">
        <v>54</v>
      </c>
      <c r="F83" s="3">
        <v>4472</v>
      </c>
      <c r="G83" s="3">
        <v>878.3</v>
      </c>
      <c r="I83" s="13">
        <f t="shared" si="5"/>
        <v>1971.5</v>
      </c>
      <c r="J83" s="11">
        <f t="shared" si="3"/>
        <v>-9.3817602186041212E-4</v>
      </c>
      <c r="K83" s="8">
        <f t="shared" si="4"/>
        <v>-6.7320960947284528E-2</v>
      </c>
    </row>
    <row r="84" spans="1:11" x14ac:dyDescent="0.25">
      <c r="A84" s="3">
        <v>197104</v>
      </c>
      <c r="B84" s="3">
        <v>39213</v>
      </c>
      <c r="C84" s="3">
        <v>9192</v>
      </c>
      <c r="D84" s="3">
        <v>17022</v>
      </c>
      <c r="E84" s="3">
        <v>54</v>
      </c>
      <c r="F84" s="3">
        <v>-3005</v>
      </c>
      <c r="G84" s="3">
        <v>885.4</v>
      </c>
      <c r="I84" s="13">
        <f t="shared" si="5"/>
        <v>1971.75</v>
      </c>
      <c r="J84" s="11">
        <f t="shared" si="3"/>
        <v>1.2298396205105037E-2</v>
      </c>
      <c r="K84" s="8">
        <f t="shared" si="4"/>
        <v>-4.4288457194488366E-2</v>
      </c>
    </row>
    <row r="85" spans="1:11" x14ac:dyDescent="0.25">
      <c r="A85" s="3">
        <v>197201</v>
      </c>
      <c r="B85" s="3">
        <v>68476</v>
      </c>
      <c r="C85" s="3">
        <v>9032</v>
      </c>
      <c r="D85" s="3">
        <v>19828</v>
      </c>
      <c r="E85" s="3">
        <v>72</v>
      </c>
      <c r="F85" s="3">
        <v>3389</v>
      </c>
      <c r="G85" s="3">
        <v>916.6</v>
      </c>
      <c r="I85" s="13">
        <f t="shared" si="5"/>
        <v>1972</v>
      </c>
      <c r="J85" s="11">
        <f t="shared" si="3"/>
        <v>8.159502509273402E-3</v>
      </c>
      <c r="K85" s="8">
        <f t="shared" si="4"/>
        <v>-7.4706524110844427E-2</v>
      </c>
    </row>
    <row r="86" spans="1:11" x14ac:dyDescent="0.25">
      <c r="A86" s="3">
        <v>197202</v>
      </c>
      <c r="B86" s="3">
        <v>67794</v>
      </c>
      <c r="C86" s="3">
        <v>13712</v>
      </c>
      <c r="D86" s="3">
        <v>19715</v>
      </c>
      <c r="E86" s="3">
        <v>73</v>
      </c>
      <c r="F86" s="3">
        <v>-9684</v>
      </c>
      <c r="G86" s="3">
        <v>948.2</v>
      </c>
      <c r="I86" s="13">
        <f t="shared" si="5"/>
        <v>1972.25</v>
      </c>
      <c r="J86" s="11">
        <f t="shared" si="3"/>
        <v>1.6620966040919637E-2</v>
      </c>
      <c r="K86" s="8">
        <f t="shared" si="4"/>
        <v>-7.1497574351402651E-2</v>
      </c>
    </row>
    <row r="87" spans="1:11" x14ac:dyDescent="0.25">
      <c r="A87" s="3">
        <v>197203</v>
      </c>
      <c r="B87" s="3">
        <v>68099</v>
      </c>
      <c r="C87" s="3">
        <v>10384</v>
      </c>
      <c r="D87" s="3">
        <v>19637</v>
      </c>
      <c r="E87" s="3">
        <v>75</v>
      </c>
      <c r="F87" s="3">
        <v>-1432</v>
      </c>
      <c r="G87" s="3">
        <v>967</v>
      </c>
      <c r="I87" s="13">
        <f t="shared" si="5"/>
        <v>1972.5</v>
      </c>
      <c r="J87" s="11">
        <f t="shared" si="3"/>
        <v>1.1127197518097208E-2</v>
      </c>
      <c r="K87" s="8">
        <f t="shared" si="4"/>
        <v>-7.0422957600827299E-2</v>
      </c>
    </row>
    <row r="88" spans="1:11" x14ac:dyDescent="0.25">
      <c r="A88" s="3">
        <v>197204</v>
      </c>
      <c r="B88" s="3">
        <v>78231</v>
      </c>
      <c r="C88" s="3">
        <v>10560</v>
      </c>
      <c r="D88" s="3">
        <v>19212</v>
      </c>
      <c r="E88" s="3">
        <v>76</v>
      </c>
      <c r="F88" s="3">
        <v>-13408</v>
      </c>
      <c r="G88" s="3">
        <v>996.8</v>
      </c>
      <c r="I88" s="13">
        <f t="shared" si="5"/>
        <v>1972.75</v>
      </c>
      <c r="J88" s="11">
        <f t="shared" si="3"/>
        <v>2.2207062600321029E-2</v>
      </c>
      <c r="K88" s="8">
        <f t="shared" si="4"/>
        <v>-7.8482142857142861E-2</v>
      </c>
    </row>
    <row r="89" spans="1:11" x14ac:dyDescent="0.25">
      <c r="A89" s="3">
        <v>197301</v>
      </c>
      <c r="B89" s="3">
        <v>111033</v>
      </c>
      <c r="C89" s="3">
        <v>7004</v>
      </c>
      <c r="D89" s="3">
        <v>19597</v>
      </c>
      <c r="E89" s="3">
        <v>91</v>
      </c>
      <c r="F89" s="3">
        <v>-10549</v>
      </c>
      <c r="G89" s="3">
        <v>1039.4000000000001</v>
      </c>
      <c r="I89" s="13">
        <f t="shared" si="5"/>
        <v>1973</v>
      </c>
      <c r="J89" s="11">
        <f t="shared" si="3"/>
        <v>2.2352318645372328E-2</v>
      </c>
      <c r="K89" s="8">
        <f t="shared" si="4"/>
        <v>-0.10682412930536847</v>
      </c>
    </row>
    <row r="90" spans="1:11" x14ac:dyDescent="0.25">
      <c r="A90" s="3">
        <v>197302</v>
      </c>
      <c r="B90" s="3">
        <v>98838</v>
      </c>
      <c r="C90" s="3">
        <v>8676</v>
      </c>
      <c r="D90" s="3">
        <v>20486</v>
      </c>
      <c r="E90" s="3">
        <v>94</v>
      </c>
      <c r="F90" s="3">
        <v>399</v>
      </c>
      <c r="G90" s="3">
        <v>1070</v>
      </c>
      <c r="I90" s="13">
        <f t="shared" si="5"/>
        <v>1973.25</v>
      </c>
      <c r="J90" s="11">
        <f t="shared" si="3"/>
        <v>1.075233644859813E-2</v>
      </c>
      <c r="K90" s="8">
        <f t="shared" si="4"/>
        <v>-9.2371962616822428E-2</v>
      </c>
    </row>
    <row r="91" spans="1:11" x14ac:dyDescent="0.25">
      <c r="A91" s="3">
        <v>197303</v>
      </c>
      <c r="B91" s="3">
        <v>104131</v>
      </c>
      <c r="C91" s="3">
        <v>5148</v>
      </c>
      <c r="D91" s="3">
        <v>21326</v>
      </c>
      <c r="E91" s="3">
        <v>98</v>
      </c>
      <c r="F91" s="3">
        <v>18159</v>
      </c>
      <c r="G91" s="3">
        <v>1083.3</v>
      </c>
      <c r="I91" s="13">
        <f t="shared" si="5"/>
        <v>1973.5</v>
      </c>
      <c r="J91" s="11">
        <f t="shared" si="3"/>
        <v>-1.7382073294562909E-3</v>
      </c>
      <c r="K91" s="8">
        <f t="shared" si="4"/>
        <v>-9.6123880734791833E-2</v>
      </c>
    </row>
    <row r="92" spans="1:11" x14ac:dyDescent="0.25">
      <c r="A92" s="3">
        <v>197304</v>
      </c>
      <c r="B92" s="3">
        <v>63707</v>
      </c>
      <c r="C92" s="3">
        <v>10704</v>
      </c>
      <c r="D92" s="3">
        <v>21207</v>
      </c>
      <c r="E92" s="3">
        <v>101</v>
      </c>
      <c r="F92" s="3">
        <v>25038</v>
      </c>
      <c r="G92" s="3">
        <v>1116.5999999999999</v>
      </c>
      <c r="I92" s="13">
        <f t="shared" si="5"/>
        <v>1973.75</v>
      </c>
      <c r="J92" s="11">
        <f t="shared" si="3"/>
        <v>-1.2926741895038511E-2</v>
      </c>
      <c r="K92" s="8">
        <f t="shared" si="4"/>
        <v>-5.7054451012000719E-2</v>
      </c>
    </row>
    <row r="93" spans="1:11" x14ac:dyDescent="0.25">
      <c r="A93" s="3">
        <v>197401</v>
      </c>
      <c r="B93" s="3">
        <v>101228</v>
      </c>
      <c r="C93" s="3">
        <v>6220</v>
      </c>
      <c r="D93" s="3">
        <v>20145</v>
      </c>
      <c r="E93" s="3">
        <v>131</v>
      </c>
      <c r="F93" s="3">
        <v>-22095</v>
      </c>
      <c r="G93" s="3">
        <v>1124.2</v>
      </c>
      <c r="I93" s="13">
        <f t="shared" si="5"/>
        <v>1974</v>
      </c>
      <c r="J93" s="11">
        <f t="shared" si="3"/>
        <v>3.2157089485856612E-2</v>
      </c>
      <c r="K93" s="8">
        <f t="shared" si="4"/>
        <v>-9.0044476071873339E-2</v>
      </c>
    </row>
    <row r="94" spans="1:11" x14ac:dyDescent="0.25">
      <c r="A94" s="3">
        <v>197402</v>
      </c>
      <c r="B94" s="3">
        <v>109228</v>
      </c>
      <c r="C94" s="3">
        <v>4976</v>
      </c>
      <c r="D94" s="3">
        <v>22914</v>
      </c>
      <c r="E94" s="3">
        <v>134</v>
      </c>
      <c r="F94" s="3">
        <v>-28898</v>
      </c>
      <c r="G94" s="3">
        <v>1155</v>
      </c>
      <c r="I94" s="13">
        <f t="shared" si="5"/>
        <v>1974.25</v>
      </c>
      <c r="J94" s="11">
        <f t="shared" si="3"/>
        <v>4.0666666666666663E-2</v>
      </c>
      <c r="K94" s="8">
        <f t="shared" si="4"/>
        <v>-9.456969696969697E-2</v>
      </c>
    </row>
    <row r="95" spans="1:11" x14ac:dyDescent="0.25">
      <c r="A95" s="3">
        <v>197403</v>
      </c>
      <c r="B95" s="3">
        <v>96402</v>
      </c>
      <c r="C95" s="3">
        <v>-20</v>
      </c>
      <c r="D95" s="3">
        <v>22008</v>
      </c>
      <c r="E95" s="3">
        <v>136</v>
      </c>
      <c r="F95" s="3">
        <v>-32978</v>
      </c>
      <c r="G95" s="3">
        <v>1175.3</v>
      </c>
      <c r="I95" s="13">
        <f t="shared" si="5"/>
        <v>1974.5</v>
      </c>
      <c r="J95" s="11">
        <f t="shared" si="3"/>
        <v>4.6917382795881903E-2</v>
      </c>
      <c r="K95" s="8">
        <f t="shared" si="4"/>
        <v>-8.2023313196630643E-2</v>
      </c>
    </row>
    <row r="96" spans="1:11" x14ac:dyDescent="0.25">
      <c r="A96" s="3">
        <v>197404</v>
      </c>
      <c r="B96" s="3">
        <v>69818</v>
      </c>
      <c r="C96" s="3">
        <v>5212</v>
      </c>
      <c r="D96" s="3">
        <v>20525</v>
      </c>
      <c r="E96" s="3">
        <v>135</v>
      </c>
      <c r="F96" s="3">
        <v>-29590</v>
      </c>
      <c r="G96" s="3">
        <v>1203.5</v>
      </c>
      <c r="I96" s="13">
        <f t="shared" si="5"/>
        <v>1974.75</v>
      </c>
      <c r="J96" s="11">
        <f t="shared" si="3"/>
        <v>3.7422517656834235E-2</v>
      </c>
      <c r="K96" s="8">
        <f t="shared" si="4"/>
        <v>-5.8012463647694225E-2</v>
      </c>
    </row>
    <row r="97" spans="1:11" x14ac:dyDescent="0.25">
      <c r="A97" s="3">
        <v>197501</v>
      </c>
      <c r="B97" s="3">
        <v>46083</v>
      </c>
      <c r="C97" s="3">
        <v>7732</v>
      </c>
      <c r="D97" s="3">
        <v>24668</v>
      </c>
      <c r="E97" s="3">
        <v>172</v>
      </c>
      <c r="F97" s="3">
        <v>-13485</v>
      </c>
      <c r="G97" s="3">
        <v>1210.5</v>
      </c>
      <c r="I97" s="13">
        <f t="shared" si="5"/>
        <v>1975</v>
      </c>
      <c r="J97" s="11">
        <f t="shared" si="3"/>
        <v>2.5273027674514663E-2</v>
      </c>
      <c r="K97" s="8">
        <f t="shared" si="4"/>
        <v>-3.8069392812887237E-2</v>
      </c>
    </row>
    <row r="98" spans="1:11" x14ac:dyDescent="0.25">
      <c r="A98" s="3">
        <v>197502</v>
      </c>
      <c r="B98" s="3">
        <v>35860</v>
      </c>
      <c r="C98" s="3">
        <v>12892</v>
      </c>
      <c r="D98" s="3">
        <v>24049</v>
      </c>
      <c r="E98" s="3">
        <v>171</v>
      </c>
      <c r="F98" s="3">
        <v>-14757</v>
      </c>
      <c r="G98" s="3">
        <v>1237.4000000000001</v>
      </c>
      <c r="I98" s="13">
        <f t="shared" si="5"/>
        <v>1975.25</v>
      </c>
      <c r="J98" s="11">
        <f t="shared" si="3"/>
        <v>2.1080491352836593E-2</v>
      </c>
      <c r="K98" s="8">
        <f t="shared" si="4"/>
        <v>-2.8980119605624698E-2</v>
      </c>
    </row>
    <row r="99" spans="1:11" x14ac:dyDescent="0.25">
      <c r="A99" s="3">
        <v>197503</v>
      </c>
      <c r="B99" s="3">
        <v>44086</v>
      </c>
      <c r="C99" s="3">
        <v>6852</v>
      </c>
      <c r="D99" s="3">
        <v>23920</v>
      </c>
      <c r="E99" s="3">
        <v>172</v>
      </c>
      <c r="F99" s="3">
        <v>-9483</v>
      </c>
      <c r="G99" s="3">
        <v>1286.5999999999999</v>
      </c>
      <c r="I99" s="13">
        <f t="shared" si="5"/>
        <v>1975.5</v>
      </c>
      <c r="J99" s="11">
        <f t="shared" si="3"/>
        <v>2.0770247163065445E-2</v>
      </c>
      <c r="K99" s="8">
        <f t="shared" si="4"/>
        <v>-3.4265505984766048E-2</v>
      </c>
    </row>
    <row r="100" spans="1:11" x14ac:dyDescent="0.25">
      <c r="A100" s="3">
        <v>197504</v>
      </c>
      <c r="B100" s="3">
        <v>30789</v>
      </c>
      <c r="C100" s="3">
        <v>12156</v>
      </c>
      <c r="D100" s="3">
        <v>24958</v>
      </c>
      <c r="E100" s="3">
        <v>174</v>
      </c>
      <c r="F100" s="3">
        <v>-6731</v>
      </c>
      <c r="G100" s="3">
        <v>1328.5</v>
      </c>
      <c r="I100" s="13">
        <f t="shared" si="5"/>
        <v>1975.75</v>
      </c>
      <c r="J100" s="11">
        <f t="shared" si="3"/>
        <v>1.4834023334587882E-2</v>
      </c>
      <c r="K100" s="8">
        <f t="shared" si="4"/>
        <v>-2.3175762137749342E-2</v>
      </c>
    </row>
    <row r="101" spans="1:11" x14ac:dyDescent="0.25">
      <c r="A101" s="3">
        <v>197601</v>
      </c>
      <c r="B101" s="3">
        <v>71926</v>
      </c>
      <c r="C101" s="3">
        <v>12608</v>
      </c>
      <c r="D101" s="3">
        <v>24003</v>
      </c>
      <c r="E101" s="3">
        <v>137</v>
      </c>
      <c r="F101" s="3">
        <v>-21933</v>
      </c>
      <c r="G101" s="3">
        <v>1379.5</v>
      </c>
      <c r="I101" s="13">
        <f t="shared" si="5"/>
        <v>1976</v>
      </c>
      <c r="J101" s="11">
        <f t="shared" si="3"/>
        <v>2.4258789416455238E-2</v>
      </c>
      <c r="K101" s="8">
        <f t="shared" si="4"/>
        <v>-5.213918086263139E-2</v>
      </c>
    </row>
    <row r="102" spans="1:11" x14ac:dyDescent="0.25">
      <c r="A102" s="3">
        <v>197602</v>
      </c>
      <c r="B102" s="3">
        <v>67580</v>
      </c>
      <c r="C102" s="3">
        <v>14020</v>
      </c>
      <c r="D102" s="3">
        <v>27732</v>
      </c>
      <c r="E102" s="3">
        <v>144</v>
      </c>
      <c r="F102" s="3">
        <v>-13590</v>
      </c>
      <c r="G102" s="3">
        <v>1404.7</v>
      </c>
      <c r="I102" s="13">
        <f t="shared" si="5"/>
        <v>1976.25</v>
      </c>
      <c r="J102" s="11">
        <f t="shared" si="3"/>
        <v>1.9538691535559195E-2</v>
      </c>
      <c r="K102" s="8">
        <f t="shared" si="4"/>
        <v>-4.8109916708193923E-2</v>
      </c>
    </row>
    <row r="103" spans="1:11" x14ac:dyDescent="0.25">
      <c r="A103" s="3">
        <v>197603</v>
      </c>
      <c r="B103" s="3">
        <v>78322</v>
      </c>
      <c r="C103" s="3">
        <v>7316</v>
      </c>
      <c r="D103" s="3">
        <v>28821</v>
      </c>
      <c r="E103" s="3">
        <v>151</v>
      </c>
      <c r="F103" s="3">
        <v>-9284</v>
      </c>
      <c r="G103" s="3">
        <v>1430.9</v>
      </c>
      <c r="I103" s="13">
        <f t="shared" si="5"/>
        <v>1976.5</v>
      </c>
      <c r="J103" s="11">
        <f t="shared" si="3"/>
        <v>2.162275490949752E-2</v>
      </c>
      <c r="K103" s="8">
        <f t="shared" si="4"/>
        <v>-5.4736180026556711E-2</v>
      </c>
    </row>
    <row r="104" spans="1:11" x14ac:dyDescent="0.25">
      <c r="A104" s="3">
        <v>197604</v>
      </c>
      <c r="B104" s="3">
        <v>77738</v>
      </c>
      <c r="C104" s="3">
        <v>8152</v>
      </c>
      <c r="D104" s="3">
        <v>29953</v>
      </c>
      <c r="E104" s="3">
        <v>159</v>
      </c>
      <c r="F104" s="3">
        <v>-9208</v>
      </c>
      <c r="G104" s="3">
        <v>1467.5</v>
      </c>
      <c r="I104" s="13">
        <f t="shared" si="5"/>
        <v>1976.75</v>
      </c>
      <c r="J104" s="11">
        <f t="shared" si="3"/>
        <v>2.1238841567291313E-2</v>
      </c>
      <c r="K104" s="8">
        <f t="shared" si="4"/>
        <v>-5.2973083475298124E-2</v>
      </c>
    </row>
    <row r="105" spans="1:11" x14ac:dyDescent="0.25">
      <c r="A105" s="3">
        <v>197701</v>
      </c>
      <c r="B105" s="3">
        <v>118491</v>
      </c>
      <c r="C105" s="3">
        <v>-640</v>
      </c>
      <c r="D105" s="3">
        <v>28961</v>
      </c>
      <c r="E105" s="3">
        <v>259</v>
      </c>
      <c r="F105" s="3">
        <v>-28794</v>
      </c>
      <c r="G105" s="3">
        <v>1513.2</v>
      </c>
      <c r="I105" s="13">
        <f t="shared" si="5"/>
        <v>1977</v>
      </c>
      <c r="J105" s="11">
        <f t="shared" si="3"/>
        <v>3.8761564895585514E-2</v>
      </c>
      <c r="K105" s="8">
        <f t="shared" si="4"/>
        <v>-7.8304916732751778E-2</v>
      </c>
    </row>
    <row r="106" spans="1:11" x14ac:dyDescent="0.25">
      <c r="A106" s="3">
        <v>197702</v>
      </c>
      <c r="B106" s="3">
        <v>106978</v>
      </c>
      <c r="C106" s="3">
        <v>1728</v>
      </c>
      <c r="D106" s="3">
        <v>29590</v>
      </c>
      <c r="E106" s="3">
        <v>266</v>
      </c>
      <c r="F106" s="3">
        <v>-9657</v>
      </c>
      <c r="G106" s="3">
        <v>1571.4</v>
      </c>
      <c r="I106" s="13">
        <f t="shared" si="5"/>
        <v>1977.25</v>
      </c>
      <c r="J106" s="11">
        <f t="shared" si="3"/>
        <v>2.4045437189767087E-2</v>
      </c>
      <c r="K106" s="8">
        <f t="shared" si="4"/>
        <v>-6.8078146875397733E-2</v>
      </c>
    </row>
    <row r="107" spans="1:11" x14ac:dyDescent="0.25">
      <c r="A107" s="3">
        <v>197703</v>
      </c>
      <c r="B107" s="3">
        <v>110193</v>
      </c>
      <c r="C107" s="3">
        <v>4420</v>
      </c>
      <c r="D107" s="3">
        <v>30956</v>
      </c>
      <c r="E107" s="3">
        <v>276</v>
      </c>
      <c r="F107" s="3">
        <v>-399</v>
      </c>
      <c r="G107" s="3">
        <v>1621.9</v>
      </c>
      <c r="I107" s="13">
        <f t="shared" si="5"/>
        <v>1977.5</v>
      </c>
      <c r="J107" s="11">
        <f t="shared" si="3"/>
        <v>1.6777236574388062E-2</v>
      </c>
      <c r="K107" s="8">
        <f t="shared" si="4"/>
        <v>-6.7940686848757634E-2</v>
      </c>
    </row>
    <row r="108" spans="1:11" x14ac:dyDescent="0.25">
      <c r="A108" s="3">
        <v>197704</v>
      </c>
      <c r="B108" s="3">
        <v>132539</v>
      </c>
      <c r="C108" s="3">
        <v>5400</v>
      </c>
      <c r="D108" s="3">
        <v>33053</v>
      </c>
      <c r="E108" s="3">
        <v>283</v>
      </c>
      <c r="F108" s="3">
        <v>10837</v>
      </c>
      <c r="G108" s="3">
        <v>1653.5</v>
      </c>
      <c r="I108" s="13">
        <f t="shared" si="5"/>
        <v>1977.75</v>
      </c>
      <c r="J108" s="11">
        <f t="shared" si="3"/>
        <v>1.0341094647716964E-2</v>
      </c>
      <c r="K108" s="8">
        <f t="shared" si="4"/>
        <v>-8.0156637435742362E-2</v>
      </c>
    </row>
    <row r="109" spans="1:11" x14ac:dyDescent="0.25">
      <c r="A109" s="3">
        <v>197801</v>
      </c>
      <c r="B109" s="3">
        <v>151498</v>
      </c>
      <c r="C109" s="3">
        <v>-6444</v>
      </c>
      <c r="D109" s="3">
        <v>33759</v>
      </c>
      <c r="E109" s="3">
        <v>173</v>
      </c>
      <c r="F109" s="3">
        <v>-12204</v>
      </c>
      <c r="G109" s="3">
        <v>1686.1</v>
      </c>
      <c r="I109" s="13">
        <f t="shared" si="5"/>
        <v>1978</v>
      </c>
      <c r="J109" s="11">
        <f t="shared" si="3"/>
        <v>3.1184390012454776E-2</v>
      </c>
      <c r="K109" s="8">
        <f t="shared" si="4"/>
        <v>-8.9851135757072528E-2</v>
      </c>
    </row>
    <row r="110" spans="1:11" x14ac:dyDescent="0.25">
      <c r="A110" s="3">
        <v>197802</v>
      </c>
      <c r="B110" s="3">
        <v>140257</v>
      </c>
      <c r="C110" s="3">
        <v>2792</v>
      </c>
      <c r="D110" s="3">
        <v>32911</v>
      </c>
      <c r="E110" s="3">
        <v>177</v>
      </c>
      <c r="F110" s="3">
        <v>-18381</v>
      </c>
      <c r="G110" s="3">
        <v>1797.7</v>
      </c>
      <c r="I110" s="13">
        <f t="shared" si="5"/>
        <v>1978.25</v>
      </c>
      <c r="J110" s="11">
        <f t="shared" si="3"/>
        <v>2.7077376647939033E-2</v>
      </c>
      <c r="K110" s="8">
        <f t="shared" si="4"/>
        <v>-7.8020248094787789E-2</v>
      </c>
    </row>
    <row r="111" spans="1:11" x14ac:dyDescent="0.25">
      <c r="A111" s="3">
        <v>197803</v>
      </c>
      <c r="B111" s="3">
        <v>122546</v>
      </c>
      <c r="C111" s="3">
        <v>800</v>
      </c>
      <c r="D111" s="3">
        <v>37283</v>
      </c>
      <c r="E111" s="3">
        <v>185</v>
      </c>
      <c r="F111" s="3">
        <v>-12801</v>
      </c>
      <c r="G111" s="3">
        <v>1843.8</v>
      </c>
      <c r="I111" s="13">
        <f t="shared" si="5"/>
        <v>1978.5</v>
      </c>
      <c r="J111" s="11">
        <f t="shared" si="3"/>
        <v>2.6829916476841305E-2</v>
      </c>
      <c r="K111" s="8">
        <f t="shared" si="4"/>
        <v>-6.6463824709838373E-2</v>
      </c>
    </row>
    <row r="112" spans="1:11" x14ac:dyDescent="0.25">
      <c r="A112" s="3">
        <v>197804</v>
      </c>
      <c r="B112" s="3">
        <v>139765</v>
      </c>
      <c r="C112" s="3">
        <v>2448</v>
      </c>
      <c r="D112" s="3">
        <v>39024</v>
      </c>
      <c r="E112" s="3">
        <v>192</v>
      </c>
      <c r="F112" s="3">
        <v>-15603</v>
      </c>
      <c r="G112" s="3">
        <v>1910</v>
      </c>
      <c r="I112" s="13">
        <f t="shared" si="5"/>
        <v>1978.75</v>
      </c>
      <c r="J112" s="11">
        <f t="shared" si="3"/>
        <v>2.7419371727748693E-2</v>
      </c>
      <c r="K112" s="8">
        <f t="shared" si="4"/>
        <v>-7.3175392670157074E-2</v>
      </c>
    </row>
    <row r="113" spans="1:11" x14ac:dyDescent="0.25">
      <c r="A113" s="3">
        <v>197901</v>
      </c>
      <c r="B113" s="3">
        <v>155413</v>
      </c>
      <c r="C113" s="3">
        <v>-6740</v>
      </c>
      <c r="D113" s="3">
        <v>37963</v>
      </c>
      <c r="E113" s="3">
        <v>237</v>
      </c>
      <c r="F113" s="3">
        <v>-6214</v>
      </c>
      <c r="G113" s="3">
        <v>1947.1</v>
      </c>
      <c r="I113" s="13">
        <f t="shared" si="5"/>
        <v>1979</v>
      </c>
      <c r="J113" s="11">
        <f t="shared" si="3"/>
        <v>2.6271891530994813E-2</v>
      </c>
      <c r="K113" s="8">
        <f t="shared" si="4"/>
        <v>-7.981767757177341E-2</v>
      </c>
    </row>
    <row r="114" spans="1:11" x14ac:dyDescent="0.25">
      <c r="A114" s="3">
        <v>197902</v>
      </c>
      <c r="B114" s="3">
        <v>176638</v>
      </c>
      <c r="C114" s="3">
        <v>-12448</v>
      </c>
      <c r="D114" s="3">
        <v>37933</v>
      </c>
      <c r="E114" s="3">
        <v>243</v>
      </c>
      <c r="F114" s="3">
        <v>-44229</v>
      </c>
      <c r="G114" s="3">
        <v>2002.6</v>
      </c>
      <c r="I114" s="13">
        <f t="shared" si="5"/>
        <v>1979.25</v>
      </c>
      <c r="J114" s="11">
        <f t="shared" si="3"/>
        <v>4.7364925596724256E-2</v>
      </c>
      <c r="K114" s="8">
        <f t="shared" si="4"/>
        <v>-8.8204334365325071E-2</v>
      </c>
    </row>
    <row r="115" spans="1:11" x14ac:dyDescent="0.25">
      <c r="A115" s="3">
        <v>197903</v>
      </c>
      <c r="B115" s="3">
        <v>169813</v>
      </c>
      <c r="C115" s="3">
        <v>-7580</v>
      </c>
      <c r="D115" s="3">
        <v>35692</v>
      </c>
      <c r="E115" s="3">
        <v>248</v>
      </c>
      <c r="F115" s="3">
        <v>-30412</v>
      </c>
      <c r="G115" s="3">
        <v>2061.8000000000002</v>
      </c>
      <c r="I115" s="13">
        <f t="shared" si="5"/>
        <v>1979.5</v>
      </c>
      <c r="J115" s="11">
        <f t="shared" si="3"/>
        <v>3.585798816568047E-2</v>
      </c>
      <c r="K115" s="8">
        <f t="shared" si="4"/>
        <v>-8.2361528761276545E-2</v>
      </c>
    </row>
    <row r="116" spans="1:11" x14ac:dyDescent="0.25">
      <c r="A116" s="3">
        <v>197904</v>
      </c>
      <c r="B116" s="3">
        <v>135576</v>
      </c>
      <c r="C116" s="3">
        <v>-4576</v>
      </c>
      <c r="D116" s="3">
        <v>37985</v>
      </c>
      <c r="E116" s="3">
        <v>255</v>
      </c>
      <c r="F116" s="3">
        <v>-33651</v>
      </c>
      <c r="G116" s="3">
        <v>2102.3000000000002</v>
      </c>
      <c r="I116" s="13">
        <f t="shared" si="5"/>
        <v>1979.75</v>
      </c>
      <c r="J116" s="11">
        <f t="shared" si="3"/>
        <v>3.6373020025686154E-2</v>
      </c>
      <c r="K116" s="8">
        <f t="shared" si="4"/>
        <v>-6.4489368786567094E-2</v>
      </c>
    </row>
    <row r="117" spans="1:11" x14ac:dyDescent="0.25">
      <c r="A117" s="3">
        <v>198001</v>
      </c>
      <c r="B117" s="3">
        <v>164291</v>
      </c>
      <c r="C117" s="3">
        <v>5500</v>
      </c>
      <c r="D117" s="3">
        <v>38083</v>
      </c>
      <c r="E117" s="3">
        <v>189</v>
      </c>
      <c r="F117" s="3">
        <v>-51221</v>
      </c>
      <c r="G117" s="3">
        <v>2149.4</v>
      </c>
      <c r="I117" s="13">
        <f t="shared" si="5"/>
        <v>1980</v>
      </c>
      <c r="J117" s="11">
        <f t="shared" si="3"/>
        <v>3.9077416953568436E-2</v>
      </c>
      <c r="K117" s="8">
        <f t="shared" si="4"/>
        <v>-7.6435749511491582E-2</v>
      </c>
    </row>
    <row r="118" spans="1:11" x14ac:dyDescent="0.25">
      <c r="A118" s="3">
        <v>198002</v>
      </c>
      <c r="B118" s="3">
        <v>98853</v>
      </c>
      <c r="C118" s="3">
        <v>3400</v>
      </c>
      <c r="D118" s="3">
        <v>51407</v>
      </c>
      <c r="E118" s="3">
        <v>197</v>
      </c>
      <c r="F118" s="3">
        <v>-52881</v>
      </c>
      <c r="G118" s="3">
        <v>2134.3000000000002</v>
      </c>
      <c r="I118" s="13">
        <f t="shared" si="5"/>
        <v>1980.25</v>
      </c>
      <c r="J118" s="11">
        <f t="shared" si="3"/>
        <v>4.7362132783582436E-2</v>
      </c>
      <c r="K118" s="8">
        <f t="shared" si="4"/>
        <v>-4.6316356650892565E-2</v>
      </c>
    </row>
    <row r="119" spans="1:11" x14ac:dyDescent="0.25">
      <c r="A119" s="3">
        <v>198003</v>
      </c>
      <c r="B119" s="3">
        <v>110113</v>
      </c>
      <c r="C119" s="3">
        <v>10100</v>
      </c>
      <c r="D119" s="3">
        <v>42846</v>
      </c>
      <c r="E119" s="3">
        <v>198</v>
      </c>
      <c r="F119" s="3">
        <v>-48830</v>
      </c>
      <c r="G119" s="3">
        <v>2177.1</v>
      </c>
      <c r="I119" s="13">
        <f t="shared" si="5"/>
        <v>1980.5</v>
      </c>
      <c r="J119" s="11">
        <f t="shared" si="3"/>
        <v>3.7560975609756096E-2</v>
      </c>
      <c r="K119" s="8">
        <f t="shared" si="4"/>
        <v>-5.0577832896973041E-2</v>
      </c>
    </row>
    <row r="120" spans="1:11" x14ac:dyDescent="0.25">
      <c r="A120" s="3">
        <v>198004</v>
      </c>
      <c r="B120" s="3">
        <v>166736</v>
      </c>
      <c r="C120" s="3">
        <v>22500</v>
      </c>
      <c r="D120" s="3">
        <v>45483</v>
      </c>
      <c r="E120" s="3">
        <v>201</v>
      </c>
      <c r="F120" s="3">
        <v>-17126</v>
      </c>
      <c r="G120" s="3">
        <v>2283.6</v>
      </c>
      <c r="I120" s="13">
        <f t="shared" si="5"/>
        <v>1980.75</v>
      </c>
      <c r="J120" s="11">
        <f t="shared" si="3"/>
        <v>1.7651953056577335E-2</v>
      </c>
      <c r="K120" s="8">
        <f t="shared" si="4"/>
        <v>-7.3014538448064464E-2</v>
      </c>
    </row>
    <row r="121" spans="1:11" x14ac:dyDescent="0.25">
      <c r="A121" s="3">
        <v>198101</v>
      </c>
      <c r="B121" s="3">
        <v>145518</v>
      </c>
      <c r="C121" s="3">
        <v>3200</v>
      </c>
      <c r="D121" s="3">
        <v>49184</v>
      </c>
      <c r="E121" s="3">
        <v>324</v>
      </c>
      <c r="F121" s="3">
        <v>-3933</v>
      </c>
      <c r="G121" s="3">
        <v>2402.3000000000002</v>
      </c>
      <c r="I121" s="13">
        <f t="shared" si="5"/>
        <v>1981</v>
      </c>
      <c r="J121" s="11">
        <f t="shared" si="3"/>
        <v>2.0913707696790577E-2</v>
      </c>
      <c r="K121" s="8">
        <f t="shared" si="4"/>
        <v>-6.0574449485909336E-2</v>
      </c>
    </row>
    <row r="122" spans="1:11" x14ac:dyDescent="0.25">
      <c r="A122" s="3">
        <v>198102</v>
      </c>
      <c r="B122" s="3">
        <v>230252</v>
      </c>
      <c r="C122" s="3">
        <v>-5400</v>
      </c>
      <c r="D122" s="3">
        <v>51445</v>
      </c>
      <c r="E122" s="3">
        <v>343</v>
      </c>
      <c r="F122" s="3">
        <v>7845</v>
      </c>
      <c r="G122" s="3">
        <v>2420.8000000000002</v>
      </c>
      <c r="I122" s="13">
        <f t="shared" si="5"/>
        <v>1981.25</v>
      </c>
      <c r="J122" s="11">
        <f t="shared" si="3"/>
        <v>2.0382931262392597E-2</v>
      </c>
      <c r="K122" s="8">
        <f t="shared" si="4"/>
        <v>-9.5114011896893585E-2</v>
      </c>
    </row>
    <row r="123" spans="1:11" x14ac:dyDescent="0.25">
      <c r="A123" s="3">
        <v>198103</v>
      </c>
      <c r="B123" s="3">
        <v>206002</v>
      </c>
      <c r="C123" s="3">
        <v>-26600</v>
      </c>
      <c r="D123" s="3">
        <v>53658</v>
      </c>
      <c r="E123" s="3">
        <v>358</v>
      </c>
      <c r="F123" s="3">
        <v>22545</v>
      </c>
      <c r="G123" s="3">
        <v>2498.8000000000002</v>
      </c>
      <c r="I123" s="13">
        <f t="shared" si="5"/>
        <v>1981.5</v>
      </c>
      <c r="J123" s="11">
        <f t="shared" si="3"/>
        <v>2.3239554986393469E-2</v>
      </c>
      <c r="K123" s="8">
        <f t="shared" si="4"/>
        <v>-8.2440371378261559E-2</v>
      </c>
    </row>
    <row r="124" spans="1:11" x14ac:dyDescent="0.25">
      <c r="A124" s="3">
        <v>198104</v>
      </c>
      <c r="B124" s="3">
        <v>178784</v>
      </c>
      <c r="C124" s="3">
        <v>-25000</v>
      </c>
      <c r="D124" s="3">
        <v>54329</v>
      </c>
      <c r="E124" s="3">
        <v>367</v>
      </c>
      <c r="F124" s="3">
        <v>14458</v>
      </c>
      <c r="G124" s="3">
        <v>2494</v>
      </c>
      <c r="I124" s="13">
        <f t="shared" si="5"/>
        <v>1981.75</v>
      </c>
      <c r="J124" s="11">
        <f t="shared" si="3"/>
        <v>2.6157979149959903E-2</v>
      </c>
      <c r="K124" s="8">
        <f t="shared" si="4"/>
        <v>-7.1685645549318361E-2</v>
      </c>
    </row>
    <row r="125" spans="1:11" x14ac:dyDescent="0.25">
      <c r="A125" s="3">
        <v>198201</v>
      </c>
      <c r="B125" s="3">
        <v>224308</v>
      </c>
      <c r="C125" s="3">
        <v>-7500</v>
      </c>
      <c r="D125" s="3">
        <v>58126</v>
      </c>
      <c r="E125" s="3">
        <v>254</v>
      </c>
      <c r="F125" s="3">
        <v>-47312</v>
      </c>
      <c r="G125" s="3">
        <v>2468.3000000000002</v>
      </c>
      <c r="I125" s="13">
        <f t="shared" si="5"/>
        <v>1982</v>
      </c>
      <c r="J125" s="11">
        <f t="shared" si="3"/>
        <v>4.585828302880525E-2</v>
      </c>
      <c r="K125" s="8">
        <f t="shared" si="4"/>
        <v>-9.0875501357209412E-2</v>
      </c>
    </row>
    <row r="126" spans="1:11" x14ac:dyDescent="0.25">
      <c r="A126" s="3">
        <v>198202</v>
      </c>
      <c r="B126" s="3">
        <v>184597</v>
      </c>
      <c r="C126" s="3">
        <v>2700</v>
      </c>
      <c r="D126" s="3">
        <v>47127</v>
      </c>
      <c r="E126" s="3">
        <v>249</v>
      </c>
      <c r="F126" s="3">
        <v>-67948</v>
      </c>
      <c r="G126" s="3">
        <v>2510.6999999999998</v>
      </c>
      <c r="I126" s="13">
        <f t="shared" si="5"/>
        <v>1982.25</v>
      </c>
      <c r="J126" s="11">
        <f t="shared" si="3"/>
        <v>4.4857609431632611E-2</v>
      </c>
      <c r="K126" s="8">
        <f t="shared" si="4"/>
        <v>-7.3524116780180823E-2</v>
      </c>
    </row>
    <row r="127" spans="1:11" x14ac:dyDescent="0.25">
      <c r="A127" s="3">
        <v>198203</v>
      </c>
      <c r="B127" s="3">
        <v>183799</v>
      </c>
      <c r="C127" s="3">
        <v>-7500</v>
      </c>
      <c r="D127" s="3">
        <v>52126</v>
      </c>
      <c r="E127" s="3">
        <v>250</v>
      </c>
      <c r="F127" s="3">
        <v>-61966</v>
      </c>
      <c r="G127" s="3">
        <v>2529.1</v>
      </c>
      <c r="I127" s="13">
        <f t="shared" si="5"/>
        <v>1982.5</v>
      </c>
      <c r="J127" s="11">
        <f t="shared" si="3"/>
        <v>4.8176030999169665E-2</v>
      </c>
      <c r="K127" s="8">
        <f t="shared" si="4"/>
        <v>-7.2673678383614729E-2</v>
      </c>
    </row>
    <row r="128" spans="1:11" x14ac:dyDescent="0.25">
      <c r="A128" s="3">
        <v>198204</v>
      </c>
      <c r="B128" s="3">
        <v>66604</v>
      </c>
      <c r="C128" s="3">
        <v>19900</v>
      </c>
      <c r="D128" s="3">
        <v>57845</v>
      </c>
      <c r="E128" s="3">
        <v>259</v>
      </c>
      <c r="F128" s="3">
        <v>-44506</v>
      </c>
      <c r="G128" s="3">
        <v>2551.4</v>
      </c>
      <c r="I128" s="13">
        <f t="shared" si="5"/>
        <v>1982.75</v>
      </c>
      <c r="J128" s="11">
        <f t="shared" si="3"/>
        <v>3.2417496276554048E-2</v>
      </c>
      <c r="K128" s="8">
        <f t="shared" si="4"/>
        <v>-2.6104883593321315E-2</v>
      </c>
    </row>
    <row r="129" spans="1:11" x14ac:dyDescent="0.25">
      <c r="A129" s="3">
        <v>198301</v>
      </c>
      <c r="B129" s="3">
        <v>110880</v>
      </c>
      <c r="C129" s="3">
        <v>22900</v>
      </c>
      <c r="D129" s="3">
        <v>62775</v>
      </c>
      <c r="E129" s="3">
        <v>253</v>
      </c>
      <c r="F129" s="3">
        <v>-51634</v>
      </c>
      <c r="G129" s="3">
        <v>2607.6999999999998</v>
      </c>
      <c r="I129" s="13">
        <f t="shared" si="5"/>
        <v>1983</v>
      </c>
      <c r="J129" s="11">
        <f t="shared" si="3"/>
        <v>3.5188863749664456E-2</v>
      </c>
      <c r="K129" s="8">
        <f t="shared" si="4"/>
        <v>-4.2520228553898073E-2</v>
      </c>
    </row>
    <row r="130" spans="1:11" x14ac:dyDescent="0.25">
      <c r="A130" s="3">
        <v>198302</v>
      </c>
      <c r="B130" s="3">
        <v>147542</v>
      </c>
      <c r="C130" s="3">
        <v>36900</v>
      </c>
      <c r="D130" s="3">
        <v>60870</v>
      </c>
      <c r="E130" s="3">
        <v>258</v>
      </c>
      <c r="F130" s="3">
        <v>-48661</v>
      </c>
      <c r="G130" s="3">
        <v>2695</v>
      </c>
      <c r="I130" s="13">
        <f t="shared" si="5"/>
        <v>1983.25</v>
      </c>
      <c r="J130" s="11">
        <f t="shared" si="3"/>
        <v>2.7046011131725417E-2</v>
      </c>
      <c r="K130" s="8">
        <f t="shared" si="4"/>
        <v>-5.474656771799629E-2</v>
      </c>
    </row>
    <row r="131" spans="1:11" x14ac:dyDescent="0.25">
      <c r="A131" s="3">
        <v>198303</v>
      </c>
      <c r="B131" s="3">
        <v>198489</v>
      </c>
      <c r="C131" s="3">
        <v>8500</v>
      </c>
      <c r="D131" s="3">
        <v>63209</v>
      </c>
      <c r="E131" s="3">
        <v>267</v>
      </c>
      <c r="F131" s="3">
        <v>-62630</v>
      </c>
      <c r="G131" s="3">
        <v>2787.4</v>
      </c>
      <c r="I131" s="13">
        <f t="shared" si="5"/>
        <v>1983.5</v>
      </c>
      <c r="J131" s="11">
        <f t="shared" si="3"/>
        <v>4.2192006888139483E-2</v>
      </c>
      <c r="K131" s="8">
        <f t="shared" si="4"/>
        <v>-7.1209370739757485E-2</v>
      </c>
    </row>
    <row r="132" spans="1:11" x14ac:dyDescent="0.25">
      <c r="A132" s="3">
        <v>198304</v>
      </c>
      <c r="B132" s="3">
        <v>202257</v>
      </c>
      <c r="C132" s="3">
        <v>11700</v>
      </c>
      <c r="D132" s="3">
        <v>65082</v>
      </c>
      <c r="E132" s="3">
        <v>274</v>
      </c>
      <c r="F132" s="3">
        <v>-45531</v>
      </c>
      <c r="G132" s="3">
        <v>2874.2</v>
      </c>
      <c r="I132" s="13">
        <f t="shared" si="5"/>
        <v>1983.75</v>
      </c>
      <c r="J132" s="11">
        <f t="shared" si="3"/>
        <v>3.4509428710597728E-2</v>
      </c>
      <c r="K132" s="8">
        <f t="shared" si="4"/>
        <v>-7.036984204300327E-2</v>
      </c>
    </row>
    <row r="133" spans="1:11" x14ac:dyDescent="0.25">
      <c r="A133" s="3">
        <v>198401</v>
      </c>
      <c r="B133" s="3">
        <v>297699</v>
      </c>
      <c r="C133" s="3">
        <v>-63000</v>
      </c>
      <c r="D133" s="3">
        <v>67605</v>
      </c>
      <c r="E133" s="3">
        <v>283</v>
      </c>
      <c r="F133" s="3">
        <v>-28297</v>
      </c>
      <c r="G133" s="3">
        <v>2967.3</v>
      </c>
      <c r="I133" s="13">
        <f t="shared" si="5"/>
        <v>1984</v>
      </c>
      <c r="J133" s="11">
        <f t="shared" si="3"/>
        <v>5.3646412563610017E-2</v>
      </c>
      <c r="K133" s="8">
        <f t="shared" si="4"/>
        <v>-0.10032655949853402</v>
      </c>
    </row>
    <row r="134" spans="1:11" x14ac:dyDescent="0.25">
      <c r="A134" s="3">
        <v>198402</v>
      </c>
      <c r="B134" s="3">
        <v>348086</v>
      </c>
      <c r="C134" s="3">
        <v>-105000</v>
      </c>
      <c r="D134" s="3">
        <v>67203</v>
      </c>
      <c r="E134" s="3">
        <v>289</v>
      </c>
      <c r="F134" s="3">
        <v>-70289</v>
      </c>
      <c r="G134" s="3">
        <v>3051.5</v>
      </c>
      <c r="I134" s="13">
        <f t="shared" si="5"/>
        <v>1984.25</v>
      </c>
      <c r="J134" s="11">
        <f t="shared" ref="J134:J197" si="6">(-C134+D134+E134-F134)/(G134*1000)</f>
        <v>7.9561199410126168E-2</v>
      </c>
      <c r="K134" s="8">
        <f t="shared" ref="K134:K197" si="7">-B134/(G134*1000)</f>
        <v>-0.11407045715222022</v>
      </c>
    </row>
    <row r="135" spans="1:11" x14ac:dyDescent="0.25">
      <c r="A135" s="3">
        <v>198403</v>
      </c>
      <c r="B135" s="3">
        <v>303333</v>
      </c>
      <c r="C135" s="3">
        <v>-71700</v>
      </c>
      <c r="D135" s="3">
        <v>67259</v>
      </c>
      <c r="E135" s="3">
        <v>289</v>
      </c>
      <c r="F135" s="3">
        <v>-72461</v>
      </c>
      <c r="G135" s="3">
        <v>3100.6</v>
      </c>
      <c r="I135" s="13">
        <f t="shared" ref="I135:I198" si="8">I134+0.25</f>
        <v>1984.5</v>
      </c>
      <c r="J135" s="11">
        <f t="shared" si="6"/>
        <v>6.8280010320583118E-2</v>
      </c>
      <c r="K135" s="8">
        <f t="shared" si="7"/>
        <v>-9.7830419918725403E-2</v>
      </c>
    </row>
    <row r="136" spans="1:11" x14ac:dyDescent="0.25">
      <c r="A136" s="3">
        <v>198404</v>
      </c>
      <c r="B136" s="3">
        <v>342977</v>
      </c>
      <c r="C136" s="3">
        <v>-76200</v>
      </c>
      <c r="D136" s="3">
        <v>65602</v>
      </c>
      <c r="E136" s="3">
        <v>294</v>
      </c>
      <c r="F136" s="3">
        <v>-65651</v>
      </c>
      <c r="G136" s="3">
        <v>3142.5</v>
      </c>
      <c r="I136" s="13">
        <f t="shared" si="8"/>
        <v>1984.75</v>
      </c>
      <c r="J136" s="11">
        <f t="shared" si="6"/>
        <v>6.6108830548926009E-2</v>
      </c>
      <c r="K136" s="8">
        <f t="shared" si="7"/>
        <v>-0.10914144789180588</v>
      </c>
    </row>
    <row r="137" spans="1:11" x14ac:dyDescent="0.25">
      <c r="A137" s="3">
        <v>198501</v>
      </c>
      <c r="B137" s="3">
        <v>271950</v>
      </c>
      <c r="C137" s="3">
        <v>-87000</v>
      </c>
      <c r="D137" s="3">
        <v>68075</v>
      </c>
      <c r="E137" s="3">
        <v>373</v>
      </c>
      <c r="F137" s="3">
        <v>-53371</v>
      </c>
      <c r="G137" s="3">
        <v>3207.4</v>
      </c>
      <c r="I137" s="13">
        <f t="shared" si="8"/>
        <v>1985</v>
      </c>
      <c r="J137" s="11">
        <f t="shared" si="6"/>
        <v>6.51053813057305E-2</v>
      </c>
      <c r="K137" s="8">
        <f t="shared" si="7"/>
        <v>-8.4788302051505893E-2</v>
      </c>
    </row>
    <row r="138" spans="1:11" x14ac:dyDescent="0.25">
      <c r="A138" s="3">
        <v>198502</v>
      </c>
      <c r="B138" s="3">
        <v>259524</v>
      </c>
      <c r="C138" s="3">
        <v>-70000</v>
      </c>
      <c r="D138" s="3">
        <v>75864</v>
      </c>
      <c r="E138" s="3">
        <v>380</v>
      </c>
      <c r="F138" s="3">
        <v>-52119</v>
      </c>
      <c r="G138" s="3">
        <v>3250.2</v>
      </c>
      <c r="I138" s="13">
        <f t="shared" si="8"/>
        <v>1985.25</v>
      </c>
      <c r="J138" s="11">
        <f t="shared" si="6"/>
        <v>6.1031013476093778E-2</v>
      </c>
      <c r="K138" s="8">
        <f t="shared" si="7"/>
        <v>-7.9848624700018467E-2</v>
      </c>
    </row>
    <row r="139" spans="1:11" x14ac:dyDescent="0.25">
      <c r="A139" s="3">
        <v>198503</v>
      </c>
      <c r="B139" s="3">
        <v>210275</v>
      </c>
      <c r="C139" s="3">
        <v>-78000</v>
      </c>
      <c r="D139" s="3">
        <v>70255</v>
      </c>
      <c r="E139" s="3">
        <v>385</v>
      </c>
      <c r="F139" s="3">
        <v>-28885</v>
      </c>
      <c r="G139" s="3">
        <v>3318</v>
      </c>
      <c r="I139" s="13">
        <f t="shared" si="8"/>
        <v>1985.5</v>
      </c>
      <c r="J139" s="11">
        <f t="shared" si="6"/>
        <v>5.3503616636528029E-2</v>
      </c>
      <c r="K139" s="8">
        <f t="shared" si="7"/>
        <v>-6.3374020494273653E-2</v>
      </c>
    </row>
    <row r="140" spans="1:11" x14ac:dyDescent="0.25">
      <c r="A140" s="3">
        <v>198504</v>
      </c>
      <c r="B140" s="3">
        <v>281350</v>
      </c>
      <c r="C140" s="3">
        <v>-103000</v>
      </c>
      <c r="D140" s="3">
        <v>72294</v>
      </c>
      <c r="E140" s="3">
        <v>390</v>
      </c>
      <c r="F140" s="3">
        <v>72348</v>
      </c>
      <c r="G140" s="3">
        <v>3360.1</v>
      </c>
      <c r="I140" s="13">
        <f t="shared" si="8"/>
        <v>1985.75</v>
      </c>
      <c r="J140" s="11">
        <f t="shared" si="6"/>
        <v>3.0753846611707984E-2</v>
      </c>
      <c r="K140" s="8">
        <f t="shared" si="7"/>
        <v>-8.3732627005148663E-2</v>
      </c>
    </row>
    <row r="141" spans="1:11" x14ac:dyDescent="0.25">
      <c r="A141" s="3">
        <v>198601</v>
      </c>
      <c r="B141" s="3">
        <v>260060</v>
      </c>
      <c r="C141" s="3">
        <v>-60300</v>
      </c>
      <c r="D141" s="3">
        <v>70978</v>
      </c>
      <c r="E141" s="3">
        <v>450</v>
      </c>
      <c r="F141" s="3">
        <v>-26327</v>
      </c>
      <c r="G141" s="3">
        <v>3408.4</v>
      </c>
      <c r="I141" s="13">
        <f t="shared" si="8"/>
        <v>1986</v>
      </c>
      <c r="J141" s="11">
        <f t="shared" si="6"/>
        <v>4.6372198098814696E-2</v>
      </c>
      <c r="K141" s="8">
        <f t="shared" si="7"/>
        <v>-7.6299730078629266E-2</v>
      </c>
    </row>
    <row r="142" spans="1:11" x14ac:dyDescent="0.25">
      <c r="A142" s="3">
        <v>198602</v>
      </c>
      <c r="B142" s="3">
        <v>284316</v>
      </c>
      <c r="C142" s="3">
        <v>-87300</v>
      </c>
      <c r="D142" s="3">
        <v>75917</v>
      </c>
      <c r="E142" s="3">
        <v>463</v>
      </c>
      <c r="F142" s="3">
        <v>3912</v>
      </c>
      <c r="G142" s="3">
        <v>3433.8</v>
      </c>
      <c r="I142" s="13">
        <f t="shared" si="8"/>
        <v>1986.25</v>
      </c>
      <c r="J142" s="11">
        <f t="shared" si="6"/>
        <v>4.6528044731784027E-2</v>
      </c>
      <c r="K142" s="8">
        <f t="shared" si="7"/>
        <v>-8.279923117246199E-2</v>
      </c>
    </row>
    <row r="143" spans="1:11" x14ac:dyDescent="0.25">
      <c r="A143" s="3">
        <v>198603</v>
      </c>
      <c r="B143" s="3">
        <v>299507</v>
      </c>
      <c r="C143" s="3">
        <v>-84800</v>
      </c>
      <c r="D143" s="3">
        <v>70265</v>
      </c>
      <c r="E143" s="3">
        <v>467</v>
      </c>
      <c r="F143" s="3">
        <v>4837</v>
      </c>
      <c r="G143" s="3">
        <v>3485.5</v>
      </c>
      <c r="I143" s="13">
        <f t="shared" si="8"/>
        <v>1986.5</v>
      </c>
      <c r="J143" s="11">
        <f t="shared" si="6"/>
        <v>4.3234830010041601E-2</v>
      </c>
      <c r="K143" s="8">
        <f t="shared" si="7"/>
        <v>-8.592942189069E-2</v>
      </c>
    </row>
    <row r="144" spans="1:11" x14ac:dyDescent="0.25">
      <c r="A144" s="3">
        <v>198604</v>
      </c>
      <c r="B144" s="3">
        <v>333759</v>
      </c>
      <c r="C144" s="3">
        <v>-107500</v>
      </c>
      <c r="D144" s="3">
        <v>72420</v>
      </c>
      <c r="E144" s="3">
        <v>468</v>
      </c>
      <c r="F144" s="3">
        <v>-15964</v>
      </c>
      <c r="G144" s="3">
        <v>3518.5</v>
      </c>
      <c r="I144" s="13">
        <f t="shared" si="8"/>
        <v>1986.75</v>
      </c>
      <c r="J144" s="11">
        <f t="shared" si="6"/>
        <v>5.5805598976836721E-2</v>
      </c>
      <c r="K144" s="8">
        <f t="shared" si="7"/>
        <v>-9.485832030694899E-2</v>
      </c>
    </row>
    <row r="145" spans="1:11" x14ac:dyDescent="0.25">
      <c r="A145" s="3">
        <v>198701</v>
      </c>
      <c r="B145" s="3">
        <v>170269</v>
      </c>
      <c r="C145" s="3">
        <v>-43500</v>
      </c>
      <c r="D145" s="3">
        <v>75168</v>
      </c>
      <c r="E145" s="3">
        <v>204</v>
      </c>
      <c r="F145" s="3">
        <v>-45003</v>
      </c>
      <c r="G145" s="3">
        <v>3567.1</v>
      </c>
      <c r="I145" s="13">
        <f t="shared" si="8"/>
        <v>1987</v>
      </c>
      <c r="J145" s="11">
        <f t="shared" si="6"/>
        <v>4.5940680104286397E-2</v>
      </c>
      <c r="K145" s="8">
        <f t="shared" si="7"/>
        <v>-4.7733172605197501E-2</v>
      </c>
    </row>
    <row r="146" spans="1:11" x14ac:dyDescent="0.25">
      <c r="A146" s="3">
        <v>198702</v>
      </c>
      <c r="B146" s="3">
        <v>201614</v>
      </c>
      <c r="C146" s="3">
        <v>-76500</v>
      </c>
      <c r="D146" s="3">
        <v>73019</v>
      </c>
      <c r="E146" s="3">
        <v>205</v>
      </c>
      <c r="F146" s="3">
        <v>-21015</v>
      </c>
      <c r="G146" s="3">
        <v>3626.6</v>
      </c>
      <c r="I146" s="13">
        <f t="shared" si="8"/>
        <v>1987.25</v>
      </c>
      <c r="J146" s="11">
        <f t="shared" si="6"/>
        <v>4.7079633816798104E-2</v>
      </c>
      <c r="K146" s="8">
        <f t="shared" si="7"/>
        <v>-5.5593117520542655E-2</v>
      </c>
    </row>
    <row r="147" spans="1:11" x14ac:dyDescent="0.25">
      <c r="A147" s="3">
        <v>198703</v>
      </c>
      <c r="B147" s="3">
        <v>258112</v>
      </c>
      <c r="C147" s="3">
        <v>-70000</v>
      </c>
      <c r="D147" s="3">
        <v>74112</v>
      </c>
      <c r="E147" s="3">
        <v>212</v>
      </c>
      <c r="F147" s="3">
        <v>-28225</v>
      </c>
      <c r="G147" s="3">
        <v>3683.9</v>
      </c>
      <c r="I147" s="13">
        <f t="shared" si="8"/>
        <v>1987.5</v>
      </c>
      <c r="J147" s="11">
        <f t="shared" si="6"/>
        <v>4.683867640272537E-2</v>
      </c>
      <c r="K147" s="8">
        <f t="shared" si="7"/>
        <v>-7.006487689676702E-2</v>
      </c>
    </row>
    <row r="148" spans="1:11" x14ac:dyDescent="0.25">
      <c r="A148" s="3">
        <v>198704</v>
      </c>
      <c r="B148" s="3">
        <v>265449</v>
      </c>
      <c r="C148" s="3">
        <v>-112000</v>
      </c>
      <c r="D148" s="3">
        <v>81865</v>
      </c>
      <c r="E148" s="3">
        <v>219</v>
      </c>
      <c r="F148" s="3">
        <v>-11019</v>
      </c>
      <c r="G148" s="3">
        <v>3770.4</v>
      </c>
      <c r="I148" s="13">
        <f t="shared" si="8"/>
        <v>1987.75</v>
      </c>
      <c r="J148" s="11">
        <f t="shared" si="6"/>
        <v>5.4398207086781246E-2</v>
      </c>
      <c r="K148" s="8">
        <f t="shared" si="7"/>
        <v>-7.0403405474220249E-2</v>
      </c>
    </row>
    <row r="149" spans="1:11" x14ac:dyDescent="0.25">
      <c r="A149" s="3">
        <v>198801</v>
      </c>
      <c r="B149" s="3">
        <v>318741</v>
      </c>
      <c r="C149" s="3">
        <v>-101000</v>
      </c>
      <c r="D149" s="3">
        <v>69445</v>
      </c>
      <c r="E149" s="3">
        <v>783</v>
      </c>
      <c r="F149" s="3">
        <v>-39274</v>
      </c>
      <c r="G149" s="3">
        <v>3818.8</v>
      </c>
      <c r="I149" s="13">
        <f t="shared" si="8"/>
        <v>1988</v>
      </c>
      <c r="J149" s="11">
        <f t="shared" si="6"/>
        <v>5.5122551586885934E-2</v>
      </c>
      <c r="K149" s="8">
        <f t="shared" si="7"/>
        <v>-8.3466272127369859E-2</v>
      </c>
    </row>
    <row r="150" spans="1:11" x14ac:dyDescent="0.25">
      <c r="A150" s="3">
        <v>198802</v>
      </c>
      <c r="B150" s="3">
        <v>302310</v>
      </c>
      <c r="C150" s="3">
        <v>-139500</v>
      </c>
      <c r="D150" s="3">
        <v>77223</v>
      </c>
      <c r="E150" s="3">
        <v>813</v>
      </c>
      <c r="F150" s="3">
        <v>-10507</v>
      </c>
      <c r="G150" s="3">
        <v>3909.2</v>
      </c>
      <c r="I150" s="13">
        <f t="shared" si="8"/>
        <v>1988.25</v>
      </c>
      <c r="J150" s="11">
        <f t="shared" si="6"/>
        <v>5.8334953443159726E-2</v>
      </c>
      <c r="K150" s="8">
        <f t="shared" si="7"/>
        <v>-7.7332958150005113E-2</v>
      </c>
    </row>
    <row r="151" spans="1:11" x14ac:dyDescent="0.25">
      <c r="A151" s="3">
        <v>198803</v>
      </c>
      <c r="B151" s="3">
        <v>312145</v>
      </c>
      <c r="C151" s="3">
        <v>-83000</v>
      </c>
      <c r="D151" s="3">
        <v>93955</v>
      </c>
      <c r="E151" s="3">
        <v>853</v>
      </c>
      <c r="F151" s="3">
        <v>-35982</v>
      </c>
      <c r="G151" s="3">
        <v>3974.3</v>
      </c>
      <c r="I151" s="13">
        <f t="shared" si="8"/>
        <v>1988.5</v>
      </c>
      <c r="J151" s="11">
        <f t="shared" si="6"/>
        <v>5.379312080114737E-2</v>
      </c>
      <c r="K151" s="8">
        <f t="shared" si="7"/>
        <v>-7.8540875122663112E-2</v>
      </c>
    </row>
    <row r="152" spans="1:11" x14ac:dyDescent="0.25">
      <c r="A152" s="3">
        <v>198804</v>
      </c>
      <c r="B152" s="3">
        <v>295224</v>
      </c>
      <c r="C152" s="3">
        <v>-194500</v>
      </c>
      <c r="D152" s="3">
        <v>84701</v>
      </c>
      <c r="E152" s="3">
        <v>887</v>
      </c>
      <c r="F152" s="3">
        <v>-47597</v>
      </c>
      <c r="G152" s="3">
        <v>4058.3</v>
      </c>
      <c r="I152" s="13">
        <f t="shared" si="8"/>
        <v>1988.75</v>
      </c>
      <c r="J152" s="11">
        <f t="shared" si="6"/>
        <v>8.0744400364684721E-2</v>
      </c>
      <c r="K152" s="8">
        <f t="shared" si="7"/>
        <v>-7.2745730971096267E-2</v>
      </c>
    </row>
    <row r="153" spans="1:11" x14ac:dyDescent="0.25">
      <c r="A153" s="3">
        <v>198901</v>
      </c>
      <c r="B153" s="3">
        <v>250112</v>
      </c>
      <c r="C153" s="3">
        <v>-172300</v>
      </c>
      <c r="D153" s="3">
        <v>105691</v>
      </c>
      <c r="E153" s="3">
        <v>633</v>
      </c>
      <c r="F153" s="3">
        <v>-16456</v>
      </c>
      <c r="G153" s="3">
        <v>4145.3</v>
      </c>
      <c r="I153" s="13">
        <f t="shared" si="8"/>
        <v>1989</v>
      </c>
      <c r="J153" s="11">
        <f t="shared" si="6"/>
        <v>7.1184232745519022E-2</v>
      </c>
      <c r="K153" s="8">
        <f t="shared" si="7"/>
        <v>-6.0336284466745473E-2</v>
      </c>
    </row>
    <row r="154" spans="1:11" x14ac:dyDescent="0.25">
      <c r="A154" s="3">
        <v>198902</v>
      </c>
      <c r="B154" s="3">
        <v>274538</v>
      </c>
      <c r="C154" s="3">
        <v>-98700</v>
      </c>
      <c r="D154" s="3">
        <v>105046</v>
      </c>
      <c r="E154" s="3">
        <v>662</v>
      </c>
      <c r="F154" s="3">
        <v>-23872</v>
      </c>
      <c r="G154" s="3">
        <v>4217.8999999999996</v>
      </c>
      <c r="I154" s="13">
        <f t="shared" si="8"/>
        <v>1989.25</v>
      </c>
      <c r="J154" s="11">
        <f t="shared" si="6"/>
        <v>5.4121719339007564E-2</v>
      </c>
      <c r="K154" s="8">
        <f t="shared" si="7"/>
        <v>-6.5088788259560451E-2</v>
      </c>
    </row>
    <row r="155" spans="1:11" x14ac:dyDescent="0.25">
      <c r="A155" s="3">
        <v>198903</v>
      </c>
      <c r="B155" s="3">
        <v>138783</v>
      </c>
      <c r="C155" s="3">
        <v>-146300</v>
      </c>
      <c r="D155" s="3">
        <v>107882</v>
      </c>
      <c r="E155" s="3">
        <v>682</v>
      </c>
      <c r="F155" s="3">
        <v>-42820</v>
      </c>
      <c r="G155" s="3">
        <v>4275.5</v>
      </c>
      <c r="I155" s="13">
        <f t="shared" si="8"/>
        <v>1989.5</v>
      </c>
      <c r="J155" s="11">
        <f t="shared" si="6"/>
        <v>6.9625540872412586E-2</v>
      </c>
      <c r="K155" s="8">
        <f t="shared" si="7"/>
        <v>-3.2460063150508714E-2</v>
      </c>
    </row>
    <row r="156" spans="1:11" x14ac:dyDescent="0.25">
      <c r="A156" s="3">
        <v>198904</v>
      </c>
      <c r="B156" s="3">
        <v>167449</v>
      </c>
      <c r="C156" s="3">
        <v>-79300</v>
      </c>
      <c r="D156" s="3">
        <v>100145</v>
      </c>
      <c r="E156" s="3">
        <v>707</v>
      </c>
      <c r="F156" s="3">
        <v>-38085</v>
      </c>
      <c r="G156" s="3">
        <v>4304.3</v>
      </c>
      <c r="I156" s="13">
        <f t="shared" si="8"/>
        <v>1989.75</v>
      </c>
      <c r="J156" s="11">
        <f t="shared" si="6"/>
        <v>5.0702088609065353E-2</v>
      </c>
      <c r="K156" s="8">
        <f t="shared" si="7"/>
        <v>-3.8902725181794946E-2</v>
      </c>
    </row>
    <row r="157" spans="1:11" x14ac:dyDescent="0.25">
      <c r="A157" s="3">
        <v>199001</v>
      </c>
      <c r="B157" s="3">
        <v>212836</v>
      </c>
      <c r="C157" s="3">
        <v>-69000</v>
      </c>
      <c r="D157" s="3">
        <v>119400</v>
      </c>
      <c r="E157" s="3">
        <v>836</v>
      </c>
      <c r="F157" s="3">
        <v>14209</v>
      </c>
      <c r="G157" s="3">
        <v>4400.7</v>
      </c>
      <c r="I157" s="13">
        <f t="shared" si="8"/>
        <v>1990</v>
      </c>
      <c r="J157" s="11">
        <f t="shared" si="6"/>
        <v>3.9772536187424726E-2</v>
      </c>
      <c r="K157" s="8">
        <f t="shared" si="7"/>
        <v>-4.8364123889381237E-2</v>
      </c>
    </row>
    <row r="158" spans="1:11" x14ac:dyDescent="0.25">
      <c r="A158" s="3">
        <v>199002</v>
      </c>
      <c r="B158" s="3">
        <v>131552</v>
      </c>
      <c r="C158" s="3">
        <v>-48000</v>
      </c>
      <c r="D158" s="3">
        <v>115464</v>
      </c>
      <c r="E158" s="3">
        <v>836</v>
      </c>
      <c r="F158" s="3">
        <v>37474</v>
      </c>
      <c r="G158" s="3">
        <v>4461.7</v>
      </c>
      <c r="I158" s="13">
        <f t="shared" si="8"/>
        <v>1990.25</v>
      </c>
      <c r="J158" s="11">
        <f t="shared" si="6"/>
        <v>2.8425488042674318E-2</v>
      </c>
      <c r="K158" s="8">
        <f t="shared" si="7"/>
        <v>-2.9484725553040322E-2</v>
      </c>
    </row>
    <row r="159" spans="1:11" x14ac:dyDescent="0.25">
      <c r="A159" s="3">
        <v>199003</v>
      </c>
      <c r="B159" s="3">
        <v>111627</v>
      </c>
      <c r="C159" s="3">
        <v>-74000</v>
      </c>
      <c r="D159" s="3">
        <v>116610</v>
      </c>
      <c r="E159" s="3">
        <v>838</v>
      </c>
      <c r="F159" s="3">
        <v>46484</v>
      </c>
      <c r="G159" s="3">
        <v>4488.2</v>
      </c>
      <c r="I159" s="13">
        <f t="shared" si="8"/>
        <v>1990.5</v>
      </c>
      <c r="J159" s="11">
        <f t="shared" si="6"/>
        <v>3.2298917160554344E-2</v>
      </c>
      <c r="K159" s="8">
        <f t="shared" si="7"/>
        <v>-2.4871217860166658E-2</v>
      </c>
    </row>
    <row r="160" spans="1:11" x14ac:dyDescent="0.25">
      <c r="A160" s="3">
        <v>199004</v>
      </c>
      <c r="B160" s="3">
        <v>59253</v>
      </c>
      <c r="C160" s="3">
        <v>-61000</v>
      </c>
      <c r="D160" s="3">
        <v>118390</v>
      </c>
      <c r="E160" s="3">
        <v>822</v>
      </c>
      <c r="F160" s="3">
        <v>29337</v>
      </c>
      <c r="G160" s="3">
        <v>4464.8999999999996</v>
      </c>
      <c r="I160" s="13">
        <f t="shared" si="8"/>
        <v>1990.75</v>
      </c>
      <c r="J160" s="11">
        <f t="shared" si="6"/>
        <v>3.3791350310197317E-2</v>
      </c>
      <c r="K160" s="8">
        <f t="shared" si="7"/>
        <v>-1.3270845931599811E-2</v>
      </c>
    </row>
    <row r="161" spans="1:11" x14ac:dyDescent="0.25">
      <c r="A161" s="3">
        <v>199101</v>
      </c>
      <c r="B161" s="3">
        <v>-82072</v>
      </c>
      <c r="C161" s="3">
        <v>-6000</v>
      </c>
      <c r="D161" s="3">
        <v>120091</v>
      </c>
      <c r="E161" s="3">
        <v>773</v>
      </c>
      <c r="F161" s="3">
        <v>8417</v>
      </c>
      <c r="G161" s="3">
        <v>4470.8999999999996</v>
      </c>
      <c r="I161" s="13">
        <f t="shared" si="8"/>
        <v>1991</v>
      </c>
      <c r="J161" s="11">
        <f t="shared" si="6"/>
        <v>2.6492876154689211E-2</v>
      </c>
      <c r="K161" s="8">
        <f t="shared" si="7"/>
        <v>1.8356930371960904E-2</v>
      </c>
    </row>
    <row r="162" spans="1:11" x14ac:dyDescent="0.25">
      <c r="A162" s="3">
        <v>199102</v>
      </c>
      <c r="B162" s="3">
        <v>-3298</v>
      </c>
      <c r="C162" s="3">
        <v>12000</v>
      </c>
      <c r="D162" s="3">
        <v>125043</v>
      </c>
      <c r="E162" s="3">
        <v>797</v>
      </c>
      <c r="F162" s="3">
        <v>38210</v>
      </c>
      <c r="G162" s="3">
        <v>4537.6000000000004</v>
      </c>
      <c r="I162" s="13">
        <f t="shared" si="8"/>
        <v>1991.25</v>
      </c>
      <c r="J162" s="11">
        <f t="shared" si="6"/>
        <v>1.6667401269393513E-2</v>
      </c>
      <c r="K162" s="8">
        <f t="shared" si="7"/>
        <v>7.2681593794076164E-4</v>
      </c>
    </row>
    <row r="163" spans="1:11" x14ac:dyDescent="0.25">
      <c r="A163" s="3">
        <v>199103</v>
      </c>
      <c r="B163" s="3">
        <v>-108085</v>
      </c>
      <c r="C163" s="3">
        <v>19000</v>
      </c>
      <c r="D163" s="3">
        <v>124613</v>
      </c>
      <c r="E163" s="3">
        <v>811</v>
      </c>
      <c r="F163" s="3">
        <v>61046</v>
      </c>
      <c r="G163" s="3">
        <v>4593.2</v>
      </c>
      <c r="I163" s="13">
        <f t="shared" si="8"/>
        <v>1991.5</v>
      </c>
      <c r="J163" s="11">
        <f t="shared" si="6"/>
        <v>9.8793869197944788E-3</v>
      </c>
      <c r="K163" s="8">
        <f t="shared" si="7"/>
        <v>2.3531524862840721E-2</v>
      </c>
    </row>
    <row r="164" spans="1:11" x14ac:dyDescent="0.25">
      <c r="A164" s="3">
        <v>199104</v>
      </c>
      <c r="B164" s="3">
        <v>-145936</v>
      </c>
      <c r="C164" s="3">
        <v>48000</v>
      </c>
      <c r="D164" s="3">
        <v>129217</v>
      </c>
      <c r="E164" s="3">
        <v>811</v>
      </c>
      <c r="F164" s="3">
        <v>40125</v>
      </c>
      <c r="G164" s="3">
        <v>4632.6000000000004</v>
      </c>
      <c r="I164" s="13">
        <f t="shared" si="8"/>
        <v>1991.75</v>
      </c>
      <c r="J164" s="11">
        <f t="shared" si="6"/>
        <v>9.0452445710831938E-3</v>
      </c>
      <c r="K164" s="8">
        <f t="shared" si="7"/>
        <v>3.150196433967966E-2</v>
      </c>
    </row>
    <row r="165" spans="1:11" x14ac:dyDescent="0.25">
      <c r="A165" s="3">
        <v>199201</v>
      </c>
      <c r="B165" s="3">
        <v>-6408</v>
      </c>
      <c r="C165" s="3">
        <v>46000</v>
      </c>
      <c r="D165" s="3">
        <v>126595</v>
      </c>
      <c r="E165" s="3">
        <v>1120</v>
      </c>
      <c r="F165" s="3">
        <v>28731</v>
      </c>
      <c r="G165" s="3">
        <v>4709</v>
      </c>
      <c r="I165" s="13">
        <f t="shared" si="8"/>
        <v>1992</v>
      </c>
      <c r="J165" s="11">
        <f t="shared" si="6"/>
        <v>1.1251645784667658E-2</v>
      </c>
      <c r="K165" s="8">
        <f t="shared" si="7"/>
        <v>1.360798471012954E-3</v>
      </c>
    </row>
    <row r="166" spans="1:11" x14ac:dyDescent="0.25">
      <c r="A166" s="3">
        <v>199202</v>
      </c>
      <c r="B166" s="3">
        <v>-21611</v>
      </c>
      <c r="C166" s="3">
        <v>36000</v>
      </c>
      <c r="D166" s="3">
        <v>130952</v>
      </c>
      <c r="E166" s="3">
        <v>1124</v>
      </c>
      <c r="F166" s="3">
        <v>56909</v>
      </c>
      <c r="G166" s="3">
        <v>4786.8999999999996</v>
      </c>
      <c r="I166" s="13">
        <f t="shared" si="8"/>
        <v>1992.25</v>
      </c>
      <c r="J166" s="11">
        <f t="shared" si="6"/>
        <v>8.1821220414046662E-3</v>
      </c>
      <c r="K166" s="8">
        <f t="shared" si="7"/>
        <v>4.5146127974263093E-3</v>
      </c>
    </row>
    <row r="167" spans="1:11" x14ac:dyDescent="0.25">
      <c r="A167" s="3">
        <v>199203</v>
      </c>
      <c r="B167" s="3">
        <v>-1799</v>
      </c>
      <c r="C167" s="3">
        <v>12000</v>
      </c>
      <c r="D167" s="3">
        <v>132068</v>
      </c>
      <c r="E167" s="3">
        <v>1170</v>
      </c>
      <c r="F167" s="3">
        <v>58921</v>
      </c>
      <c r="G167" s="3">
        <v>4864.7</v>
      </c>
      <c r="I167" s="13">
        <f t="shared" si="8"/>
        <v>1992.5</v>
      </c>
      <c r="J167" s="11">
        <f t="shared" si="6"/>
        <v>1.2810039673566715E-2</v>
      </c>
      <c r="K167" s="8">
        <f t="shared" si="7"/>
        <v>3.6980697679199129E-4</v>
      </c>
    </row>
    <row r="168" spans="1:11" x14ac:dyDescent="0.25">
      <c r="A168" s="3">
        <v>199204</v>
      </c>
      <c r="B168" s="3">
        <v>-7348</v>
      </c>
      <c r="C168" s="3">
        <v>14000</v>
      </c>
      <c r="D168" s="3">
        <v>142801</v>
      </c>
      <c r="E168" s="3">
        <v>1234</v>
      </c>
      <c r="F168" s="3">
        <v>18946</v>
      </c>
      <c r="G168" s="3">
        <v>4956.3999999999996</v>
      </c>
      <c r="I168" s="13">
        <f t="shared" si="8"/>
        <v>1992.75</v>
      </c>
      <c r="J168" s="11">
        <f t="shared" si="6"/>
        <v>2.2413243483173272E-2</v>
      </c>
      <c r="K168" s="8">
        <f t="shared" si="7"/>
        <v>1.4825276410297796E-3</v>
      </c>
    </row>
    <row r="169" spans="1:11" x14ac:dyDescent="0.25">
      <c r="A169" s="3">
        <v>199301</v>
      </c>
      <c r="B169" s="3">
        <v>-76447</v>
      </c>
      <c r="C169" s="3">
        <v>8200</v>
      </c>
      <c r="D169" s="3">
        <v>144385</v>
      </c>
      <c r="E169" s="3">
        <v>710</v>
      </c>
      <c r="F169" s="3">
        <v>54059</v>
      </c>
      <c r="G169" s="3">
        <v>4981.7</v>
      </c>
      <c r="I169" s="13">
        <f t="shared" si="8"/>
        <v>1993</v>
      </c>
      <c r="J169" s="11">
        <f t="shared" si="6"/>
        <v>1.6628058694823051E-2</v>
      </c>
      <c r="K169" s="8">
        <f t="shared" si="7"/>
        <v>1.5345564767047393E-2</v>
      </c>
    </row>
    <row r="170" spans="1:11" x14ac:dyDescent="0.25">
      <c r="A170" s="3">
        <v>199302</v>
      </c>
      <c r="B170" s="3">
        <v>21261</v>
      </c>
      <c r="C170" s="3">
        <v>23200</v>
      </c>
      <c r="D170" s="3">
        <v>144376</v>
      </c>
      <c r="E170" s="3">
        <v>732</v>
      </c>
      <c r="F170" s="3">
        <v>55239</v>
      </c>
      <c r="G170" s="3">
        <v>5046.3999999999996</v>
      </c>
      <c r="I170" s="13">
        <f t="shared" si="8"/>
        <v>1993.25</v>
      </c>
      <c r="J170" s="11">
        <f t="shared" si="6"/>
        <v>1.3211200063411541E-2</v>
      </c>
      <c r="K170" s="8">
        <f t="shared" si="7"/>
        <v>-4.2131024096385538E-3</v>
      </c>
    </row>
    <row r="171" spans="1:11" x14ac:dyDescent="0.25">
      <c r="A171" s="3">
        <v>199303</v>
      </c>
      <c r="B171" s="3">
        <v>53063</v>
      </c>
      <c r="C171" s="3">
        <v>32300</v>
      </c>
      <c r="D171" s="3">
        <v>147461</v>
      </c>
      <c r="E171" s="3">
        <v>762</v>
      </c>
      <c r="F171" s="3">
        <v>45903</v>
      </c>
      <c r="G171" s="3">
        <v>5097.3999999999996</v>
      </c>
      <c r="I171" s="13">
        <f t="shared" si="8"/>
        <v>1993.5</v>
      </c>
      <c r="J171" s="11">
        <f t="shared" si="6"/>
        <v>1.3736414642759053E-2</v>
      </c>
      <c r="K171" s="8">
        <f t="shared" si="7"/>
        <v>-1.0409816769333386E-2</v>
      </c>
    </row>
    <row r="172" spans="1:11" x14ac:dyDescent="0.25">
      <c r="A172" s="3">
        <v>199304</v>
      </c>
      <c r="B172" s="3">
        <v>36140</v>
      </c>
      <c r="C172" s="3">
        <v>21500</v>
      </c>
      <c r="D172" s="3">
        <v>157505</v>
      </c>
      <c r="E172" s="3">
        <v>795</v>
      </c>
      <c r="F172" s="3">
        <v>44625</v>
      </c>
      <c r="G172" s="3">
        <v>5210.8999999999996</v>
      </c>
      <c r="I172" s="13">
        <f t="shared" si="8"/>
        <v>1993.75</v>
      </c>
      <c r="J172" s="11">
        <f t="shared" si="6"/>
        <v>1.7688882918497763E-2</v>
      </c>
      <c r="K172" s="8">
        <f t="shared" si="7"/>
        <v>-6.9354622042257577E-3</v>
      </c>
    </row>
    <row r="173" spans="1:11" x14ac:dyDescent="0.25">
      <c r="A173" s="3">
        <v>199401</v>
      </c>
      <c r="B173" s="3">
        <v>109724</v>
      </c>
      <c r="C173" s="3">
        <v>-9600</v>
      </c>
      <c r="D173" s="3">
        <v>151040</v>
      </c>
      <c r="E173" s="3">
        <v>914</v>
      </c>
      <c r="F173" s="3">
        <v>32721</v>
      </c>
      <c r="G173" s="3">
        <v>5289.7</v>
      </c>
      <c r="I173" s="13">
        <f t="shared" si="8"/>
        <v>1994</v>
      </c>
      <c r="J173" s="11">
        <f t="shared" si="6"/>
        <v>2.4355445488401989E-2</v>
      </c>
      <c r="K173" s="8">
        <f t="shared" si="7"/>
        <v>-2.0742953286575799E-2</v>
      </c>
    </row>
    <row r="174" spans="1:11" x14ac:dyDescent="0.25">
      <c r="A174" s="3">
        <v>199402</v>
      </c>
      <c r="B174" s="3">
        <v>134269</v>
      </c>
      <c r="C174" s="3">
        <v>-2000</v>
      </c>
      <c r="D174" s="3">
        <v>160030</v>
      </c>
      <c r="E174" s="3">
        <v>954</v>
      </c>
      <c r="F174" s="3">
        <v>92251</v>
      </c>
      <c r="G174" s="3">
        <v>5394.1</v>
      </c>
      <c r="I174" s="13">
        <f t="shared" si="8"/>
        <v>1994.25</v>
      </c>
      <c r="J174" s="11">
        <f t="shared" si="6"/>
        <v>1.3113030904136E-2</v>
      </c>
      <c r="K174" s="8">
        <f t="shared" si="7"/>
        <v>-2.4891826254611522E-2</v>
      </c>
    </row>
    <row r="175" spans="1:11" x14ac:dyDescent="0.25">
      <c r="A175" s="3">
        <v>199403</v>
      </c>
      <c r="B175" s="3">
        <v>174077</v>
      </c>
      <c r="C175" s="3">
        <v>-50000</v>
      </c>
      <c r="D175" s="3">
        <v>154483</v>
      </c>
      <c r="E175" s="3">
        <v>999</v>
      </c>
      <c r="F175" s="3">
        <v>49184</v>
      </c>
      <c r="G175" s="3">
        <v>5459.8</v>
      </c>
      <c r="I175" s="13">
        <f t="shared" si="8"/>
        <v>1994.5</v>
      </c>
      <c r="J175" s="11">
        <f t="shared" si="6"/>
        <v>2.8627055936114875E-2</v>
      </c>
      <c r="K175" s="8">
        <f t="shared" si="7"/>
        <v>-3.1883402322429394E-2</v>
      </c>
    </row>
    <row r="176" spans="1:11" x14ac:dyDescent="0.25">
      <c r="A176" s="3">
        <v>199404</v>
      </c>
      <c r="B176" s="3">
        <v>156842</v>
      </c>
      <c r="C176" s="3">
        <v>-118000</v>
      </c>
      <c r="D176" s="3">
        <v>162448</v>
      </c>
      <c r="E176" s="3">
        <v>1036</v>
      </c>
      <c r="F176" s="3">
        <v>31669</v>
      </c>
      <c r="G176" s="3">
        <v>5557.4</v>
      </c>
      <c r="I176" s="13">
        <f t="shared" si="8"/>
        <v>1994.75</v>
      </c>
      <c r="J176" s="11">
        <f t="shared" si="6"/>
        <v>4.4951776010364562E-2</v>
      </c>
      <c r="K176" s="8">
        <f t="shared" si="7"/>
        <v>-2.8222190232842698E-2</v>
      </c>
    </row>
    <row r="177" spans="1:11" x14ac:dyDescent="0.25">
      <c r="A177" s="3">
        <v>199501</v>
      </c>
      <c r="B177" s="3">
        <v>303863</v>
      </c>
      <c r="C177" s="3">
        <v>-43600</v>
      </c>
      <c r="D177" s="3">
        <v>166580</v>
      </c>
      <c r="E177" s="3">
        <v>1059</v>
      </c>
      <c r="F177" s="3">
        <v>30526</v>
      </c>
      <c r="G177" s="3">
        <v>5591.7</v>
      </c>
      <c r="I177" s="13">
        <f t="shared" si="8"/>
        <v>1995</v>
      </c>
      <c r="J177" s="11">
        <f t="shared" si="6"/>
        <v>3.2318078580753619E-2</v>
      </c>
      <c r="K177" s="8">
        <f t="shared" si="7"/>
        <v>-5.4341792299300751E-2</v>
      </c>
    </row>
    <row r="178" spans="1:11" x14ac:dyDescent="0.25">
      <c r="A178" s="3">
        <v>199502</v>
      </c>
      <c r="B178" s="3">
        <v>340686</v>
      </c>
      <c r="C178" s="3">
        <v>-54920</v>
      </c>
      <c r="D178" s="3">
        <v>167508</v>
      </c>
      <c r="E178" s="3">
        <v>1070</v>
      </c>
      <c r="F178" s="3">
        <v>41225</v>
      </c>
      <c r="G178" s="3">
        <v>5625.1</v>
      </c>
      <c r="I178" s="13">
        <f t="shared" si="8"/>
        <v>1995.25</v>
      </c>
      <c r="J178" s="11">
        <f t="shared" si="6"/>
        <v>3.2403512826438642E-2</v>
      </c>
      <c r="K178" s="8">
        <f t="shared" si="7"/>
        <v>-6.0565323283141632E-2</v>
      </c>
    </row>
    <row r="179" spans="1:11" x14ac:dyDescent="0.25">
      <c r="A179" s="3">
        <v>199503</v>
      </c>
      <c r="B179" s="3">
        <v>259671</v>
      </c>
      <c r="C179" s="3">
        <v>-76400</v>
      </c>
      <c r="D179" s="3">
        <v>184820</v>
      </c>
      <c r="E179" s="3">
        <v>1074</v>
      </c>
      <c r="F179" s="3">
        <v>12155</v>
      </c>
      <c r="G179" s="3">
        <v>5711.3</v>
      </c>
      <c r="I179" s="13">
        <f t="shared" si="8"/>
        <v>1995.5</v>
      </c>
      <c r="J179" s="11">
        <f t="shared" si="6"/>
        <v>4.3797209041724301E-2</v>
      </c>
      <c r="K179" s="8">
        <f t="shared" si="7"/>
        <v>-4.5466181079614101E-2</v>
      </c>
    </row>
    <row r="180" spans="1:11" x14ac:dyDescent="0.25">
      <c r="A180" s="3">
        <v>199504</v>
      </c>
      <c r="B180" s="3">
        <v>235946</v>
      </c>
      <c r="C180" s="3">
        <v>-58400</v>
      </c>
      <c r="D180" s="3">
        <v>188859</v>
      </c>
      <c r="E180" s="3">
        <v>1129</v>
      </c>
      <c r="F180" s="3">
        <v>4786</v>
      </c>
      <c r="G180" s="3">
        <v>5783.2</v>
      </c>
      <c r="I180" s="13">
        <f t="shared" si="8"/>
        <v>1995.75</v>
      </c>
      <c r="J180" s="11">
        <f t="shared" si="6"/>
        <v>4.2122354405865266E-2</v>
      </c>
      <c r="K180" s="8">
        <f t="shared" si="7"/>
        <v>-4.079851985060174E-2</v>
      </c>
    </row>
    <row r="181" spans="1:11" x14ac:dyDescent="0.25">
      <c r="A181" s="3">
        <v>199601</v>
      </c>
      <c r="B181" s="3">
        <v>274455</v>
      </c>
      <c r="C181" s="3">
        <v>-60900</v>
      </c>
      <c r="D181" s="3">
        <v>186263</v>
      </c>
      <c r="E181" s="3">
        <v>975</v>
      </c>
      <c r="F181" s="3">
        <v>-26874</v>
      </c>
      <c r="G181" s="3">
        <v>5856.5</v>
      </c>
      <c r="I181" s="13">
        <f t="shared" si="8"/>
        <v>1996</v>
      </c>
      <c r="J181" s="11">
        <f t="shared" si="6"/>
        <v>4.6958422265858446E-2</v>
      </c>
      <c r="K181" s="8">
        <f t="shared" si="7"/>
        <v>-4.6863314266199947E-2</v>
      </c>
    </row>
    <row r="182" spans="1:11" x14ac:dyDescent="0.25">
      <c r="A182" s="3">
        <v>199602</v>
      </c>
      <c r="B182" s="3">
        <v>319617</v>
      </c>
      <c r="C182" s="3">
        <v>13900</v>
      </c>
      <c r="D182" s="3">
        <v>189667</v>
      </c>
      <c r="E182" s="3">
        <v>990</v>
      </c>
      <c r="F182" s="3">
        <v>31751</v>
      </c>
      <c r="G182" s="3">
        <v>6001.5</v>
      </c>
      <c r="I182" s="13">
        <f t="shared" si="8"/>
        <v>1996.25</v>
      </c>
      <c r="J182" s="11">
        <f t="shared" si="6"/>
        <v>2.416162626010164E-2</v>
      </c>
      <c r="K182" s="8">
        <f t="shared" si="7"/>
        <v>-5.3256185953511621E-2</v>
      </c>
    </row>
    <row r="183" spans="1:11" x14ac:dyDescent="0.25">
      <c r="A183" s="3">
        <v>199603</v>
      </c>
      <c r="B183" s="3">
        <v>295931</v>
      </c>
      <c r="C183" s="3">
        <v>-112500</v>
      </c>
      <c r="D183" s="3">
        <v>201289</v>
      </c>
      <c r="E183" s="3">
        <v>1031</v>
      </c>
      <c r="F183" s="3">
        <v>1886</v>
      </c>
      <c r="G183" s="3">
        <v>6075.9</v>
      </c>
      <c r="I183" s="13">
        <f t="shared" si="8"/>
        <v>1996.5</v>
      </c>
      <c r="J183" s="11">
        <f t="shared" si="6"/>
        <v>5.150413930446518E-2</v>
      </c>
      <c r="K183" s="8">
        <f t="shared" si="7"/>
        <v>-4.8705706150529139E-2</v>
      </c>
    </row>
    <row r="184" spans="1:11" x14ac:dyDescent="0.25">
      <c r="A184" s="3">
        <v>199604</v>
      </c>
      <c r="B184" s="3">
        <v>198600</v>
      </c>
      <c r="C184" s="3">
        <v>-29800</v>
      </c>
      <c r="D184" s="3">
        <v>208924</v>
      </c>
      <c r="E184" s="3">
        <v>1060</v>
      </c>
      <c r="F184" s="3">
        <v>-7355</v>
      </c>
      <c r="G184" s="3">
        <v>6186.7</v>
      </c>
      <c r="I184" s="13">
        <f t="shared" si="8"/>
        <v>1996.75</v>
      </c>
      <c r="J184" s="11">
        <f t="shared" si="6"/>
        <v>3.9946821407212244E-2</v>
      </c>
      <c r="K184" s="8">
        <f t="shared" si="7"/>
        <v>-3.2101120144826807E-2</v>
      </c>
    </row>
    <row r="185" spans="1:11" x14ac:dyDescent="0.25">
      <c r="A185" s="3">
        <v>199701</v>
      </c>
      <c r="B185" s="3">
        <v>330260</v>
      </c>
      <c r="C185" s="3">
        <v>-55800</v>
      </c>
      <c r="D185" s="3">
        <v>206115</v>
      </c>
      <c r="E185" s="3">
        <v>1593</v>
      </c>
      <c r="F185" s="3">
        <v>-41958</v>
      </c>
      <c r="G185" s="3">
        <v>6277.1</v>
      </c>
      <c r="I185" s="13">
        <f t="shared" si="8"/>
        <v>1997</v>
      </c>
      <c r="J185" s="11">
        <f t="shared" si="6"/>
        <v>4.8663554826273277E-2</v>
      </c>
      <c r="K185" s="8">
        <f t="shared" si="7"/>
        <v>-5.2613468002740117E-2</v>
      </c>
    </row>
    <row r="186" spans="1:11" x14ac:dyDescent="0.25">
      <c r="A186" s="3">
        <v>199702</v>
      </c>
      <c r="B186" s="3">
        <v>407922</v>
      </c>
      <c r="C186" s="3">
        <v>-58700</v>
      </c>
      <c r="D186" s="3">
        <v>206847</v>
      </c>
      <c r="E186" s="3">
        <v>1645</v>
      </c>
      <c r="F186" s="3">
        <v>-15868</v>
      </c>
      <c r="G186" s="3">
        <v>6397.6</v>
      </c>
      <c r="I186" s="13">
        <f t="shared" si="8"/>
        <v>1997.25</v>
      </c>
      <c r="J186" s="11">
        <f t="shared" si="6"/>
        <v>4.4244716768788293E-2</v>
      </c>
      <c r="K186" s="8">
        <f t="shared" si="7"/>
        <v>-6.3761723146179811E-2</v>
      </c>
    </row>
    <row r="187" spans="1:11" x14ac:dyDescent="0.25">
      <c r="A187" s="3">
        <v>199703</v>
      </c>
      <c r="B187" s="3">
        <v>475033</v>
      </c>
      <c r="C187" s="3">
        <v>-91500</v>
      </c>
      <c r="D187" s="3">
        <v>214511</v>
      </c>
      <c r="E187" s="3">
        <v>1689</v>
      </c>
      <c r="F187" s="3">
        <v>-24178</v>
      </c>
      <c r="G187" s="3">
        <v>6510.5</v>
      </c>
      <c r="I187" s="13">
        <f t="shared" si="8"/>
        <v>1997.5</v>
      </c>
      <c r="J187" s="11">
        <f t="shared" si="6"/>
        <v>5.0975808309653634E-2</v>
      </c>
      <c r="K187" s="8">
        <f t="shared" si="7"/>
        <v>-7.2964134859073798E-2</v>
      </c>
    </row>
    <row r="188" spans="1:11" x14ac:dyDescent="0.25">
      <c r="A188" s="3">
        <v>199704</v>
      </c>
      <c r="B188" s="3">
        <v>540162</v>
      </c>
      <c r="C188" s="3">
        <v>-103500</v>
      </c>
      <c r="D188" s="3">
        <v>229664</v>
      </c>
      <c r="E188" s="3">
        <v>1721</v>
      </c>
      <c r="F188" s="3">
        <v>2851</v>
      </c>
      <c r="G188" s="3">
        <v>6586</v>
      </c>
      <c r="I188" s="13">
        <f t="shared" si="8"/>
        <v>1997.75</v>
      </c>
      <c r="J188" s="11">
        <f t="shared" si="6"/>
        <v>5.0415122988156695E-2</v>
      </c>
      <c r="K188" s="8">
        <f t="shared" si="7"/>
        <v>-8.2016702095353777E-2</v>
      </c>
    </row>
    <row r="189" spans="1:11" x14ac:dyDescent="0.25">
      <c r="A189" s="3">
        <v>199801</v>
      </c>
      <c r="B189" s="3">
        <v>559159</v>
      </c>
      <c r="C189" s="3">
        <v>-86700</v>
      </c>
      <c r="D189" s="3">
        <v>235169</v>
      </c>
      <c r="E189" s="3">
        <v>1446</v>
      </c>
      <c r="F189" s="3">
        <v>-46166</v>
      </c>
      <c r="G189" s="3">
        <v>6659.1</v>
      </c>
      <c r="I189" s="13">
        <f t="shared" si="8"/>
        <v>1998</v>
      </c>
      <c r="J189" s="11">
        <f t="shared" si="6"/>
        <v>5.5485125617575952E-2</v>
      </c>
      <c r="K189" s="8">
        <f t="shared" si="7"/>
        <v>-8.3969154990914688E-2</v>
      </c>
    </row>
    <row r="190" spans="1:11" x14ac:dyDescent="0.25">
      <c r="A190" s="3">
        <v>199802</v>
      </c>
      <c r="B190" s="3">
        <v>614792</v>
      </c>
      <c r="C190" s="3">
        <v>-71232</v>
      </c>
      <c r="D190" s="3">
        <v>242846</v>
      </c>
      <c r="E190" s="3">
        <v>1461</v>
      </c>
      <c r="F190" s="3">
        <v>-36930</v>
      </c>
      <c r="G190" s="3">
        <v>6731.7</v>
      </c>
      <c r="I190" s="13">
        <f t="shared" si="8"/>
        <v>1998.25</v>
      </c>
      <c r="J190" s="11">
        <f t="shared" si="6"/>
        <v>5.2359582274908271E-2</v>
      </c>
      <c r="K190" s="8">
        <f t="shared" si="7"/>
        <v>-9.1327896370901857E-2</v>
      </c>
    </row>
    <row r="191" spans="1:11" x14ac:dyDescent="0.25">
      <c r="A191" s="3">
        <v>199803</v>
      </c>
      <c r="B191" s="3">
        <v>563709</v>
      </c>
      <c r="C191" s="3">
        <v>-259360</v>
      </c>
      <c r="D191" s="3">
        <v>237367</v>
      </c>
      <c r="E191" s="3">
        <v>1454</v>
      </c>
      <c r="F191" s="3">
        <v>-16219</v>
      </c>
      <c r="G191" s="3">
        <v>6849.9</v>
      </c>
      <c r="I191" s="13">
        <f t="shared" si="8"/>
        <v>1998.5</v>
      </c>
      <c r="J191" s="11">
        <f t="shared" si="6"/>
        <v>7.5095986802727041E-2</v>
      </c>
      <c r="K191" s="8">
        <f t="shared" si="7"/>
        <v>-8.229448605089125E-2</v>
      </c>
    </row>
    <row r="192" spans="1:11" x14ac:dyDescent="0.25">
      <c r="A192" s="3">
        <v>199804</v>
      </c>
      <c r="B192" s="3">
        <v>524577</v>
      </c>
      <c r="C192" s="3">
        <v>-444856</v>
      </c>
      <c r="D192" s="3">
        <v>242966</v>
      </c>
      <c r="E192" s="3">
        <v>1424</v>
      </c>
      <c r="F192" s="3">
        <v>-36302</v>
      </c>
      <c r="G192" s="3">
        <v>7002.6</v>
      </c>
      <c r="I192" s="13">
        <f t="shared" si="8"/>
        <v>1998.75</v>
      </c>
      <c r="J192" s="11">
        <f t="shared" si="6"/>
        <v>0.10361123011452888</v>
      </c>
      <c r="K192" s="8">
        <f t="shared" si="7"/>
        <v>-7.4911747065375719E-2</v>
      </c>
    </row>
    <row r="193" spans="1:11" x14ac:dyDescent="0.25">
      <c r="A193" s="3">
        <v>199901</v>
      </c>
      <c r="B193" s="3">
        <v>696577</v>
      </c>
      <c r="C193" s="3">
        <v>-27680</v>
      </c>
      <c r="D193" s="3">
        <v>224779</v>
      </c>
      <c r="E193" s="3">
        <v>1929</v>
      </c>
      <c r="F193" s="3">
        <v>-38203</v>
      </c>
      <c r="G193" s="3">
        <v>7092.1</v>
      </c>
      <c r="I193" s="13">
        <f t="shared" si="8"/>
        <v>1999</v>
      </c>
      <c r="J193" s="11">
        <f t="shared" si="6"/>
        <v>4.1255904457071953E-2</v>
      </c>
      <c r="K193" s="8">
        <f t="shared" si="7"/>
        <v>-9.8218722240239142E-2</v>
      </c>
    </row>
    <row r="194" spans="1:11" x14ac:dyDescent="0.25">
      <c r="A194" s="3">
        <v>199902</v>
      </c>
      <c r="B194" s="3">
        <v>464562</v>
      </c>
      <c r="C194" s="3">
        <v>-306800</v>
      </c>
      <c r="D194" s="3">
        <v>226352</v>
      </c>
      <c r="E194" s="3">
        <v>1904</v>
      </c>
      <c r="F194" s="3">
        <v>-70835</v>
      </c>
      <c r="G194" s="3">
        <v>7161.6</v>
      </c>
      <c r="I194" s="13">
        <f t="shared" si="8"/>
        <v>1999.25</v>
      </c>
      <c r="J194" s="11">
        <f t="shared" si="6"/>
        <v>8.4602742403932077E-2</v>
      </c>
      <c r="K194" s="8">
        <f t="shared" si="7"/>
        <v>-6.4868465147453078E-2</v>
      </c>
    </row>
    <row r="195" spans="1:11" x14ac:dyDescent="0.25">
      <c r="A195" s="3">
        <v>199903</v>
      </c>
      <c r="B195" s="3">
        <v>638223</v>
      </c>
      <c r="C195" s="3">
        <v>-104752</v>
      </c>
      <c r="D195" s="3">
        <v>206620</v>
      </c>
      <c r="E195" s="3">
        <v>1929</v>
      </c>
      <c r="F195" s="3">
        <v>-69781</v>
      </c>
      <c r="G195" s="3">
        <v>7289.2</v>
      </c>
      <c r="I195" s="13">
        <f t="shared" si="8"/>
        <v>1999.5</v>
      </c>
      <c r="J195" s="11">
        <f t="shared" si="6"/>
        <v>5.2554738517258406E-2</v>
      </c>
      <c r="K195" s="8">
        <f t="shared" si="7"/>
        <v>-8.7557345113318336E-2</v>
      </c>
    </row>
    <row r="196" spans="1:11" x14ac:dyDescent="0.25">
      <c r="A196" s="3">
        <v>199904</v>
      </c>
      <c r="B196" s="3">
        <v>524942</v>
      </c>
      <c r="C196" s="3">
        <v>-2240</v>
      </c>
      <c r="D196" s="3">
        <v>233153</v>
      </c>
      <c r="E196" s="3">
        <v>2002</v>
      </c>
      <c r="F196" s="3">
        <v>-96412</v>
      </c>
      <c r="G196" s="3">
        <v>7453.1</v>
      </c>
      <c r="I196" s="13">
        <f t="shared" si="8"/>
        <v>1999.75</v>
      </c>
      <c r="J196" s="11">
        <f t="shared" si="6"/>
        <v>4.4787672243764343E-2</v>
      </c>
      <c r="K196" s="8">
        <f t="shared" si="7"/>
        <v>-7.0432705853939973E-2</v>
      </c>
    </row>
    <row r="197" spans="1:11" x14ac:dyDescent="0.25">
      <c r="A197" s="3">
        <v>200001</v>
      </c>
      <c r="B197" s="3">
        <v>683723</v>
      </c>
      <c r="C197" s="3">
        <v>108176</v>
      </c>
      <c r="D197" s="3">
        <v>238854</v>
      </c>
      <c r="E197" s="3">
        <v>1767</v>
      </c>
      <c r="F197" s="3">
        <v>-29516</v>
      </c>
      <c r="G197" s="3">
        <v>7518.5</v>
      </c>
      <c r="I197" s="13">
        <f t="shared" si="8"/>
        <v>2000</v>
      </c>
      <c r="J197" s="11">
        <f t="shared" si="6"/>
        <v>2.154166389572388E-2</v>
      </c>
      <c r="K197" s="8">
        <f t="shared" si="7"/>
        <v>-9.0938751080667693E-2</v>
      </c>
    </row>
    <row r="198" spans="1:11" x14ac:dyDescent="0.25">
      <c r="A198" s="3">
        <v>200002</v>
      </c>
      <c r="B198" s="3">
        <v>682931</v>
      </c>
      <c r="C198" s="3">
        <v>-202520</v>
      </c>
      <c r="D198" s="3">
        <v>255995</v>
      </c>
      <c r="E198" s="3">
        <v>1829</v>
      </c>
      <c r="F198" s="3">
        <v>-21623</v>
      </c>
      <c r="G198" s="3">
        <v>7728.4</v>
      </c>
      <c r="I198" s="13">
        <f t="shared" si="8"/>
        <v>2000.25</v>
      </c>
      <c r="J198" s="11">
        <f t="shared" ref="J198:J238" si="9">(-C198+D198+E198-F198)/(G198*1000)</f>
        <v>6.2363102323896281E-2</v>
      </c>
      <c r="K198" s="8">
        <f t="shared" ref="K198:K238" si="10">-B198/(G198*1000)</f>
        <v>-8.8366414781843594E-2</v>
      </c>
    </row>
    <row r="199" spans="1:11" x14ac:dyDescent="0.25">
      <c r="A199" s="3">
        <v>200003</v>
      </c>
      <c r="B199" s="3">
        <v>394713</v>
      </c>
      <c r="C199" s="3">
        <v>-42924</v>
      </c>
      <c r="D199" s="3">
        <v>266025</v>
      </c>
      <c r="E199" s="3">
        <v>1852</v>
      </c>
      <c r="F199" s="3">
        <v>22808</v>
      </c>
      <c r="G199" s="3">
        <v>7768.2</v>
      </c>
      <c r="I199" s="13">
        <f t="shared" ref="I199:I238" si="11">I198+0.25</f>
        <v>2000.5</v>
      </c>
      <c r="J199" s="11">
        <f t="shared" si="9"/>
        <v>3.7073324579696712E-2</v>
      </c>
      <c r="K199" s="8">
        <f t="shared" si="10"/>
        <v>-5.0811384876805435E-2</v>
      </c>
    </row>
    <row r="200" spans="1:11" x14ac:dyDescent="0.25">
      <c r="A200" s="3">
        <v>200004</v>
      </c>
      <c r="B200" s="3">
        <v>487261</v>
      </c>
      <c r="C200" s="3">
        <v>-335548</v>
      </c>
      <c r="D200" s="3">
        <v>237149</v>
      </c>
      <c r="E200" s="3">
        <v>1836</v>
      </c>
      <c r="F200" s="3">
        <v>-38684</v>
      </c>
      <c r="G200" s="3">
        <v>7847</v>
      </c>
      <c r="I200" s="13">
        <f t="shared" si="11"/>
        <v>2000.75</v>
      </c>
      <c r="J200" s="11">
        <f t="shared" si="9"/>
        <v>7.8146680259971971E-2</v>
      </c>
      <c r="K200" s="8">
        <f t="shared" si="10"/>
        <v>-6.2095195616159039E-2</v>
      </c>
    </row>
    <row r="201" spans="1:11" x14ac:dyDescent="0.25">
      <c r="A201" s="3">
        <v>200101</v>
      </c>
      <c r="B201" s="3">
        <v>426793</v>
      </c>
      <c r="C201" s="3">
        <v>-19400</v>
      </c>
      <c r="D201" s="3">
        <v>239526</v>
      </c>
      <c r="E201" s="3">
        <v>1952</v>
      </c>
      <c r="F201" s="3">
        <v>22993</v>
      </c>
      <c r="G201" s="3">
        <v>7844.2</v>
      </c>
      <c r="I201" s="13">
        <f t="shared" si="11"/>
        <v>2001</v>
      </c>
      <c r="J201" s="11">
        <f t="shared" si="9"/>
        <v>3.0326228296065884E-2</v>
      </c>
      <c r="K201" s="8">
        <f t="shared" si="10"/>
        <v>-5.4408735116391729E-2</v>
      </c>
    </row>
    <row r="202" spans="1:11" x14ac:dyDescent="0.25">
      <c r="A202" s="3">
        <v>200102</v>
      </c>
      <c r="B202" s="3">
        <v>471105</v>
      </c>
      <c r="C202" s="3">
        <v>-59100</v>
      </c>
      <c r="D202" s="3">
        <v>224263</v>
      </c>
      <c r="E202" s="3">
        <v>1926</v>
      </c>
      <c r="F202" s="3">
        <v>-6775</v>
      </c>
      <c r="G202" s="3">
        <v>7948.5</v>
      </c>
      <c r="I202" s="13">
        <f t="shared" si="11"/>
        <v>2001.25</v>
      </c>
      <c r="J202" s="11">
        <f t="shared" si="9"/>
        <v>3.6744542995533751E-2</v>
      </c>
      <c r="K202" s="8">
        <f t="shared" si="10"/>
        <v>-5.9269673523306282E-2</v>
      </c>
    </row>
    <row r="203" spans="1:11" x14ac:dyDescent="0.25">
      <c r="A203" s="3">
        <v>200103</v>
      </c>
      <c r="B203" s="3">
        <v>341287</v>
      </c>
      <c r="C203" s="3">
        <v>-109400</v>
      </c>
      <c r="D203" s="3">
        <v>255572</v>
      </c>
      <c r="E203" s="3">
        <v>1934</v>
      </c>
      <c r="F203" s="3">
        <v>-6297</v>
      </c>
      <c r="G203" s="3">
        <v>7911.2</v>
      </c>
      <c r="I203" s="13">
        <f t="shared" si="11"/>
        <v>2001.5</v>
      </c>
      <c r="J203" s="11">
        <f t="shared" si="9"/>
        <v>4.7174006471837393E-2</v>
      </c>
      <c r="K203" s="8">
        <f t="shared" si="10"/>
        <v>-4.3139725958135304E-2</v>
      </c>
    </row>
    <row r="204" spans="1:11" x14ac:dyDescent="0.25">
      <c r="A204" s="3">
        <v>200104</v>
      </c>
      <c r="B204" s="3">
        <v>269944</v>
      </c>
      <c r="C204" s="3">
        <v>-4600</v>
      </c>
      <c r="D204" s="3">
        <v>254528</v>
      </c>
      <c r="E204" s="3">
        <v>1976</v>
      </c>
      <c r="F204" s="3">
        <v>-20148</v>
      </c>
      <c r="G204" s="3">
        <v>7950.6</v>
      </c>
      <c r="I204" s="13">
        <f t="shared" si="11"/>
        <v>2001.75</v>
      </c>
      <c r="J204" s="11">
        <f t="shared" si="9"/>
        <v>3.5374940256081303E-2</v>
      </c>
      <c r="K204" s="8">
        <f t="shared" si="10"/>
        <v>-3.3952657661057026E-2</v>
      </c>
    </row>
    <row r="205" spans="1:11" x14ac:dyDescent="0.25">
      <c r="A205" s="3">
        <v>200201</v>
      </c>
      <c r="B205" s="3">
        <v>302598</v>
      </c>
      <c r="C205" s="3">
        <v>12744</v>
      </c>
      <c r="D205" s="3">
        <v>250098</v>
      </c>
      <c r="E205" s="3">
        <v>1947</v>
      </c>
      <c r="F205" s="3">
        <v>-58455</v>
      </c>
      <c r="G205" s="3">
        <v>8030.3</v>
      </c>
      <c r="I205" s="13">
        <f t="shared" si="11"/>
        <v>2002</v>
      </c>
      <c r="J205" s="11">
        <f t="shared" si="9"/>
        <v>3.7079063048703037E-2</v>
      </c>
      <c r="K205" s="8">
        <f t="shared" si="10"/>
        <v>-3.7682029313973325E-2</v>
      </c>
    </row>
    <row r="206" spans="1:11" x14ac:dyDescent="0.25">
      <c r="A206" s="3">
        <v>200202</v>
      </c>
      <c r="B206" s="3">
        <v>174450</v>
      </c>
      <c r="C206" s="3">
        <v>44664</v>
      </c>
      <c r="D206" s="3">
        <v>258246</v>
      </c>
      <c r="E206" s="3">
        <v>1996</v>
      </c>
      <c r="F206" s="3">
        <v>-62813</v>
      </c>
      <c r="G206" s="3">
        <v>8097.6</v>
      </c>
      <c r="I206" s="13">
        <f t="shared" si="11"/>
        <v>2002.25</v>
      </c>
      <c r="J206" s="11">
        <f t="shared" si="9"/>
        <v>3.4379445761707171E-2</v>
      </c>
      <c r="K206" s="8">
        <f t="shared" si="10"/>
        <v>-2.1543420272673384E-2</v>
      </c>
    </row>
    <row r="207" spans="1:11" x14ac:dyDescent="0.25">
      <c r="A207" s="3">
        <v>200203</v>
      </c>
      <c r="B207" s="3">
        <v>103102</v>
      </c>
      <c r="C207" s="3">
        <v>-112992</v>
      </c>
      <c r="D207" s="3">
        <v>238736</v>
      </c>
      <c r="E207" s="3">
        <v>2022</v>
      </c>
      <c r="F207" s="3">
        <v>-64070</v>
      </c>
      <c r="G207" s="3">
        <v>8181.8</v>
      </c>
      <c r="I207" s="13">
        <f t="shared" si="11"/>
        <v>2002.5</v>
      </c>
      <c r="J207" s="11">
        <f t="shared" si="9"/>
        <v>5.1067002371116381E-2</v>
      </c>
      <c r="K207" s="8">
        <f t="shared" si="10"/>
        <v>-1.2601383558630131E-2</v>
      </c>
    </row>
    <row r="208" spans="1:11" x14ac:dyDescent="0.25">
      <c r="A208" s="3">
        <v>200204</v>
      </c>
      <c r="B208" s="3">
        <v>186041</v>
      </c>
      <c r="C208" s="3">
        <v>-9396</v>
      </c>
      <c r="D208" s="3">
        <v>264103</v>
      </c>
      <c r="E208" s="3">
        <v>2023</v>
      </c>
      <c r="F208" s="3">
        <v>-42773</v>
      </c>
      <c r="G208" s="3">
        <v>8221.6</v>
      </c>
      <c r="I208" s="13">
        <f t="shared" si="11"/>
        <v>2002.75</v>
      </c>
      <c r="J208" s="11">
        <f t="shared" si="9"/>
        <v>3.8714483798773965E-2</v>
      </c>
      <c r="K208" s="8">
        <f t="shared" si="10"/>
        <v>-2.2628320521552982E-2</v>
      </c>
    </row>
    <row r="209" spans="1:11" x14ac:dyDescent="0.25">
      <c r="A209" s="3">
        <v>200301</v>
      </c>
      <c r="B209" s="3">
        <v>223777</v>
      </c>
      <c r="C209" s="3">
        <v>-53168</v>
      </c>
      <c r="D209" s="3">
        <v>237329</v>
      </c>
      <c r="E209" s="3">
        <v>2005</v>
      </c>
      <c r="F209" s="3">
        <v>69940</v>
      </c>
      <c r="G209" s="3">
        <v>8283.5</v>
      </c>
      <c r="I209" s="13">
        <f t="shared" si="11"/>
        <v>2003</v>
      </c>
      <c r="J209" s="11">
        <f t="shared" si="9"/>
        <v>2.6868111305607532E-2</v>
      </c>
      <c r="K209" s="8">
        <f t="shared" si="10"/>
        <v>-2.7014788434840346E-2</v>
      </c>
    </row>
    <row r="210" spans="1:11" x14ac:dyDescent="0.25">
      <c r="A210" s="3">
        <v>200302</v>
      </c>
      <c r="B210" s="3">
        <v>239016</v>
      </c>
      <c r="C210" s="3">
        <v>-30556</v>
      </c>
      <c r="D210" s="3">
        <v>325700</v>
      </c>
      <c r="E210" s="3">
        <v>2040</v>
      </c>
      <c r="F210" s="3">
        <v>80129</v>
      </c>
      <c r="G210" s="3">
        <v>8381.5</v>
      </c>
      <c r="I210" s="13">
        <f t="shared" si="11"/>
        <v>2003.25</v>
      </c>
      <c r="J210" s="11">
        <f t="shared" si="9"/>
        <v>3.3188212133866253E-2</v>
      </c>
      <c r="K210" s="8">
        <f t="shared" si="10"/>
        <v>-2.8517091212790072E-2</v>
      </c>
    </row>
    <row r="211" spans="1:11" x14ac:dyDescent="0.25">
      <c r="A211" s="3">
        <v>200303</v>
      </c>
      <c r="B211" s="3">
        <v>119432</v>
      </c>
      <c r="C211" s="3">
        <v>-25408</v>
      </c>
      <c r="D211" s="3">
        <v>292182</v>
      </c>
      <c r="E211" s="3">
        <v>2133</v>
      </c>
      <c r="F211" s="3">
        <v>66302</v>
      </c>
      <c r="G211" s="3">
        <v>8623.1</v>
      </c>
      <c r="I211" s="13">
        <f t="shared" si="11"/>
        <v>2003.5</v>
      </c>
      <c r="J211" s="11">
        <f t="shared" si="9"/>
        <v>2.9388618942143778E-2</v>
      </c>
      <c r="K211" s="8">
        <f t="shared" si="10"/>
        <v>-1.3850239473043337E-2</v>
      </c>
    </row>
    <row r="212" spans="1:11" x14ac:dyDescent="0.25">
      <c r="A212" s="3">
        <v>200304</v>
      </c>
      <c r="B212" s="3">
        <v>82675</v>
      </c>
      <c r="C212" s="3">
        <v>-49264</v>
      </c>
      <c r="D212" s="3">
        <v>309942</v>
      </c>
      <c r="E212" s="3">
        <v>2282</v>
      </c>
      <c r="F212" s="3">
        <v>79461</v>
      </c>
      <c r="G212" s="3">
        <v>8722.9</v>
      </c>
      <c r="I212" s="13">
        <f t="shared" si="11"/>
        <v>2003.75</v>
      </c>
      <c r="J212" s="11">
        <f t="shared" si="9"/>
        <v>3.2331793325614186E-2</v>
      </c>
      <c r="K212" s="8">
        <f t="shared" si="10"/>
        <v>-9.4779259191323986E-3</v>
      </c>
    </row>
    <row r="213" spans="1:11" x14ac:dyDescent="0.25">
      <c r="A213" s="3">
        <v>200401</v>
      </c>
      <c r="B213" s="3">
        <v>447531</v>
      </c>
      <c r="C213" s="3">
        <v>-49024</v>
      </c>
      <c r="D213" s="3">
        <v>331043</v>
      </c>
      <c r="E213" s="3">
        <v>2480</v>
      </c>
      <c r="F213" s="3">
        <v>75751</v>
      </c>
      <c r="G213" s="3">
        <v>8871.9</v>
      </c>
      <c r="I213" s="13">
        <f t="shared" si="11"/>
        <v>2004</v>
      </c>
      <c r="J213" s="11">
        <f t="shared" si="9"/>
        <v>3.4580642252505102E-2</v>
      </c>
      <c r="K213" s="8">
        <f t="shared" si="10"/>
        <v>-5.0443647922091099E-2</v>
      </c>
    </row>
    <row r="214" spans="1:11" x14ac:dyDescent="0.25">
      <c r="A214" s="3">
        <v>200402</v>
      </c>
      <c r="B214" s="3">
        <v>331552</v>
      </c>
      <c r="C214" s="3">
        <v>-103784</v>
      </c>
      <c r="D214" s="3">
        <v>320356</v>
      </c>
      <c r="E214" s="3">
        <v>2621</v>
      </c>
      <c r="F214" s="3">
        <v>116090</v>
      </c>
      <c r="G214" s="3">
        <v>9018.1</v>
      </c>
      <c r="I214" s="13">
        <f t="shared" si="11"/>
        <v>2004.25</v>
      </c>
      <c r="J214" s="11">
        <f t="shared" si="9"/>
        <v>3.4449717789778338E-2</v>
      </c>
      <c r="K214" s="8">
        <f t="shared" si="10"/>
        <v>-3.6765172264667724E-2</v>
      </c>
    </row>
    <row r="215" spans="1:11" x14ac:dyDescent="0.25">
      <c r="A215" s="3">
        <v>200403</v>
      </c>
      <c r="B215" s="3">
        <v>441810</v>
      </c>
      <c r="C215" s="3">
        <v>-188232</v>
      </c>
      <c r="D215" s="3">
        <v>325440</v>
      </c>
      <c r="E215" s="3">
        <v>2697</v>
      </c>
      <c r="F215" s="3">
        <v>85310</v>
      </c>
      <c r="G215" s="3">
        <v>9143.9</v>
      </c>
      <c r="I215" s="13">
        <f t="shared" si="11"/>
        <v>2004.5</v>
      </c>
      <c r="J215" s="11">
        <f t="shared" si="9"/>
        <v>4.7141701024726868E-2</v>
      </c>
      <c r="K215" s="8">
        <f t="shared" si="10"/>
        <v>-4.8317457539999345E-2</v>
      </c>
    </row>
    <row r="216" spans="1:11" x14ac:dyDescent="0.25">
      <c r="A216" s="3">
        <v>200404</v>
      </c>
      <c r="B216" s="3">
        <v>609457</v>
      </c>
      <c r="C216" s="3">
        <v>-149692</v>
      </c>
      <c r="D216" s="3">
        <v>470105</v>
      </c>
      <c r="E216" s="3">
        <v>3206</v>
      </c>
      <c r="F216" s="3">
        <v>96986</v>
      </c>
      <c r="G216" s="3">
        <v>9304.6</v>
      </c>
      <c r="I216" s="13">
        <f t="shared" si="11"/>
        <v>2004.75</v>
      </c>
      <c r="J216" s="11">
        <f t="shared" si="9"/>
        <v>5.653300518023343E-2</v>
      </c>
      <c r="K216" s="8">
        <f t="shared" si="10"/>
        <v>-6.5500612600219249E-2</v>
      </c>
    </row>
    <row r="217" spans="1:11" x14ac:dyDescent="0.25">
      <c r="A217" s="3">
        <v>200501</v>
      </c>
      <c r="B217" s="3">
        <v>564346</v>
      </c>
      <c r="C217" s="3">
        <v>-224996</v>
      </c>
      <c r="D217" s="3">
        <v>311384</v>
      </c>
      <c r="E217" s="3">
        <v>2758</v>
      </c>
      <c r="F217" s="3">
        <v>-3030</v>
      </c>
      <c r="G217" s="3">
        <v>9485.9</v>
      </c>
      <c r="I217" s="13">
        <f t="shared" si="11"/>
        <v>2005</v>
      </c>
      <c r="J217" s="11">
        <f t="shared" si="9"/>
        <v>5.7155146058887399E-2</v>
      </c>
      <c r="K217" s="8">
        <f t="shared" si="10"/>
        <v>-5.9493142453536305E-2</v>
      </c>
    </row>
    <row r="218" spans="1:11" x14ac:dyDescent="0.25">
      <c r="A218" s="3">
        <v>200502</v>
      </c>
      <c r="B218" s="3">
        <v>673875</v>
      </c>
      <c r="C218" s="3">
        <v>-302772</v>
      </c>
      <c r="D218" s="3">
        <v>249437</v>
      </c>
      <c r="E218" s="3">
        <v>2782</v>
      </c>
      <c r="F218" s="3">
        <v>-32723</v>
      </c>
      <c r="G218" s="3">
        <v>9589.7999999999993</v>
      </c>
      <c r="I218" s="13">
        <f t="shared" si="11"/>
        <v>2005.25</v>
      </c>
      <c r="J218" s="11">
        <f t="shared" si="9"/>
        <v>6.1285323990072783E-2</v>
      </c>
      <c r="K218" s="8">
        <f t="shared" si="10"/>
        <v>-7.0269974347744485E-2</v>
      </c>
    </row>
    <row r="219" spans="1:11" x14ac:dyDescent="0.25">
      <c r="A219" s="3">
        <v>200503</v>
      </c>
      <c r="B219" s="3">
        <v>610913</v>
      </c>
      <c r="C219" s="3">
        <v>-444608</v>
      </c>
      <c r="D219" s="3">
        <v>103720</v>
      </c>
      <c r="E219" s="3">
        <v>2890</v>
      </c>
      <c r="F219" s="3">
        <v>-68455</v>
      </c>
      <c r="G219" s="3">
        <v>9783.4</v>
      </c>
      <c r="I219" s="13">
        <f t="shared" si="11"/>
        <v>2005.5</v>
      </c>
      <c r="J219" s="11">
        <f t="shared" si="9"/>
        <v>6.33392276713617E-2</v>
      </c>
      <c r="K219" s="8">
        <f t="shared" si="10"/>
        <v>-6.2443833432140154E-2</v>
      </c>
    </row>
    <row r="220" spans="1:11" x14ac:dyDescent="0.25">
      <c r="A220" s="3">
        <v>200504</v>
      </c>
      <c r="B220" s="3">
        <v>841089</v>
      </c>
      <c r="C220" s="3">
        <v>-394940</v>
      </c>
      <c r="D220" s="3">
        <v>7377</v>
      </c>
      <c r="E220" s="3">
        <v>3082</v>
      </c>
      <c r="F220" s="3">
        <v>-39215</v>
      </c>
      <c r="G220" s="3">
        <v>9922.7999999999993</v>
      </c>
      <c r="I220" s="13">
        <f t="shared" si="11"/>
        <v>2005.75</v>
      </c>
      <c r="J220" s="11">
        <f t="shared" si="9"/>
        <v>4.4807312452130446E-2</v>
      </c>
      <c r="K220" s="8">
        <f t="shared" si="10"/>
        <v>-8.4763272463417583E-2</v>
      </c>
    </row>
    <row r="221" spans="1:11" x14ac:dyDescent="0.25">
      <c r="A221" s="3">
        <v>200601</v>
      </c>
      <c r="B221" s="3">
        <v>914093</v>
      </c>
      <c r="C221" s="3">
        <v>-552396</v>
      </c>
      <c r="D221" s="3">
        <v>394596</v>
      </c>
      <c r="E221" s="3">
        <v>4844</v>
      </c>
      <c r="F221" s="3">
        <v>37395</v>
      </c>
      <c r="G221" s="3">
        <v>10129.799999999999</v>
      </c>
      <c r="I221" s="13">
        <f t="shared" si="11"/>
        <v>2006</v>
      </c>
      <c r="J221" s="11">
        <f t="shared" si="9"/>
        <v>9.0272364706114633E-2</v>
      </c>
      <c r="K221" s="8">
        <f t="shared" si="10"/>
        <v>-9.0238010622124817E-2</v>
      </c>
    </row>
    <row r="222" spans="1:11" x14ac:dyDescent="0.25">
      <c r="A222" s="3">
        <v>200602</v>
      </c>
      <c r="B222" s="3">
        <v>901483</v>
      </c>
      <c r="C222" s="3">
        <v>-542432</v>
      </c>
      <c r="D222" s="3">
        <v>407828</v>
      </c>
      <c r="E222" s="3">
        <v>5180</v>
      </c>
      <c r="F222" s="3">
        <v>16926</v>
      </c>
      <c r="G222" s="3">
        <v>10246.9</v>
      </c>
      <c r="I222" s="13">
        <f t="shared" si="11"/>
        <v>2006.25</v>
      </c>
      <c r="J222" s="11">
        <f t="shared" si="9"/>
        <v>9.159004186632054E-2</v>
      </c>
      <c r="K222" s="8">
        <f t="shared" si="10"/>
        <v>-8.7976168402150889E-2</v>
      </c>
    </row>
    <row r="223" spans="1:11" x14ac:dyDescent="0.25">
      <c r="A223" s="3">
        <v>200603</v>
      </c>
      <c r="B223" s="3">
        <v>625838</v>
      </c>
      <c r="C223" s="3">
        <v>-481956</v>
      </c>
      <c r="D223" s="3">
        <v>482508</v>
      </c>
      <c r="E223" s="3">
        <v>5449</v>
      </c>
      <c r="F223" s="3">
        <v>21850</v>
      </c>
      <c r="G223" s="3">
        <v>10311.9</v>
      </c>
      <c r="I223" s="13">
        <f t="shared" si="11"/>
        <v>2006.5</v>
      </c>
      <c r="J223" s="11">
        <f t="shared" si="9"/>
        <v>9.1938730980711605E-2</v>
      </c>
      <c r="K223" s="8">
        <f t="shared" si="10"/>
        <v>-6.0690852316255976E-2</v>
      </c>
    </row>
    <row r="224" spans="1:11" x14ac:dyDescent="0.25">
      <c r="A224" s="3">
        <v>200604</v>
      </c>
      <c r="B224" s="3">
        <v>1118157</v>
      </c>
      <c r="C224" s="3">
        <v>-686004</v>
      </c>
      <c r="D224" s="3">
        <v>578456</v>
      </c>
      <c r="E224" s="3">
        <v>5655</v>
      </c>
      <c r="F224" s="3">
        <v>22784</v>
      </c>
      <c r="G224" s="3">
        <v>10447.9</v>
      </c>
      <c r="I224" s="13">
        <f t="shared" si="11"/>
        <v>2006.75</v>
      </c>
      <c r="J224" s="11">
        <f t="shared" si="9"/>
        <v>0.11938580958852975</v>
      </c>
      <c r="K224" s="8">
        <f t="shared" si="10"/>
        <v>-0.10702217670536662</v>
      </c>
    </row>
    <row r="225" spans="1:11" x14ac:dyDescent="0.25">
      <c r="A225" s="3">
        <v>200701</v>
      </c>
      <c r="B225" s="3">
        <v>1040118</v>
      </c>
      <c r="C225" s="3">
        <v>-533816</v>
      </c>
      <c r="D225" s="3">
        <v>474112</v>
      </c>
      <c r="E225" s="3">
        <v>3979</v>
      </c>
      <c r="F225" s="3">
        <v>-31338</v>
      </c>
      <c r="G225" s="3">
        <v>10559.6</v>
      </c>
      <c r="I225" s="13">
        <f t="shared" si="11"/>
        <v>2007</v>
      </c>
      <c r="J225" s="11">
        <f t="shared" si="9"/>
        <v>9.8795882419788622E-2</v>
      </c>
      <c r="K225" s="8">
        <f t="shared" si="10"/>
        <v>-9.8499753778552218E-2</v>
      </c>
    </row>
    <row r="226" spans="1:11" x14ac:dyDescent="0.25">
      <c r="A226" s="3">
        <v>200702</v>
      </c>
      <c r="B226" s="3">
        <v>1306569</v>
      </c>
      <c r="C226" s="3">
        <v>-750268</v>
      </c>
      <c r="D226" s="3">
        <v>476765</v>
      </c>
      <c r="E226" s="3">
        <v>4231</v>
      </c>
      <c r="F226" s="3">
        <v>-32174</v>
      </c>
      <c r="G226" s="3">
        <v>10748.6</v>
      </c>
      <c r="I226" s="13">
        <f t="shared" si="11"/>
        <v>2007.25</v>
      </c>
      <c r="J226" s="11">
        <f t="shared" si="9"/>
        <v>0.11754442439015314</v>
      </c>
      <c r="K226" s="8">
        <f t="shared" si="10"/>
        <v>-0.12155713302197496</v>
      </c>
    </row>
    <row r="227" spans="1:11" x14ac:dyDescent="0.25">
      <c r="A227" s="3">
        <v>200703</v>
      </c>
      <c r="B227" s="3">
        <v>1329705</v>
      </c>
      <c r="C227" s="3">
        <v>-828576</v>
      </c>
      <c r="D227" s="3">
        <v>497741</v>
      </c>
      <c r="E227" s="3">
        <v>4259</v>
      </c>
      <c r="F227" s="3">
        <v>-23327</v>
      </c>
      <c r="G227" s="3">
        <v>10851.5</v>
      </c>
      <c r="I227" s="13">
        <f t="shared" si="11"/>
        <v>2007.5</v>
      </c>
      <c r="J227" s="11">
        <f t="shared" si="9"/>
        <v>0.12476643781965627</v>
      </c>
      <c r="K227" s="8">
        <f t="shared" si="10"/>
        <v>-0.12253651568907524</v>
      </c>
    </row>
    <row r="228" spans="1:11" x14ac:dyDescent="0.25">
      <c r="A228" s="3">
        <v>200704</v>
      </c>
      <c r="B228" s="3">
        <v>1209840</v>
      </c>
      <c r="C228" s="3">
        <v>-1034640</v>
      </c>
      <c r="D228" s="3">
        <v>472897</v>
      </c>
      <c r="E228" s="3">
        <v>4247</v>
      </c>
      <c r="F228" s="3">
        <v>-44854</v>
      </c>
      <c r="G228" s="3">
        <v>10925.9</v>
      </c>
      <c r="I228" s="13">
        <f t="shared" si="11"/>
        <v>2007.75</v>
      </c>
      <c r="J228" s="11">
        <f t="shared" si="9"/>
        <v>0.142472290612215</v>
      </c>
      <c r="K228" s="8">
        <f t="shared" si="10"/>
        <v>-0.11073138139649823</v>
      </c>
    </row>
    <row r="229" spans="1:11" x14ac:dyDescent="0.25">
      <c r="A229" s="3">
        <v>200801</v>
      </c>
      <c r="B229" s="3">
        <v>923353</v>
      </c>
      <c r="C229" s="3">
        <v>-429988</v>
      </c>
      <c r="D229" s="3">
        <v>440316</v>
      </c>
      <c r="E229" s="3">
        <v>3056</v>
      </c>
      <c r="F229" s="3">
        <v>-97848</v>
      </c>
      <c r="G229" s="3">
        <v>10895.2</v>
      </c>
      <c r="I229" s="13">
        <f t="shared" si="11"/>
        <v>2008</v>
      </c>
      <c r="J229" s="11">
        <f t="shared" si="9"/>
        <v>8.9140906087084221E-2</v>
      </c>
      <c r="K229" s="8">
        <f t="shared" si="10"/>
        <v>-8.4748604890226883E-2</v>
      </c>
    </row>
    <row r="230" spans="1:11" x14ac:dyDescent="0.25">
      <c r="A230" s="3">
        <v>200802</v>
      </c>
      <c r="B230" s="3">
        <v>770921</v>
      </c>
      <c r="C230" s="3">
        <v>-218232</v>
      </c>
      <c r="D230" s="3">
        <v>478615</v>
      </c>
      <c r="E230" s="3">
        <v>3017</v>
      </c>
      <c r="F230" s="3">
        <v>-14139</v>
      </c>
      <c r="G230" s="3">
        <v>10986.5</v>
      </c>
      <c r="I230" s="13">
        <f t="shared" si="11"/>
        <v>2008.25</v>
      </c>
      <c r="J230" s="11">
        <f t="shared" si="9"/>
        <v>6.4989123014608838E-2</v>
      </c>
      <c r="K230" s="8">
        <f t="shared" si="10"/>
        <v>-7.0169844809538987E-2</v>
      </c>
    </row>
    <row r="231" spans="1:11" x14ac:dyDescent="0.25">
      <c r="A231" s="3">
        <v>200803</v>
      </c>
      <c r="B231" s="3">
        <v>516863</v>
      </c>
      <c r="C231" s="3">
        <v>-342768</v>
      </c>
      <c r="D231" s="3">
        <v>490757</v>
      </c>
      <c r="E231" s="3">
        <v>3003</v>
      </c>
      <c r="F231" s="3">
        <v>-41697</v>
      </c>
      <c r="G231" s="3">
        <v>10952.9</v>
      </c>
      <c r="I231" s="13">
        <f t="shared" si="11"/>
        <v>2008.5</v>
      </c>
      <c r="J231" s="11">
        <f t="shared" si="9"/>
        <v>8.018196094185101E-2</v>
      </c>
      <c r="K231" s="8">
        <f t="shared" si="10"/>
        <v>-4.7189602753608631E-2</v>
      </c>
    </row>
    <row r="232" spans="1:11" x14ac:dyDescent="0.25">
      <c r="A232" s="3">
        <v>200804</v>
      </c>
      <c r="B232" s="3">
        <v>108309</v>
      </c>
      <c r="C232" s="3">
        <v>-352852</v>
      </c>
      <c r="D232" s="3">
        <v>509312</v>
      </c>
      <c r="E232" s="3">
        <v>2924</v>
      </c>
      <c r="F232" s="3">
        <v>-27110</v>
      </c>
      <c r="G232" s="3">
        <v>10619.1</v>
      </c>
      <c r="I232" s="13">
        <f t="shared" si="11"/>
        <v>2008.75</v>
      </c>
      <c r="J232" s="11">
        <f t="shared" si="9"/>
        <v>8.4018231300204346E-2</v>
      </c>
      <c r="K232" s="8">
        <f t="shared" si="10"/>
        <v>-1.01994519309546E-2</v>
      </c>
    </row>
    <row r="233" spans="1:11" x14ac:dyDescent="0.25">
      <c r="A233" s="3">
        <v>200901</v>
      </c>
      <c r="B233" s="3">
        <v>-4746</v>
      </c>
      <c r="C233" s="3">
        <v>-133100</v>
      </c>
      <c r="D233" s="3">
        <v>543461</v>
      </c>
      <c r="E233" s="3">
        <v>2600</v>
      </c>
      <c r="F233" s="3">
        <v>-11416</v>
      </c>
      <c r="G233" s="3">
        <v>10471.6</v>
      </c>
      <c r="I233" s="13">
        <f t="shared" si="11"/>
        <v>2009</v>
      </c>
      <c r="J233" s="11">
        <f t="shared" si="9"/>
        <v>6.5947610680316279E-2</v>
      </c>
      <c r="K233" s="8">
        <f t="shared" si="10"/>
        <v>4.5322586806218726E-4</v>
      </c>
    </row>
    <row r="234" spans="1:11" x14ac:dyDescent="0.25">
      <c r="A234" s="3">
        <v>200902</v>
      </c>
      <c r="B234" s="3">
        <v>-289362</v>
      </c>
      <c r="C234" s="3">
        <v>126432</v>
      </c>
      <c r="D234" s="3">
        <v>530016</v>
      </c>
      <c r="E234" s="3">
        <v>2503</v>
      </c>
      <c r="F234" s="3">
        <v>-4420</v>
      </c>
      <c r="G234" s="3">
        <v>10442.6</v>
      </c>
      <c r="I234" s="13">
        <f t="shared" si="11"/>
        <v>2009.25</v>
      </c>
      <c r="J234" s="11">
        <f t="shared" si="9"/>
        <v>3.9310803822802748E-2</v>
      </c>
      <c r="K234" s="8">
        <f t="shared" si="10"/>
        <v>2.7709765767146111E-2</v>
      </c>
    </row>
    <row r="235" spans="1:11" x14ac:dyDescent="0.25">
      <c r="A235" s="3">
        <v>200903</v>
      </c>
      <c r="B235" s="3">
        <v>-484632</v>
      </c>
      <c r="C235" s="3">
        <v>65712</v>
      </c>
      <c r="D235" s="3">
        <v>467404</v>
      </c>
      <c r="E235" s="3">
        <v>2433</v>
      </c>
      <c r="F235" s="3">
        <v>-1982</v>
      </c>
      <c r="G235" s="3">
        <v>10508</v>
      </c>
      <c r="I235" s="13">
        <f t="shared" si="11"/>
        <v>2009.5</v>
      </c>
      <c r="J235" s="11">
        <f t="shared" si="9"/>
        <v>3.8647411496003044E-2</v>
      </c>
      <c r="K235" s="8">
        <f t="shared" si="10"/>
        <v>4.6120289303387893E-2</v>
      </c>
    </row>
    <row r="236" spans="1:11" x14ac:dyDescent="0.25">
      <c r="A236" s="3">
        <v>200904</v>
      </c>
      <c r="B236" s="3">
        <v>-414142</v>
      </c>
      <c r="C236" s="3">
        <v>-317996</v>
      </c>
      <c r="D236" s="3">
        <v>494868</v>
      </c>
      <c r="E236" s="3">
        <v>2464</v>
      </c>
      <c r="F236" s="3">
        <v>12114</v>
      </c>
      <c r="G236" s="3">
        <v>10660.9</v>
      </c>
      <c r="I236" s="13">
        <f t="shared" si="11"/>
        <v>2009.75</v>
      </c>
      <c r="J236" s="11">
        <f t="shared" si="9"/>
        <v>7.534204429269574E-2</v>
      </c>
      <c r="K236" s="8">
        <f t="shared" si="10"/>
        <v>3.8846814058850564E-2</v>
      </c>
    </row>
    <row r="237" spans="1:11" x14ac:dyDescent="0.25">
      <c r="A237" s="3">
        <v>201001</v>
      </c>
      <c r="B237" s="3">
        <v>58406</v>
      </c>
      <c r="C237" s="3">
        <v>-200816</v>
      </c>
      <c r="D237" s="3">
        <v>513024</v>
      </c>
      <c r="E237" s="3">
        <v>2505</v>
      </c>
      <c r="F237" s="3">
        <v>8162</v>
      </c>
      <c r="G237" s="3">
        <v>10823.2</v>
      </c>
      <c r="I237" s="13">
        <f t="shared" si="11"/>
        <v>2010</v>
      </c>
      <c r="J237" s="11">
        <f t="shared" si="9"/>
        <v>6.5431942493901982E-2</v>
      </c>
      <c r="K237" s="8">
        <f t="shared" si="10"/>
        <v>-5.3963707591100597E-3</v>
      </c>
    </row>
    <row r="238" spans="1:11" ht="15.75" thickBot="1" x14ac:dyDescent="0.3">
      <c r="A238" s="3">
        <v>201002</v>
      </c>
      <c r="B238" s="3">
        <v>8989</v>
      </c>
      <c r="C238" s="3">
        <v>-182600</v>
      </c>
      <c r="D238" s="3">
        <v>506972</v>
      </c>
      <c r="E238" s="3">
        <v>2521</v>
      </c>
      <c r="F238" s="3">
        <v>28144</v>
      </c>
      <c r="G238" s="3">
        <v>10938.2</v>
      </c>
      <c r="I238" s="14">
        <f t="shared" si="11"/>
        <v>2010.25</v>
      </c>
      <c r="J238" s="11">
        <f t="shared" si="9"/>
        <v>6.0700023769907296E-2</v>
      </c>
      <c r="K238" s="8">
        <f t="shared" si="10"/>
        <v>-8.2179883344608807E-4</v>
      </c>
    </row>
    <row r="239" spans="1:11" ht="15.75" thickTop="1" x14ac:dyDescent="0.25">
      <c r="G239" s="3"/>
    </row>
  </sheetData>
  <dataConsolidate/>
  <mergeCells count="2">
    <mergeCell ref="J2:K2"/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8"/>
  <sheetViews>
    <sheetView workbookViewId="0">
      <selection sqref="A1:G1"/>
    </sheetView>
  </sheetViews>
  <sheetFormatPr defaultRowHeight="15" x14ac:dyDescent="0.25"/>
  <cols>
    <col min="1" max="1" width="9.5703125" style="34" bestFit="1" customWidth="1"/>
    <col min="2" max="2" width="10.5703125" style="34" bestFit="1" customWidth="1"/>
    <col min="3" max="7" width="9.28515625" style="34" bestFit="1" customWidth="1"/>
    <col min="8" max="9" width="9.140625" style="26"/>
    <col min="12" max="12" width="9.140625" style="3"/>
  </cols>
  <sheetData>
    <row r="1" spans="1:11" s="3" customFormat="1" ht="30" customHeight="1" thickTop="1" thickBot="1" x14ac:dyDescent="0.3">
      <c r="A1" s="39" t="s">
        <v>36</v>
      </c>
      <c r="B1" s="40"/>
      <c r="C1" s="40"/>
      <c r="D1" s="40"/>
      <c r="E1" s="40"/>
      <c r="F1" s="40"/>
      <c r="G1" s="41"/>
    </row>
    <row r="2" spans="1:11" s="3" customFormat="1" ht="15.75" thickTop="1" x14ac:dyDescent="0.25">
      <c r="A2" s="34"/>
      <c r="B2" s="34"/>
      <c r="C2" s="34"/>
      <c r="D2" s="34"/>
      <c r="E2" s="34"/>
      <c r="F2" s="34"/>
      <c r="G2" s="34"/>
      <c r="H2" s="26"/>
      <c r="I2" s="26"/>
    </row>
    <row r="3" spans="1:11" x14ac:dyDescent="0.25">
      <c r="A3" s="34" t="s">
        <v>17</v>
      </c>
      <c r="B3" s="34" t="s">
        <v>12</v>
      </c>
      <c r="C3" s="34" t="s">
        <v>13</v>
      </c>
      <c r="D3" s="34" t="s">
        <v>15</v>
      </c>
      <c r="E3" s="34" t="s">
        <v>16</v>
      </c>
      <c r="F3" s="34" t="s">
        <v>14</v>
      </c>
      <c r="G3" s="34" t="s">
        <v>35</v>
      </c>
    </row>
    <row r="4" spans="1:11" x14ac:dyDescent="0.25">
      <c r="A4" s="34">
        <v>1952</v>
      </c>
      <c r="B4" s="34">
        <v>2216.1999999999998</v>
      </c>
      <c r="C4" s="34">
        <v>0</v>
      </c>
      <c r="D4" s="34">
        <v>-4.5976616231086656E-3</v>
      </c>
      <c r="E4" s="34">
        <v>-2.407840440165062E-2</v>
      </c>
      <c r="F4" s="34" t="s">
        <v>34</v>
      </c>
      <c r="G4" s="34" t="s">
        <v>34</v>
      </c>
      <c r="H4" s="4"/>
      <c r="J4" s="26"/>
      <c r="K4" s="3"/>
    </row>
    <row r="5" spans="1:11" x14ac:dyDescent="0.25">
      <c r="A5" s="34">
        <f>A4+0.25</f>
        <v>1952.25</v>
      </c>
      <c r="B5" s="34">
        <v>2218.6</v>
      </c>
      <c r="C5" s="34">
        <v>0</v>
      </c>
      <c r="D5" s="34">
        <v>1.5649775939331267E-2</v>
      </c>
      <c r="E5" s="34">
        <v>-3.1147880041365046E-2</v>
      </c>
      <c r="F5" s="34" t="s">
        <v>34</v>
      </c>
      <c r="G5" s="34" t="s">
        <v>34</v>
      </c>
      <c r="H5" s="4"/>
      <c r="J5" s="26"/>
      <c r="K5" s="3"/>
    </row>
    <row r="6" spans="1:11" ht="14.45" x14ac:dyDescent="0.3">
      <c r="A6" s="34">
        <f t="shared" ref="A6:A69" si="0">A5+0.25</f>
        <v>1952.5</v>
      </c>
      <c r="B6" s="34">
        <v>2233.5</v>
      </c>
      <c r="C6" s="34">
        <v>0</v>
      </c>
      <c r="D6" s="34">
        <v>1.2298305084745763E-2</v>
      </c>
      <c r="E6" s="34">
        <v>-3.2742372881355931E-2</v>
      </c>
      <c r="F6" s="34" t="s">
        <v>34</v>
      </c>
      <c r="G6" s="34" t="s">
        <v>34</v>
      </c>
      <c r="H6" s="4"/>
      <c r="J6" s="26"/>
      <c r="K6" s="3"/>
    </row>
    <row r="7" spans="1:11" ht="14.45" x14ac:dyDescent="0.3">
      <c r="A7" s="34">
        <f t="shared" si="0"/>
        <v>1952.75</v>
      </c>
      <c r="B7" s="34">
        <v>2307.1999999999998</v>
      </c>
      <c r="C7" s="34">
        <v>0</v>
      </c>
      <c r="D7" s="34">
        <v>4.8045602605863193E-3</v>
      </c>
      <c r="E7" s="34">
        <v>-2.9804560260586321E-2</v>
      </c>
      <c r="F7" s="34" t="s">
        <v>34</v>
      </c>
      <c r="G7" s="34" t="s">
        <v>34</v>
      </c>
      <c r="H7" s="4"/>
      <c r="J7" s="26"/>
      <c r="K7" s="3"/>
    </row>
    <row r="8" spans="1:11" ht="14.45" x14ac:dyDescent="0.3">
      <c r="A8" s="34">
        <f t="shared" si="0"/>
        <v>1953</v>
      </c>
      <c r="B8" s="34">
        <v>2350.4</v>
      </c>
      <c r="C8" s="34">
        <v>0</v>
      </c>
      <c r="D8" s="34">
        <v>1.0092681367849153E-2</v>
      </c>
      <c r="E8" s="34">
        <v>-2.4359220198146372E-2</v>
      </c>
      <c r="F8" s="34" t="s">
        <v>34</v>
      </c>
      <c r="G8" s="34" t="s">
        <v>34</v>
      </c>
      <c r="H8" s="4"/>
      <c r="J8" s="26"/>
      <c r="K8" s="3"/>
    </row>
    <row r="9" spans="1:11" ht="14.45" x14ac:dyDescent="0.3">
      <c r="A9" s="34">
        <f t="shared" si="0"/>
        <v>1953.25</v>
      </c>
      <c r="B9" s="34">
        <v>2368.1999999999998</v>
      </c>
      <c r="C9" s="34">
        <v>0</v>
      </c>
      <c r="D9" s="34">
        <v>1.8226522842639595E-2</v>
      </c>
      <c r="E9" s="34">
        <v>-1.9051395939086294E-2</v>
      </c>
      <c r="F9" s="34" t="s">
        <v>34</v>
      </c>
      <c r="G9" s="34" t="s">
        <v>34</v>
      </c>
      <c r="H9" s="4"/>
      <c r="J9" s="26"/>
      <c r="K9" s="3"/>
    </row>
    <row r="10" spans="1:11" ht="14.45" x14ac:dyDescent="0.3">
      <c r="A10" s="34">
        <f t="shared" si="0"/>
        <v>1953.5</v>
      </c>
      <c r="B10" s="34">
        <v>2353.8000000000002</v>
      </c>
      <c r="C10" s="34">
        <v>0</v>
      </c>
      <c r="D10" s="34">
        <v>1.7062758840395029E-2</v>
      </c>
      <c r="E10" s="34">
        <v>-2.0653074227460974E-2</v>
      </c>
      <c r="F10" s="34" t="s">
        <v>34</v>
      </c>
      <c r="G10" s="34" t="s">
        <v>34</v>
      </c>
      <c r="H10" s="4"/>
      <c r="J10" s="26"/>
    </row>
    <row r="11" spans="1:11" ht="14.45" x14ac:dyDescent="0.3">
      <c r="A11" s="34">
        <f t="shared" si="0"/>
        <v>1953.75</v>
      </c>
      <c r="B11" s="34">
        <v>2316.5</v>
      </c>
      <c r="C11" s="34">
        <v>0</v>
      </c>
      <c r="D11" s="34">
        <v>-1.4136924075275795E-2</v>
      </c>
      <c r="E11" s="34">
        <v>3.2868267358857886E-3</v>
      </c>
      <c r="F11" s="34" t="s">
        <v>34</v>
      </c>
      <c r="G11" s="34" t="s">
        <v>34</v>
      </c>
      <c r="H11" s="4"/>
      <c r="J11" s="26"/>
    </row>
    <row r="12" spans="1:11" ht="14.45" x14ac:dyDescent="0.3">
      <c r="A12" s="34">
        <f t="shared" si="0"/>
        <v>1954</v>
      </c>
      <c r="B12" s="34">
        <v>2305.5</v>
      </c>
      <c r="C12" s="34">
        <v>0</v>
      </c>
      <c r="D12" s="34">
        <v>2.1179153094462541E-2</v>
      </c>
      <c r="E12" s="34">
        <v>-2.2104234527687297E-2</v>
      </c>
      <c r="F12" s="34" t="s">
        <v>34</v>
      </c>
      <c r="G12" s="34" t="s">
        <v>34</v>
      </c>
      <c r="H12" s="4"/>
      <c r="J12" s="26"/>
    </row>
    <row r="13" spans="1:11" ht="14.45" x14ac:dyDescent="0.3">
      <c r="A13" s="34">
        <f t="shared" si="0"/>
        <v>1954.25</v>
      </c>
      <c r="B13" s="34">
        <v>2308.4</v>
      </c>
      <c r="C13" s="34">
        <v>0</v>
      </c>
      <c r="D13" s="34">
        <v>2.6718903036238983E-2</v>
      </c>
      <c r="E13" s="34">
        <v>-1.4580476656872347E-2</v>
      </c>
      <c r="F13" s="34" t="s">
        <v>34</v>
      </c>
      <c r="G13" s="34" t="s">
        <v>34</v>
      </c>
      <c r="H13" s="4"/>
      <c r="J13" s="26"/>
    </row>
    <row r="14" spans="1:11" ht="14.45" x14ac:dyDescent="0.3">
      <c r="A14" s="34">
        <f t="shared" si="0"/>
        <v>1954.5</v>
      </c>
      <c r="B14" s="34">
        <v>2334.4</v>
      </c>
      <c r="C14" s="34">
        <v>0</v>
      </c>
      <c r="D14" s="34">
        <v>3.1241534988713317E-2</v>
      </c>
      <c r="E14" s="34">
        <v>-2.837149306675266E-2</v>
      </c>
      <c r="F14" s="34" t="s">
        <v>34</v>
      </c>
      <c r="G14" s="34" t="s">
        <v>34</v>
      </c>
      <c r="H14" s="4"/>
      <c r="J14" s="26"/>
    </row>
    <row r="15" spans="1:11" ht="14.45" x14ac:dyDescent="0.3">
      <c r="A15" s="34">
        <f t="shared" si="0"/>
        <v>1954.75</v>
      </c>
      <c r="B15" s="34">
        <v>2381.1999999999998</v>
      </c>
      <c r="C15" s="34">
        <v>0</v>
      </c>
      <c r="D15" s="34">
        <v>1.0882723833543505E-2</v>
      </c>
      <c r="E15" s="34">
        <v>-1.4763556116015132E-2</v>
      </c>
      <c r="F15" s="34" t="s">
        <v>34</v>
      </c>
      <c r="G15" s="34" t="s">
        <v>34</v>
      </c>
      <c r="H15" s="4"/>
      <c r="J15" s="26"/>
    </row>
    <row r="16" spans="1:11" ht="14.45" x14ac:dyDescent="0.3">
      <c r="A16" s="34">
        <f t="shared" si="0"/>
        <v>1955</v>
      </c>
      <c r="B16" s="34">
        <v>2449.6999999999998</v>
      </c>
      <c r="C16" s="34">
        <v>0</v>
      </c>
      <c r="D16" s="34">
        <v>1.9684561722778285E-2</v>
      </c>
      <c r="E16" s="34">
        <v>-2.3054291780406432E-2</v>
      </c>
      <c r="F16" s="34" t="s">
        <v>34</v>
      </c>
      <c r="G16" s="34" t="s">
        <v>34</v>
      </c>
      <c r="H16" s="4"/>
      <c r="J16" s="26"/>
    </row>
    <row r="17" spans="1:10" ht="14.45" x14ac:dyDescent="0.3">
      <c r="A17" s="34">
        <f t="shared" si="0"/>
        <v>1955.25</v>
      </c>
      <c r="B17" s="34">
        <v>2490.3000000000002</v>
      </c>
      <c r="C17" s="34">
        <v>0</v>
      </c>
      <c r="D17" s="34">
        <v>3.6848989298454218E-2</v>
      </c>
      <c r="E17" s="34">
        <v>-4.1147443519619499E-2</v>
      </c>
      <c r="F17" s="34" t="s">
        <v>34</v>
      </c>
      <c r="G17" s="34" t="s">
        <v>34</v>
      </c>
      <c r="H17" s="4"/>
      <c r="J17" s="26"/>
    </row>
    <row r="18" spans="1:10" ht="14.45" x14ac:dyDescent="0.3">
      <c r="A18" s="34">
        <f t="shared" si="0"/>
        <v>1955.5</v>
      </c>
      <c r="B18" s="34">
        <v>2523.5</v>
      </c>
      <c r="C18" s="34">
        <v>0</v>
      </c>
      <c r="D18" s="34">
        <v>2.9871906841339155E-2</v>
      </c>
      <c r="E18" s="34">
        <v>-3.4049490538573507E-2</v>
      </c>
      <c r="F18" s="34" t="s">
        <v>34</v>
      </c>
      <c r="G18" s="34" t="s">
        <v>34</v>
      </c>
      <c r="H18" s="4"/>
      <c r="J18" s="26"/>
    </row>
    <row r="19" spans="1:10" ht="14.45" x14ac:dyDescent="0.3">
      <c r="A19" s="34">
        <f t="shared" si="0"/>
        <v>1955.75</v>
      </c>
      <c r="B19" s="34">
        <v>2537.6</v>
      </c>
      <c r="C19" s="34">
        <v>0</v>
      </c>
      <c r="D19" s="34">
        <v>6.3529411764705881E-3</v>
      </c>
      <c r="E19" s="34">
        <v>-4.9538020086083212E-2</v>
      </c>
      <c r="F19" s="34" t="s">
        <v>34</v>
      </c>
      <c r="G19" s="34" t="s">
        <v>34</v>
      </c>
      <c r="H19" s="4"/>
      <c r="J19" s="26"/>
    </row>
    <row r="20" spans="1:10" ht="14.45" x14ac:dyDescent="0.3">
      <c r="A20" s="34">
        <f t="shared" si="0"/>
        <v>1956</v>
      </c>
      <c r="B20" s="34">
        <v>2526.1</v>
      </c>
      <c r="C20" s="34">
        <v>0</v>
      </c>
      <c r="D20" s="34">
        <v>1.7674485125858123E-2</v>
      </c>
      <c r="E20" s="34">
        <v>-3.7551487414187644E-2</v>
      </c>
      <c r="F20" s="34" t="s">
        <v>34</v>
      </c>
      <c r="G20" s="34" t="s">
        <v>34</v>
      </c>
      <c r="H20" s="4"/>
      <c r="J20" s="26"/>
    </row>
    <row r="21" spans="1:10" ht="14.45" x14ac:dyDescent="0.3">
      <c r="A21" s="34">
        <f t="shared" si="0"/>
        <v>1956.25</v>
      </c>
      <c r="B21" s="34">
        <v>2545.9</v>
      </c>
      <c r="C21" s="34">
        <v>0</v>
      </c>
      <c r="D21" s="34">
        <v>3.0059322033898304E-2</v>
      </c>
      <c r="E21" s="34">
        <v>-4.1855932203389831E-2</v>
      </c>
      <c r="F21" s="34" t="s">
        <v>34</v>
      </c>
      <c r="G21" s="34" t="s">
        <v>34</v>
      </c>
      <c r="H21" s="4"/>
      <c r="J21" s="26"/>
    </row>
    <row r="22" spans="1:10" ht="14.45" x14ac:dyDescent="0.3">
      <c r="A22" s="34">
        <f t="shared" si="0"/>
        <v>1956.5</v>
      </c>
      <c r="B22" s="34">
        <v>2542.6999999999998</v>
      </c>
      <c r="C22" s="34">
        <v>0</v>
      </c>
      <c r="D22" s="34">
        <v>2.2481097731727809E-2</v>
      </c>
      <c r="E22" s="34">
        <v>-3.472136656398768E-2</v>
      </c>
      <c r="F22" s="34" t="s">
        <v>34</v>
      </c>
      <c r="G22" s="34" t="s">
        <v>34</v>
      </c>
      <c r="H22" s="4"/>
      <c r="J22" s="26"/>
    </row>
    <row r="23" spans="1:10" ht="14.45" x14ac:dyDescent="0.3">
      <c r="A23" s="34">
        <f t="shared" si="0"/>
        <v>1956.75</v>
      </c>
      <c r="B23" s="34">
        <v>2584.3000000000002</v>
      </c>
      <c r="C23" s="34">
        <v>0</v>
      </c>
      <c r="D23" s="34">
        <v>6.5725253633123117E-3</v>
      </c>
      <c r="E23" s="34">
        <v>-2.892788593364409E-2</v>
      </c>
      <c r="F23" s="34" t="s">
        <v>34</v>
      </c>
      <c r="G23" s="34" t="s">
        <v>34</v>
      </c>
      <c r="H23" s="4"/>
      <c r="J23" s="26"/>
    </row>
    <row r="24" spans="1:10" ht="14.45" x14ac:dyDescent="0.3">
      <c r="A24" s="34">
        <f t="shared" si="0"/>
        <v>1957</v>
      </c>
      <c r="B24" s="34">
        <v>2600.1999999999998</v>
      </c>
      <c r="C24" s="34">
        <v>0</v>
      </c>
      <c r="D24" s="34">
        <v>1.3867848509266721E-2</v>
      </c>
      <c r="E24" s="34">
        <v>-3.6062315337093739E-2</v>
      </c>
      <c r="F24" s="34" t="s">
        <v>34</v>
      </c>
      <c r="G24" s="34" t="s">
        <v>34</v>
      </c>
      <c r="H24" s="4"/>
      <c r="J24" s="26"/>
    </row>
    <row r="25" spans="1:10" ht="14.45" x14ac:dyDescent="0.3">
      <c r="A25" s="34">
        <f t="shared" si="0"/>
        <v>1957.25</v>
      </c>
      <c r="B25" s="34">
        <v>2593.9</v>
      </c>
      <c r="C25" s="34">
        <v>0</v>
      </c>
      <c r="D25" s="34">
        <v>1.5084518379393614E-2</v>
      </c>
      <c r="E25" s="34">
        <v>-3.9884625704319832E-2</v>
      </c>
      <c r="F25" s="34" t="s">
        <v>34</v>
      </c>
      <c r="G25" s="34" t="s">
        <v>34</v>
      </c>
      <c r="H25" s="4"/>
      <c r="J25" s="26"/>
    </row>
    <row r="26" spans="1:10" ht="14.45" x14ac:dyDescent="0.3">
      <c r="A26" s="34">
        <f t="shared" si="0"/>
        <v>1957.5</v>
      </c>
      <c r="B26" s="34">
        <v>2618.9</v>
      </c>
      <c r="C26" s="34">
        <v>0</v>
      </c>
      <c r="D26" s="34">
        <v>2.1097012952683056E-2</v>
      </c>
      <c r="E26" s="34">
        <v>-2.9500396510705788E-2</v>
      </c>
      <c r="F26" s="34" t="s">
        <v>34</v>
      </c>
      <c r="G26" s="34" t="s">
        <v>34</v>
      </c>
      <c r="H26" s="4"/>
      <c r="J26" s="26"/>
    </row>
    <row r="27" spans="1:10" ht="14.45" x14ac:dyDescent="0.3">
      <c r="A27" s="34">
        <f t="shared" si="0"/>
        <v>1957.75</v>
      </c>
      <c r="B27" s="34">
        <v>2591.3000000000002</v>
      </c>
      <c r="C27" s="34">
        <v>0</v>
      </c>
      <c r="D27" s="34">
        <v>1.9050174403005098E-2</v>
      </c>
      <c r="E27" s="34">
        <v>-2.4931580359538501E-2</v>
      </c>
      <c r="F27" s="34" t="s">
        <v>34</v>
      </c>
      <c r="G27" s="34" t="s">
        <v>34</v>
      </c>
      <c r="H27" s="4"/>
      <c r="J27" s="26"/>
    </row>
    <row r="28" spans="1:10" ht="14.45" x14ac:dyDescent="0.3">
      <c r="A28" s="34">
        <f t="shared" si="0"/>
        <v>1958</v>
      </c>
      <c r="B28" s="34">
        <v>2521.1999999999998</v>
      </c>
      <c r="C28" s="34">
        <v>0</v>
      </c>
      <c r="D28" s="34">
        <v>1.4766097963676389E-2</v>
      </c>
      <c r="E28" s="34">
        <v>-2.7892129884424875E-2</v>
      </c>
      <c r="F28" s="34" t="s">
        <v>34</v>
      </c>
      <c r="G28" s="34" t="s">
        <v>34</v>
      </c>
      <c r="H28" s="4"/>
      <c r="J28" s="26"/>
    </row>
    <row r="29" spans="1:10" ht="14.45" x14ac:dyDescent="0.3">
      <c r="A29" s="34">
        <f t="shared" si="0"/>
        <v>1958.25</v>
      </c>
      <c r="B29" s="34">
        <v>2536.6</v>
      </c>
      <c r="C29" s="34">
        <v>0</v>
      </c>
      <c r="D29" s="34">
        <v>1.1281138790035587E-2</v>
      </c>
      <c r="E29" s="34">
        <v>-2.0717218724336163E-2</v>
      </c>
      <c r="F29" s="34" t="s">
        <v>34</v>
      </c>
      <c r="G29" s="34" t="s">
        <v>34</v>
      </c>
      <c r="H29" s="4"/>
      <c r="J29" s="26"/>
    </row>
    <row r="30" spans="1:10" ht="14.45" x14ac:dyDescent="0.3">
      <c r="A30" s="34">
        <f t="shared" si="0"/>
        <v>1958.5</v>
      </c>
      <c r="B30" s="34">
        <v>2596.1</v>
      </c>
      <c r="C30" s="34">
        <v>0</v>
      </c>
      <c r="D30" s="34">
        <v>1.0866914103923648E-2</v>
      </c>
      <c r="E30" s="34">
        <v>-3.0498409331919406E-2</v>
      </c>
      <c r="F30" s="34" t="s">
        <v>34</v>
      </c>
      <c r="G30" s="34" t="s">
        <v>34</v>
      </c>
      <c r="H30" s="4"/>
      <c r="J30" s="26"/>
    </row>
    <row r="31" spans="1:10" ht="14.45" x14ac:dyDescent="0.3">
      <c r="A31" s="34">
        <f t="shared" si="0"/>
        <v>1958.75</v>
      </c>
      <c r="B31" s="34">
        <v>2656.6</v>
      </c>
      <c r="C31" s="34">
        <v>0</v>
      </c>
      <c r="D31" s="34">
        <v>9.9563430919363122E-3</v>
      </c>
      <c r="E31" s="34">
        <v>-3.8623523369286081E-2</v>
      </c>
      <c r="F31" s="34" t="s">
        <v>34</v>
      </c>
      <c r="G31" s="34" t="s">
        <v>34</v>
      </c>
      <c r="H31" s="4"/>
      <c r="J31" s="26"/>
    </row>
    <row r="32" spans="1:10" ht="14.45" x14ac:dyDescent="0.3">
      <c r="A32" s="34">
        <f t="shared" si="0"/>
        <v>1959</v>
      </c>
      <c r="B32" s="34">
        <v>2710.3</v>
      </c>
      <c r="C32" s="34">
        <v>0</v>
      </c>
      <c r="D32" s="34">
        <v>2.6867318786054677E-2</v>
      </c>
      <c r="E32" s="34">
        <v>-2.9450714823175319E-2</v>
      </c>
      <c r="F32" s="34" t="s">
        <v>34</v>
      </c>
      <c r="G32" s="34" t="s">
        <v>34</v>
      </c>
      <c r="H32" s="4"/>
      <c r="J32" s="26"/>
    </row>
    <row r="33" spans="1:10" ht="14.45" x14ac:dyDescent="0.3">
      <c r="A33" s="34">
        <f t="shared" si="0"/>
        <v>1959.25</v>
      </c>
      <c r="B33" s="34">
        <v>2778.8</v>
      </c>
      <c r="C33" s="34">
        <v>0</v>
      </c>
      <c r="D33" s="34">
        <v>3.6776315789473685E-2</v>
      </c>
      <c r="E33" s="34">
        <v>-4.8347953216374272E-2</v>
      </c>
      <c r="F33" s="34" t="s">
        <v>34</v>
      </c>
      <c r="G33" s="34" t="s">
        <v>34</v>
      </c>
      <c r="H33" s="4"/>
      <c r="J33" s="26"/>
    </row>
    <row r="34" spans="1:10" ht="14.45" x14ac:dyDescent="0.3">
      <c r="A34" s="34">
        <f t="shared" si="0"/>
        <v>1959.5</v>
      </c>
      <c r="B34" s="34">
        <v>2775.5</v>
      </c>
      <c r="C34" s="34">
        <v>0</v>
      </c>
      <c r="D34" s="34">
        <v>3.9123749084696118E-2</v>
      </c>
      <c r="E34" s="34">
        <v>-3.3983402489626557E-2</v>
      </c>
      <c r="F34" s="34" t="s">
        <v>34</v>
      </c>
      <c r="G34" s="34" t="s">
        <v>34</v>
      </c>
      <c r="H34" s="4"/>
      <c r="J34" s="26"/>
    </row>
    <row r="35" spans="1:10" ht="14.45" x14ac:dyDescent="0.3">
      <c r="A35" s="34">
        <f t="shared" si="0"/>
        <v>1959.75</v>
      </c>
      <c r="B35" s="34">
        <v>2785.2</v>
      </c>
      <c r="C35" s="34">
        <v>0</v>
      </c>
      <c r="D35" s="34">
        <v>2.0267055110463703E-2</v>
      </c>
      <c r="E35" s="34">
        <v>-3.2226268511774701E-2</v>
      </c>
      <c r="F35" s="34" t="s">
        <v>34</v>
      </c>
      <c r="G35" s="34" t="s">
        <v>34</v>
      </c>
      <c r="H35" s="4"/>
      <c r="J35" s="26"/>
    </row>
    <row r="36" spans="1:10" ht="14.45" x14ac:dyDescent="0.3">
      <c r="A36" s="34">
        <f t="shared" si="0"/>
        <v>1960</v>
      </c>
      <c r="B36" s="34">
        <v>2847.7</v>
      </c>
      <c r="C36" s="34">
        <v>0</v>
      </c>
      <c r="D36" s="34">
        <v>2.6110979929161747E-2</v>
      </c>
      <c r="E36" s="34">
        <v>-3.8717827626918534E-2</v>
      </c>
      <c r="F36" s="34" t="s">
        <v>34</v>
      </c>
      <c r="G36" s="34" t="s">
        <v>34</v>
      </c>
      <c r="H36" s="4"/>
      <c r="J36" s="26"/>
    </row>
    <row r="37" spans="1:10" ht="14.45" x14ac:dyDescent="0.3">
      <c r="A37" s="34">
        <f t="shared" si="0"/>
        <v>1960.25</v>
      </c>
      <c r="B37" s="34">
        <v>2834.4</v>
      </c>
      <c r="C37" s="34">
        <v>0</v>
      </c>
      <c r="D37" s="34">
        <v>2.5954815695600476E-2</v>
      </c>
      <c r="E37" s="34">
        <v>-3.6870392390011893E-2</v>
      </c>
      <c r="F37" s="34" t="s">
        <v>34</v>
      </c>
      <c r="G37" s="34" t="s">
        <v>34</v>
      </c>
      <c r="H37" s="4"/>
      <c r="J37" s="26"/>
    </row>
    <row r="38" spans="1:10" ht="14.45" x14ac:dyDescent="0.3">
      <c r="A38" s="34">
        <f t="shared" si="0"/>
        <v>1960.5</v>
      </c>
      <c r="B38" s="34">
        <v>2839</v>
      </c>
      <c r="C38" s="34">
        <v>0</v>
      </c>
      <c r="D38" s="34">
        <v>2.4894374554948969E-2</v>
      </c>
      <c r="E38" s="34">
        <v>-2.4967956325658677E-2</v>
      </c>
      <c r="F38" s="34" t="s">
        <v>34</v>
      </c>
      <c r="G38" s="34" t="s">
        <v>34</v>
      </c>
      <c r="H38" s="4"/>
      <c r="J38" s="26"/>
    </row>
    <row r="39" spans="1:10" ht="14.45" x14ac:dyDescent="0.3">
      <c r="A39" s="34">
        <f t="shared" si="0"/>
        <v>1960.75</v>
      </c>
      <c r="B39" s="34">
        <v>2802.6</v>
      </c>
      <c r="C39" s="34">
        <v>0</v>
      </c>
      <c r="D39" s="34">
        <v>2.2469225199131065E-2</v>
      </c>
      <c r="E39" s="34">
        <v>-3.1284093651943033E-2</v>
      </c>
      <c r="F39" s="34" t="s">
        <v>34</v>
      </c>
      <c r="G39" s="34" t="s">
        <v>34</v>
      </c>
      <c r="H39" s="4"/>
      <c r="J39" s="26"/>
    </row>
    <row r="40" spans="1:10" ht="14.45" x14ac:dyDescent="0.3">
      <c r="A40" s="34">
        <f t="shared" si="0"/>
        <v>1961</v>
      </c>
      <c r="B40" s="34">
        <v>2819.3</v>
      </c>
      <c r="C40" s="34">
        <v>0</v>
      </c>
      <c r="D40" s="34">
        <v>2.9137104506232022E-2</v>
      </c>
      <c r="E40" s="34">
        <v>-2.7929050814956856E-2</v>
      </c>
      <c r="F40" s="34" t="s">
        <v>34</v>
      </c>
      <c r="G40" s="34" t="s">
        <v>34</v>
      </c>
      <c r="H40" s="4"/>
      <c r="J40" s="26"/>
    </row>
    <row r="41" spans="1:10" ht="14.45" x14ac:dyDescent="0.3">
      <c r="A41" s="34">
        <f t="shared" si="0"/>
        <v>1961.25</v>
      </c>
      <c r="B41" s="34">
        <v>2872</v>
      </c>
      <c r="C41" s="34">
        <v>0</v>
      </c>
      <c r="D41" s="34">
        <v>1.2135831381733022E-2</v>
      </c>
      <c r="E41" s="34">
        <v>-3.0110070257611241E-2</v>
      </c>
      <c r="F41" s="34" t="s">
        <v>34</v>
      </c>
      <c r="G41" s="34" t="s">
        <v>34</v>
      </c>
      <c r="H41" s="4"/>
      <c r="J41" s="26"/>
    </row>
    <row r="42" spans="1:10" ht="14.45" x14ac:dyDescent="0.3">
      <c r="A42" s="34">
        <f t="shared" si="0"/>
        <v>1961.5</v>
      </c>
      <c r="B42" s="34">
        <v>2918.4</v>
      </c>
      <c r="C42" s="34">
        <v>0</v>
      </c>
      <c r="D42" s="34">
        <v>2.2277318640955005E-2</v>
      </c>
      <c r="E42" s="34">
        <v>-3.3542240587695137E-2</v>
      </c>
      <c r="F42" s="34" t="s">
        <v>34</v>
      </c>
      <c r="G42" s="34" t="s">
        <v>34</v>
      </c>
      <c r="H42" s="4"/>
      <c r="J42" s="26"/>
    </row>
    <row r="43" spans="1:10" ht="14.45" x14ac:dyDescent="0.3">
      <c r="A43" s="34">
        <f t="shared" si="0"/>
        <v>1961.75</v>
      </c>
      <c r="B43" s="34">
        <v>2977.8</v>
      </c>
      <c r="C43" s="34">
        <v>0</v>
      </c>
      <c r="D43" s="34">
        <v>1.7829109665844358E-2</v>
      </c>
      <c r="E43" s="34">
        <v>-3.9878896613590488E-2</v>
      </c>
      <c r="F43" s="34" t="s">
        <v>34</v>
      </c>
      <c r="G43" s="34" t="s">
        <v>34</v>
      </c>
      <c r="H43" s="4"/>
      <c r="J43" s="26"/>
    </row>
    <row r="44" spans="1:10" ht="14.45" x14ac:dyDescent="0.3">
      <c r="A44" s="34">
        <f t="shared" si="0"/>
        <v>1962</v>
      </c>
      <c r="B44" s="34">
        <v>3031.2</v>
      </c>
      <c r="C44" s="34">
        <v>0</v>
      </c>
      <c r="D44" s="34">
        <v>2.3929118354845767E-2</v>
      </c>
      <c r="E44" s="34">
        <v>-3.4782323342813386E-2</v>
      </c>
      <c r="F44" s="34" t="s">
        <v>34</v>
      </c>
      <c r="G44" s="34" t="s">
        <v>34</v>
      </c>
      <c r="H44" s="4"/>
      <c r="J44" s="26"/>
    </row>
    <row r="45" spans="1:10" ht="14.45" x14ac:dyDescent="0.3">
      <c r="A45" s="34">
        <f t="shared" si="0"/>
        <v>1962.25</v>
      </c>
      <c r="B45" s="34">
        <v>3064.7</v>
      </c>
      <c r="C45" s="34">
        <v>0</v>
      </c>
      <c r="D45" s="34">
        <v>2.7730220492866407E-2</v>
      </c>
      <c r="E45" s="34">
        <v>-4.0497189796800691E-2</v>
      </c>
      <c r="F45" s="34" t="s">
        <v>34</v>
      </c>
      <c r="G45" s="34" t="s">
        <v>34</v>
      </c>
      <c r="H45" s="4"/>
      <c r="J45" s="26"/>
    </row>
    <row r="46" spans="1:10" ht="14.45" x14ac:dyDescent="0.3">
      <c r="A46" s="34">
        <f t="shared" si="0"/>
        <v>1962.5</v>
      </c>
      <c r="B46" s="34">
        <v>3093</v>
      </c>
      <c r="C46" s="34">
        <v>0</v>
      </c>
      <c r="D46" s="34">
        <v>2.6761497326203209E-2</v>
      </c>
      <c r="E46" s="34">
        <v>-3.9086631016042782E-2</v>
      </c>
      <c r="F46" s="34" t="s">
        <v>34</v>
      </c>
      <c r="G46" s="34" t="s">
        <v>34</v>
      </c>
      <c r="H46" s="4"/>
      <c r="J46" s="26"/>
    </row>
    <row r="47" spans="1:10" ht="14.45" x14ac:dyDescent="0.3">
      <c r="A47" s="34">
        <f t="shared" si="0"/>
        <v>1962.75</v>
      </c>
      <c r="B47" s="34">
        <v>3100.6</v>
      </c>
      <c r="C47" s="34">
        <v>0</v>
      </c>
      <c r="D47" s="34">
        <v>2.3536819637139807E-2</v>
      </c>
      <c r="E47" s="34">
        <v>-4.1923159018143009E-2</v>
      </c>
      <c r="F47" s="34" t="s">
        <v>34</v>
      </c>
      <c r="G47" s="34" t="s">
        <v>34</v>
      </c>
      <c r="H47" s="4"/>
      <c r="J47" s="26"/>
    </row>
    <row r="48" spans="1:10" ht="14.45" x14ac:dyDescent="0.3">
      <c r="A48" s="34">
        <f t="shared" si="0"/>
        <v>1963</v>
      </c>
      <c r="B48" s="34">
        <v>3141.1</v>
      </c>
      <c r="C48" s="34">
        <v>0</v>
      </c>
      <c r="D48" s="34">
        <v>2.1921783010933556E-2</v>
      </c>
      <c r="E48" s="34">
        <v>-3.9585786375105132E-2</v>
      </c>
      <c r="F48" s="34" t="s">
        <v>34</v>
      </c>
      <c r="G48" s="34" t="s">
        <v>34</v>
      </c>
      <c r="H48" s="4"/>
      <c r="J48" s="26"/>
    </row>
    <row r="49" spans="1:10" x14ac:dyDescent="0.25">
      <c r="A49" s="34">
        <f t="shared" si="0"/>
        <v>1963.25</v>
      </c>
      <c r="B49" s="34">
        <v>3180.4</v>
      </c>
      <c r="C49" s="34">
        <v>0</v>
      </c>
      <c r="D49" s="34">
        <v>2.6727461139896373E-2</v>
      </c>
      <c r="E49" s="34">
        <v>-3.4557512953367876E-2</v>
      </c>
      <c r="F49" s="34" t="s">
        <v>34</v>
      </c>
      <c r="G49" s="34" t="s">
        <v>34</v>
      </c>
      <c r="H49" s="4"/>
      <c r="J49" s="26"/>
    </row>
    <row r="50" spans="1:10" x14ac:dyDescent="0.25">
      <c r="A50" s="34">
        <f t="shared" si="0"/>
        <v>1963.5</v>
      </c>
      <c r="B50" s="34">
        <v>3240.3</v>
      </c>
      <c r="C50" s="34">
        <v>0</v>
      </c>
      <c r="D50" s="34">
        <v>2.3090172239108409E-2</v>
      </c>
      <c r="E50" s="34">
        <v>-3.7223910840932115E-2</v>
      </c>
      <c r="F50" s="34" t="s">
        <v>34</v>
      </c>
      <c r="G50" s="34" t="s">
        <v>34</v>
      </c>
      <c r="H50" s="4"/>
      <c r="J50" s="26"/>
    </row>
    <row r="51" spans="1:10" x14ac:dyDescent="0.25">
      <c r="A51" s="34">
        <f t="shared" si="0"/>
        <v>1963.75</v>
      </c>
      <c r="B51" s="34">
        <v>3265</v>
      </c>
      <c r="C51" s="34">
        <v>0</v>
      </c>
      <c r="D51" s="34">
        <v>2.2672396562062762E-2</v>
      </c>
      <c r="E51" s="34">
        <v>-4.8107135718568859E-2</v>
      </c>
      <c r="F51" s="34" t="s">
        <v>34</v>
      </c>
      <c r="G51" s="34" t="s">
        <v>34</v>
      </c>
      <c r="H51" s="4"/>
      <c r="J51" s="26"/>
    </row>
    <row r="52" spans="1:10" x14ac:dyDescent="0.25">
      <c r="A52" s="34">
        <f t="shared" si="0"/>
        <v>1964</v>
      </c>
      <c r="B52" s="34">
        <v>3338.2</v>
      </c>
      <c r="C52" s="34">
        <v>0</v>
      </c>
      <c r="D52" s="34">
        <v>1.7912857420735267E-2</v>
      </c>
      <c r="E52" s="34">
        <v>-3.8124878428321338E-2</v>
      </c>
      <c r="F52" s="34">
        <v>51.4</v>
      </c>
      <c r="G52" s="34" t="s">
        <v>34</v>
      </c>
      <c r="H52" s="4"/>
      <c r="J52" s="23"/>
    </row>
    <row r="53" spans="1:10" x14ac:dyDescent="0.25">
      <c r="A53" s="34">
        <f t="shared" si="0"/>
        <v>1964.25</v>
      </c>
      <c r="B53" s="34">
        <v>3376.6</v>
      </c>
      <c r="C53" s="34">
        <v>0</v>
      </c>
      <c r="D53" s="34">
        <v>2.2419881020917291E-2</v>
      </c>
      <c r="E53" s="34">
        <v>-3.8570331990021106E-2</v>
      </c>
      <c r="F53" s="34">
        <v>52.033333333333303</v>
      </c>
      <c r="G53" s="34" t="s">
        <v>34</v>
      </c>
      <c r="H53" s="4"/>
      <c r="J53" s="23"/>
    </row>
    <row r="54" spans="1:10" x14ac:dyDescent="0.25">
      <c r="A54" s="34">
        <f t="shared" si="0"/>
        <v>1964.5</v>
      </c>
      <c r="B54" s="34">
        <v>3422.5</v>
      </c>
      <c r="C54" s="34">
        <v>0</v>
      </c>
      <c r="D54" s="34">
        <v>2.5177157934413871E-2</v>
      </c>
      <c r="E54" s="34">
        <v>-4.372408594044478E-2</v>
      </c>
      <c r="F54" s="34">
        <v>52.5</v>
      </c>
      <c r="G54" s="34" t="s">
        <v>34</v>
      </c>
      <c r="H54" s="4"/>
      <c r="J54" s="23"/>
    </row>
    <row r="55" spans="1:10" x14ac:dyDescent="0.25">
      <c r="A55" s="34">
        <f t="shared" si="0"/>
        <v>1964.75</v>
      </c>
      <c r="B55" s="34">
        <v>3432</v>
      </c>
      <c r="C55" s="34">
        <v>0</v>
      </c>
      <c r="D55" s="34">
        <v>2.2377740303541314E-2</v>
      </c>
      <c r="E55" s="34">
        <v>-5.0384110923739928E-2</v>
      </c>
      <c r="F55" s="34">
        <v>53</v>
      </c>
      <c r="G55" s="34" t="s">
        <v>34</v>
      </c>
      <c r="H55" s="4"/>
      <c r="J55" s="23"/>
    </row>
    <row r="56" spans="1:10" x14ac:dyDescent="0.25">
      <c r="A56" s="34">
        <f t="shared" si="0"/>
        <v>1965</v>
      </c>
      <c r="B56" s="34">
        <v>3516.3</v>
      </c>
      <c r="C56" s="34">
        <v>0</v>
      </c>
      <c r="D56" s="34">
        <v>2.4883173338163377E-2</v>
      </c>
      <c r="E56" s="34">
        <v>-5.4656765078790075E-2</v>
      </c>
      <c r="F56" s="34">
        <v>53.766666666666701</v>
      </c>
      <c r="G56" s="34" t="s">
        <v>34</v>
      </c>
      <c r="H56" s="4"/>
      <c r="J56" s="23"/>
    </row>
    <row r="57" spans="1:10" x14ac:dyDescent="0.25">
      <c r="A57" s="34">
        <f t="shared" si="0"/>
        <v>1965.25</v>
      </c>
      <c r="B57" s="34">
        <v>3564</v>
      </c>
      <c r="C57" s="34">
        <v>0</v>
      </c>
      <c r="D57" s="34">
        <v>2.4721480690514327E-2</v>
      </c>
      <c r="E57" s="34">
        <v>-4.570920092543157E-2</v>
      </c>
      <c r="F57" s="34">
        <v>54.366666666666703</v>
      </c>
      <c r="G57" s="34" t="s">
        <v>34</v>
      </c>
      <c r="H57" s="4"/>
      <c r="J57" s="23"/>
    </row>
    <row r="58" spans="1:10" x14ac:dyDescent="0.25">
      <c r="A58" s="34">
        <f t="shared" si="0"/>
        <v>1965.5</v>
      </c>
      <c r="B58" s="34">
        <v>3636.3</v>
      </c>
      <c r="C58" s="34">
        <v>0</v>
      </c>
      <c r="D58" s="34">
        <v>2.4834897462634689E-2</v>
      </c>
      <c r="E58" s="34">
        <v>-5.1619742787626002E-2</v>
      </c>
      <c r="F58" s="34">
        <v>54.8</v>
      </c>
      <c r="G58" s="34" t="s">
        <v>34</v>
      </c>
      <c r="H58" s="4"/>
      <c r="J58" s="23"/>
    </row>
    <row r="59" spans="1:10" x14ac:dyDescent="0.25">
      <c r="A59" s="34">
        <f t="shared" si="0"/>
        <v>1965.75</v>
      </c>
      <c r="B59" s="34">
        <v>3724</v>
      </c>
      <c r="C59" s="34">
        <v>0</v>
      </c>
      <c r="D59" s="34">
        <v>2.2189079878665318E-2</v>
      </c>
      <c r="E59" s="34">
        <v>-5.4509605662285139E-2</v>
      </c>
      <c r="F59" s="34">
        <v>55.466666666666697</v>
      </c>
      <c r="G59" s="34" t="s">
        <v>34</v>
      </c>
      <c r="H59" s="4"/>
      <c r="J59" s="23"/>
    </row>
    <row r="60" spans="1:10" x14ac:dyDescent="0.25">
      <c r="A60" s="34">
        <f t="shared" si="0"/>
        <v>1966</v>
      </c>
      <c r="B60" s="34">
        <v>3815.4</v>
      </c>
      <c r="C60" s="34">
        <v>0</v>
      </c>
      <c r="D60" s="34">
        <v>2.9537082314588427E-2</v>
      </c>
      <c r="E60" s="34">
        <v>-6.1584352078239611E-2</v>
      </c>
      <c r="F60" s="34">
        <v>56.3</v>
      </c>
      <c r="G60" s="34" t="s">
        <v>34</v>
      </c>
      <c r="H60" s="4"/>
      <c r="J60" s="23"/>
    </row>
    <row r="61" spans="1:10" x14ac:dyDescent="0.25">
      <c r="A61" s="34">
        <f t="shared" si="0"/>
        <v>1966.25</v>
      </c>
      <c r="B61" s="34">
        <v>3828.1</v>
      </c>
      <c r="C61" s="34">
        <v>0</v>
      </c>
      <c r="D61" s="34">
        <v>1.7720006458905216E-2</v>
      </c>
      <c r="E61" s="34">
        <v>-6.1900532859680286E-2</v>
      </c>
      <c r="F61" s="34">
        <v>56.9</v>
      </c>
      <c r="G61" s="34" t="s">
        <v>34</v>
      </c>
      <c r="H61" s="4"/>
      <c r="J61" s="23"/>
    </row>
    <row r="62" spans="1:10" x14ac:dyDescent="0.25">
      <c r="A62" s="34">
        <f t="shared" si="0"/>
        <v>1966.5</v>
      </c>
      <c r="B62" s="34">
        <v>3853.3</v>
      </c>
      <c r="C62" s="34">
        <v>0</v>
      </c>
      <c r="D62" s="34">
        <v>1.834236531718202E-2</v>
      </c>
      <c r="E62" s="34">
        <v>-5.1501434491552436E-2</v>
      </c>
      <c r="F62" s="34">
        <v>57.133333333333297</v>
      </c>
      <c r="G62" s="34" t="s">
        <v>34</v>
      </c>
      <c r="H62" s="4"/>
      <c r="J62" s="23"/>
    </row>
    <row r="63" spans="1:10" x14ac:dyDescent="0.25">
      <c r="A63" s="34">
        <f t="shared" si="0"/>
        <v>1966.75</v>
      </c>
      <c r="B63" s="34">
        <v>3884.5</v>
      </c>
      <c r="C63" s="34">
        <v>0</v>
      </c>
      <c r="D63" s="34">
        <v>2.0428504159472609E-2</v>
      </c>
      <c r="E63" s="34">
        <v>-4.7030293517501175E-2</v>
      </c>
      <c r="F63" s="34">
        <v>57.4</v>
      </c>
      <c r="G63" s="34">
        <v>9.09</v>
      </c>
      <c r="H63" s="4"/>
      <c r="J63" s="23"/>
    </row>
    <row r="64" spans="1:10" x14ac:dyDescent="0.25">
      <c r="A64" s="34">
        <f t="shared" si="0"/>
        <v>1967</v>
      </c>
      <c r="B64" s="34">
        <v>3918.7</v>
      </c>
      <c r="C64" s="34">
        <v>0</v>
      </c>
      <c r="D64" s="34">
        <v>1.612878200155159E-2</v>
      </c>
      <c r="E64" s="34">
        <v>-4.8564778898370832E-2</v>
      </c>
      <c r="F64" s="34">
        <v>57.1666666666667</v>
      </c>
      <c r="G64" s="34">
        <v>9.52</v>
      </c>
      <c r="H64" s="4"/>
      <c r="J64" s="23"/>
    </row>
    <row r="65" spans="1:10" x14ac:dyDescent="0.25">
      <c r="A65" s="34">
        <f t="shared" si="0"/>
        <v>1967.25</v>
      </c>
      <c r="B65" s="34">
        <v>3919.6</v>
      </c>
      <c r="C65" s="34">
        <v>0</v>
      </c>
      <c r="D65" s="34">
        <v>2.6692986530422666E-2</v>
      </c>
      <c r="E65" s="34">
        <v>-4.9137637405171082E-2</v>
      </c>
      <c r="F65" s="34">
        <v>56.766666666666701</v>
      </c>
      <c r="G65" s="34">
        <v>12</v>
      </c>
      <c r="H65" s="4"/>
      <c r="J65" s="23"/>
    </row>
    <row r="66" spans="1:10" x14ac:dyDescent="0.25">
      <c r="A66" s="34">
        <f t="shared" si="0"/>
        <v>1967.5</v>
      </c>
      <c r="B66" s="34">
        <v>3950.8</v>
      </c>
      <c r="C66" s="34">
        <v>0</v>
      </c>
      <c r="D66" s="34">
        <v>2.3062747487054523E-2</v>
      </c>
      <c r="E66" s="34">
        <v>-5.1411818458726777E-2</v>
      </c>
      <c r="F66" s="34">
        <v>57.1</v>
      </c>
      <c r="G66" s="34">
        <v>8.8699999999999992</v>
      </c>
      <c r="H66" s="4"/>
      <c r="J66" s="23"/>
    </row>
    <row r="67" spans="1:10" x14ac:dyDescent="0.25">
      <c r="A67" s="34">
        <f t="shared" si="0"/>
        <v>1967.75</v>
      </c>
      <c r="B67" s="34">
        <v>3981</v>
      </c>
      <c r="C67" s="34">
        <v>0</v>
      </c>
      <c r="D67" s="34">
        <v>2.2376029962546815E-2</v>
      </c>
      <c r="E67" s="34">
        <v>-7.3724344569288391E-2</v>
      </c>
      <c r="F67" s="34">
        <v>57.6</v>
      </c>
      <c r="G67" s="34">
        <v>7.26</v>
      </c>
      <c r="H67" s="4"/>
      <c r="J67" s="23"/>
    </row>
    <row r="68" spans="1:10" x14ac:dyDescent="0.25">
      <c r="A68" s="34">
        <f t="shared" si="0"/>
        <v>1968</v>
      </c>
      <c r="B68" s="34">
        <v>4063</v>
      </c>
      <c r="C68" s="34">
        <v>0</v>
      </c>
      <c r="D68" s="34">
        <v>9.0627263508619438E-3</v>
      </c>
      <c r="E68" s="34">
        <v>-3.1789077212806029E-2</v>
      </c>
      <c r="F68" s="34">
        <v>57.8333333333333</v>
      </c>
      <c r="G68" s="34">
        <v>32.799999999999997</v>
      </c>
      <c r="H68" s="4"/>
      <c r="J68" s="23"/>
    </row>
    <row r="69" spans="1:10" x14ac:dyDescent="0.25">
      <c r="A69" s="34">
        <f t="shared" si="0"/>
        <v>1968.25</v>
      </c>
      <c r="B69" s="34">
        <v>4132</v>
      </c>
      <c r="C69" s="34">
        <v>0</v>
      </c>
      <c r="D69" s="34">
        <v>2.202731240320991E-2</v>
      </c>
      <c r="E69" s="34">
        <v>-5.3635083767422216E-2</v>
      </c>
      <c r="F69" s="34">
        <v>58.3333333333333</v>
      </c>
      <c r="G69" s="34">
        <v>4.8</v>
      </c>
      <c r="H69" s="4"/>
      <c r="J69" s="23"/>
    </row>
    <row r="70" spans="1:10" x14ac:dyDescent="0.25">
      <c r="A70" s="34">
        <f t="shared" ref="A70:A133" si="1">A69+0.25</f>
        <v>1968.5</v>
      </c>
      <c r="B70" s="34">
        <v>4160.3</v>
      </c>
      <c r="C70" s="34">
        <v>0</v>
      </c>
      <c r="D70" s="34">
        <v>2.8736286626857382E-2</v>
      </c>
      <c r="E70" s="34">
        <v>-5.8516872656575479E-2</v>
      </c>
      <c r="F70" s="34">
        <v>58.766666666666701</v>
      </c>
      <c r="G70" s="34">
        <v>4.8</v>
      </c>
      <c r="H70" s="4"/>
      <c r="J70" s="23"/>
    </row>
    <row r="71" spans="1:10" x14ac:dyDescent="0.25">
      <c r="A71" s="34">
        <f t="shared" si="1"/>
        <v>1968.75</v>
      </c>
      <c r="B71" s="34">
        <v>4178.3</v>
      </c>
      <c r="C71" s="34">
        <v>0</v>
      </c>
      <c r="D71" s="34">
        <v>3.0893222419200873E-2</v>
      </c>
      <c r="E71" s="34">
        <v>-7.3106504841129141E-2</v>
      </c>
      <c r="F71" s="34">
        <v>59.266666666666701</v>
      </c>
      <c r="G71" s="34">
        <v>32.79</v>
      </c>
      <c r="H71" s="4"/>
      <c r="J71" s="23"/>
    </row>
    <row r="72" spans="1:10" x14ac:dyDescent="0.25">
      <c r="A72" s="34">
        <f t="shared" si="1"/>
        <v>1969</v>
      </c>
      <c r="B72" s="34">
        <v>4244.1000000000004</v>
      </c>
      <c r="C72" s="34">
        <v>0</v>
      </c>
      <c r="D72" s="34">
        <v>1.6182710156457173E-2</v>
      </c>
      <c r="E72" s="34">
        <v>-5.1865552903739058E-2</v>
      </c>
      <c r="F72" s="34">
        <v>59.933333333333302</v>
      </c>
      <c r="G72" s="34">
        <v>42.74</v>
      </c>
      <c r="H72" s="4"/>
      <c r="J72" s="23"/>
    </row>
    <row r="73" spans="1:10" x14ac:dyDescent="0.25">
      <c r="A73" s="34">
        <f t="shared" si="1"/>
        <v>1969.25</v>
      </c>
      <c r="B73" s="34">
        <v>4256.5</v>
      </c>
      <c r="C73" s="34">
        <v>0</v>
      </c>
      <c r="D73" s="34">
        <v>2.7325398901386345E-2</v>
      </c>
      <c r="E73" s="34">
        <v>-6.6923881768244833E-2</v>
      </c>
      <c r="F73" s="34">
        <v>60.5</v>
      </c>
      <c r="G73" s="34">
        <v>40.65</v>
      </c>
      <c r="H73" s="4"/>
      <c r="J73" s="23"/>
    </row>
    <row r="74" spans="1:10" x14ac:dyDescent="0.25">
      <c r="A74" s="34">
        <f t="shared" si="1"/>
        <v>1969.5</v>
      </c>
      <c r="B74" s="34">
        <v>4283.3999999999996</v>
      </c>
      <c r="C74" s="34">
        <v>0</v>
      </c>
      <c r="D74" s="34">
        <v>2.2755115171792562E-2</v>
      </c>
      <c r="E74" s="34">
        <v>-6.5945180800411785E-2</v>
      </c>
      <c r="F74" s="34">
        <v>60.8</v>
      </c>
      <c r="G74" s="34">
        <v>36</v>
      </c>
      <c r="H74" s="4"/>
      <c r="J74" s="23"/>
    </row>
    <row r="75" spans="1:10" x14ac:dyDescent="0.25">
      <c r="A75" s="34">
        <f t="shared" si="1"/>
        <v>1969.75</v>
      </c>
      <c r="B75" s="34">
        <v>4263.3</v>
      </c>
      <c r="C75" s="34">
        <v>0</v>
      </c>
      <c r="D75" s="34">
        <v>1.7438821268417681E-2</v>
      </c>
      <c r="E75" s="34">
        <v>-6.5268417680973731E-2</v>
      </c>
      <c r="F75" s="34">
        <v>60.866666666666703</v>
      </c>
      <c r="G75" s="34">
        <v>22.4</v>
      </c>
      <c r="H75" s="4"/>
      <c r="J75" s="23"/>
    </row>
    <row r="76" spans="1:10" x14ac:dyDescent="0.25">
      <c r="A76" s="34">
        <f t="shared" si="1"/>
        <v>1970</v>
      </c>
      <c r="B76" s="34">
        <v>4256.6000000000004</v>
      </c>
      <c r="C76" s="34">
        <v>0</v>
      </c>
      <c r="D76" s="34">
        <v>-2.8333756667513334E-3</v>
      </c>
      <c r="E76" s="34">
        <v>-6.5908051816103638E-2</v>
      </c>
      <c r="F76" s="34">
        <v>60.533333333333303</v>
      </c>
      <c r="G76" s="34">
        <v>20.8</v>
      </c>
      <c r="H76" s="4"/>
      <c r="J76" s="23"/>
    </row>
    <row r="77" spans="1:10" x14ac:dyDescent="0.25">
      <c r="A77" s="34">
        <f t="shared" si="1"/>
        <v>1970.25</v>
      </c>
      <c r="B77" s="34">
        <v>4264.3</v>
      </c>
      <c r="C77" s="34">
        <v>0</v>
      </c>
      <c r="D77" s="34">
        <v>2.251157552246277E-2</v>
      </c>
      <c r="E77" s="34">
        <v>-6.8960080090101364E-2</v>
      </c>
      <c r="F77" s="34">
        <v>59.7</v>
      </c>
      <c r="G77" s="34">
        <v>22.4</v>
      </c>
      <c r="H77" s="4"/>
      <c r="J77" s="23"/>
    </row>
    <row r="78" spans="1:10" x14ac:dyDescent="0.25">
      <c r="A78" s="34">
        <f t="shared" si="1"/>
        <v>1970.5</v>
      </c>
      <c r="B78" s="34">
        <v>4302.3</v>
      </c>
      <c r="C78" s="34">
        <v>0</v>
      </c>
      <c r="D78" s="34">
        <v>2.5332430435853238E-2</v>
      </c>
      <c r="E78" s="34">
        <v>-6.0600837232208812E-2</v>
      </c>
      <c r="F78" s="34">
        <v>59.366666666666703</v>
      </c>
      <c r="G78" s="34">
        <v>4.8</v>
      </c>
      <c r="H78" s="4"/>
      <c r="J78" s="23"/>
    </row>
    <row r="79" spans="1:10" x14ac:dyDescent="0.25">
      <c r="A79" s="34">
        <f t="shared" si="1"/>
        <v>1970.75</v>
      </c>
      <c r="B79" s="34">
        <v>4256.6000000000004</v>
      </c>
      <c r="C79" s="34">
        <v>0</v>
      </c>
      <c r="D79" s="34">
        <v>1.8053086419753086E-2</v>
      </c>
      <c r="E79" s="34">
        <v>-4.6107407407407409E-2</v>
      </c>
      <c r="F79" s="34">
        <v>58.466666666666697</v>
      </c>
      <c r="G79" s="34">
        <v>0.81</v>
      </c>
      <c r="H79" s="4"/>
      <c r="J79" s="23"/>
    </row>
    <row r="80" spans="1:10" x14ac:dyDescent="0.25">
      <c r="A80" s="34">
        <f t="shared" si="1"/>
        <v>1971</v>
      </c>
      <c r="B80" s="34">
        <v>4374</v>
      </c>
      <c r="C80" s="34">
        <v>0</v>
      </c>
      <c r="D80" s="34">
        <v>7.2386913901027515E-3</v>
      </c>
      <c r="E80" s="34">
        <v>-6.2121176331640486E-2</v>
      </c>
      <c r="F80" s="34">
        <v>58.6666666666667</v>
      </c>
      <c r="G80" s="34">
        <v>6.4</v>
      </c>
      <c r="H80" s="4"/>
      <c r="J80" s="23"/>
    </row>
    <row r="81" spans="1:10" x14ac:dyDescent="0.25">
      <c r="A81" s="34">
        <f t="shared" si="1"/>
        <v>1971.25</v>
      </c>
      <c r="B81" s="34">
        <v>4398.8</v>
      </c>
      <c r="C81" s="34">
        <v>0</v>
      </c>
      <c r="D81" s="34">
        <v>9.1687920241131458E-3</v>
      </c>
      <c r="E81" s="34">
        <v>-6.6684442383491763E-2</v>
      </c>
      <c r="F81" s="34">
        <v>59.066666666666698</v>
      </c>
      <c r="G81" s="34">
        <v>11.2</v>
      </c>
      <c r="H81" s="4"/>
      <c r="J81" s="23"/>
    </row>
    <row r="82" spans="1:10" x14ac:dyDescent="0.25">
      <c r="A82" s="34">
        <f t="shared" si="1"/>
        <v>1971.5</v>
      </c>
      <c r="B82" s="34">
        <v>4433.8999999999996</v>
      </c>
      <c r="C82" s="34">
        <v>0</v>
      </c>
      <c r="D82" s="34">
        <v>-9.3817602186041212E-4</v>
      </c>
      <c r="E82" s="34">
        <v>-6.7320960947284528E-2</v>
      </c>
      <c r="F82" s="34">
        <v>59.1666666666667</v>
      </c>
      <c r="G82" s="34">
        <v>2.4</v>
      </c>
      <c r="H82" s="4"/>
      <c r="J82" s="23"/>
    </row>
    <row r="83" spans="1:10" x14ac:dyDescent="0.25">
      <c r="A83" s="34">
        <f t="shared" si="1"/>
        <v>1971.75</v>
      </c>
      <c r="B83" s="34">
        <v>4446.3</v>
      </c>
      <c r="C83" s="34">
        <v>0</v>
      </c>
      <c r="D83" s="34">
        <v>1.2298396205105037E-2</v>
      </c>
      <c r="E83" s="34">
        <v>-4.4288457194488366E-2</v>
      </c>
      <c r="F83" s="34">
        <v>59.6666666666667</v>
      </c>
      <c r="G83" s="34">
        <v>-0.8</v>
      </c>
      <c r="H83" s="4"/>
      <c r="J83" s="23"/>
    </row>
    <row r="84" spans="1:10" x14ac:dyDescent="0.25">
      <c r="A84" s="34">
        <f t="shared" si="1"/>
        <v>1972</v>
      </c>
      <c r="B84" s="34">
        <v>4525.8</v>
      </c>
      <c r="C84" s="34">
        <v>0</v>
      </c>
      <c r="D84" s="34">
        <v>8.159502509273402E-3</v>
      </c>
      <c r="E84" s="34">
        <v>-7.4706524110844427E-2</v>
      </c>
      <c r="F84" s="34">
        <v>60.6666666666667</v>
      </c>
      <c r="G84" s="34">
        <v>5.6</v>
      </c>
      <c r="H84" s="4"/>
      <c r="J84" s="23"/>
    </row>
    <row r="85" spans="1:10" x14ac:dyDescent="0.25">
      <c r="A85" s="34">
        <f t="shared" si="1"/>
        <v>1972.25</v>
      </c>
      <c r="B85" s="34">
        <v>4633.1000000000004</v>
      </c>
      <c r="C85" s="34">
        <v>0</v>
      </c>
      <c r="D85" s="34">
        <v>1.6620966040919637E-2</v>
      </c>
      <c r="E85" s="34">
        <v>-7.1497574351402651E-2</v>
      </c>
      <c r="F85" s="34">
        <v>61.3</v>
      </c>
      <c r="G85" s="34">
        <v>7.2</v>
      </c>
      <c r="H85" s="4"/>
      <c r="J85" s="23"/>
    </row>
    <row r="86" spans="1:10" x14ac:dyDescent="0.25">
      <c r="A86" s="34">
        <f t="shared" si="1"/>
        <v>1972.5</v>
      </c>
      <c r="B86" s="34">
        <v>4677.5</v>
      </c>
      <c r="C86" s="34">
        <v>0</v>
      </c>
      <c r="D86" s="34">
        <v>1.1127197518097208E-2</v>
      </c>
      <c r="E86" s="34">
        <v>-7.0422957600827299E-2</v>
      </c>
      <c r="F86" s="34">
        <v>61.633333333333297</v>
      </c>
      <c r="G86" s="34">
        <v>8.8699999999999992</v>
      </c>
      <c r="H86" s="4"/>
      <c r="J86" s="23"/>
    </row>
    <row r="87" spans="1:10" x14ac:dyDescent="0.25">
      <c r="A87" s="34">
        <f t="shared" si="1"/>
        <v>1972.75</v>
      </c>
      <c r="B87" s="34">
        <v>4754.5</v>
      </c>
      <c r="C87" s="34">
        <v>0</v>
      </c>
      <c r="D87" s="34">
        <v>2.2207062600321029E-2</v>
      </c>
      <c r="E87" s="34">
        <v>-7.8482142857142861E-2</v>
      </c>
      <c r="F87" s="34">
        <v>62.633333333333297</v>
      </c>
      <c r="G87" s="34">
        <v>24.8</v>
      </c>
      <c r="H87" s="4"/>
      <c r="J87" s="23"/>
    </row>
    <row r="88" spans="1:10" x14ac:dyDescent="0.25">
      <c r="A88" s="34">
        <f t="shared" si="1"/>
        <v>1973</v>
      </c>
      <c r="B88" s="34">
        <v>4876.2</v>
      </c>
      <c r="C88" s="34">
        <v>0</v>
      </c>
      <c r="D88" s="34">
        <v>2.2352318645372328E-2</v>
      </c>
      <c r="E88" s="34">
        <v>-0.10682412930536847</v>
      </c>
      <c r="F88" s="34">
        <v>63.6666666666667</v>
      </c>
      <c r="G88" s="34">
        <v>43.2</v>
      </c>
      <c r="H88" s="4"/>
      <c r="J88" s="23"/>
    </row>
    <row r="89" spans="1:10" x14ac:dyDescent="0.25">
      <c r="A89" s="34">
        <f t="shared" si="1"/>
        <v>1973.25</v>
      </c>
      <c r="B89" s="34">
        <v>4932.6000000000004</v>
      </c>
      <c r="C89" s="34">
        <v>0</v>
      </c>
      <c r="D89" s="34">
        <v>1.075233644859813E-2</v>
      </c>
      <c r="E89" s="34">
        <v>-9.2371962616822428E-2</v>
      </c>
      <c r="F89" s="34">
        <v>64.233333333333306</v>
      </c>
      <c r="G89" s="34">
        <v>57.6</v>
      </c>
      <c r="H89" s="4"/>
      <c r="J89" s="23"/>
    </row>
    <row r="90" spans="1:10" x14ac:dyDescent="0.25">
      <c r="A90" s="34">
        <f t="shared" si="1"/>
        <v>1973.5</v>
      </c>
      <c r="B90" s="34">
        <v>4906.3</v>
      </c>
      <c r="C90" s="34">
        <v>0</v>
      </c>
      <c r="D90" s="34">
        <v>-1.7382073294562909E-3</v>
      </c>
      <c r="E90" s="34">
        <v>-9.6123880734791833E-2</v>
      </c>
      <c r="F90" s="34">
        <v>64.466666666666697</v>
      </c>
      <c r="G90" s="34">
        <v>17.739999999999998</v>
      </c>
      <c r="H90" s="4"/>
      <c r="J90" s="23"/>
    </row>
    <row r="91" spans="1:10" x14ac:dyDescent="0.25">
      <c r="A91" s="34">
        <f t="shared" si="1"/>
        <v>1973.75</v>
      </c>
      <c r="B91" s="34">
        <v>4953.1000000000004</v>
      </c>
      <c r="C91" s="34">
        <v>0</v>
      </c>
      <c r="D91" s="34">
        <v>-1.2926741895038511E-2</v>
      </c>
      <c r="E91" s="34">
        <v>-5.7054451012000719E-2</v>
      </c>
      <c r="F91" s="34">
        <v>64.900000000000006</v>
      </c>
      <c r="G91" s="34">
        <v>14.52</v>
      </c>
      <c r="H91" s="4"/>
      <c r="J91" s="23"/>
    </row>
    <row r="92" spans="1:10" x14ac:dyDescent="0.25">
      <c r="A92" s="34">
        <f t="shared" si="1"/>
        <v>1974</v>
      </c>
      <c r="B92" s="34">
        <v>4909.6000000000004</v>
      </c>
      <c r="C92" s="34">
        <v>0</v>
      </c>
      <c r="D92" s="34">
        <v>3.2157089485856612E-2</v>
      </c>
      <c r="E92" s="34">
        <v>-9.0044476071873339E-2</v>
      </c>
      <c r="F92" s="34">
        <v>64.766666666666694</v>
      </c>
      <c r="G92" s="34">
        <v>57.26</v>
      </c>
      <c r="H92" s="4"/>
      <c r="J92" s="23"/>
    </row>
    <row r="93" spans="1:10" x14ac:dyDescent="0.25">
      <c r="A93" s="34">
        <f t="shared" si="1"/>
        <v>1974.25</v>
      </c>
      <c r="B93" s="34">
        <v>4922.2</v>
      </c>
      <c r="C93" s="34">
        <v>0</v>
      </c>
      <c r="D93" s="34">
        <v>4.0666666666666663E-2</v>
      </c>
      <c r="E93" s="34">
        <v>-9.456969696969697E-2</v>
      </c>
      <c r="F93" s="34">
        <v>64.7</v>
      </c>
      <c r="G93" s="34">
        <v>76.61</v>
      </c>
      <c r="H93" s="4"/>
      <c r="J93" s="23"/>
    </row>
    <row r="94" spans="1:10" x14ac:dyDescent="0.25">
      <c r="A94" s="34">
        <f t="shared" si="1"/>
        <v>1974.5</v>
      </c>
      <c r="B94" s="34">
        <v>4873.5</v>
      </c>
      <c r="C94" s="34">
        <v>0</v>
      </c>
      <c r="D94" s="34">
        <v>4.6917382795881903E-2</v>
      </c>
      <c r="E94" s="34">
        <v>-8.2023313196630643E-2</v>
      </c>
      <c r="F94" s="34">
        <v>64.599999999999994</v>
      </c>
      <c r="G94" s="34">
        <v>43.55</v>
      </c>
      <c r="H94" s="4"/>
      <c r="J94" s="23"/>
    </row>
    <row r="95" spans="1:10" x14ac:dyDescent="0.25">
      <c r="A95" s="34">
        <f t="shared" si="1"/>
        <v>1974.75</v>
      </c>
      <c r="B95" s="34">
        <v>4854.3</v>
      </c>
      <c r="C95" s="34">
        <v>0</v>
      </c>
      <c r="D95" s="34">
        <v>3.7422517656834235E-2</v>
      </c>
      <c r="E95" s="34">
        <v>-5.8012463647694225E-2</v>
      </c>
      <c r="F95" s="34">
        <v>63.266666666666701</v>
      </c>
      <c r="G95" s="34">
        <v>33.33</v>
      </c>
      <c r="H95" s="4"/>
      <c r="J95" s="23"/>
    </row>
    <row r="96" spans="1:10" x14ac:dyDescent="0.25">
      <c r="A96" s="34">
        <f t="shared" si="1"/>
        <v>1975</v>
      </c>
      <c r="B96" s="34">
        <v>4795.3</v>
      </c>
      <c r="C96" s="34">
        <v>0</v>
      </c>
      <c r="D96" s="34">
        <v>2.5273027674514663E-2</v>
      </c>
      <c r="E96" s="34">
        <v>-3.8069392812887237E-2</v>
      </c>
      <c r="F96" s="34">
        <v>61.1666666666667</v>
      </c>
      <c r="G96" s="34">
        <v>13.01</v>
      </c>
      <c r="H96" s="4"/>
      <c r="J96" s="23"/>
    </row>
    <row r="97" spans="1:10" x14ac:dyDescent="0.25">
      <c r="A97" s="34">
        <f t="shared" si="1"/>
        <v>1975.25</v>
      </c>
      <c r="B97" s="34">
        <v>4831.8999999999996</v>
      </c>
      <c r="C97" s="34">
        <v>0</v>
      </c>
      <c r="D97" s="34">
        <v>2.1080491352836593E-2</v>
      </c>
      <c r="E97" s="34">
        <v>-2.8980119605624698E-2</v>
      </c>
      <c r="F97" s="34">
        <v>60.5</v>
      </c>
      <c r="G97" s="34">
        <v>14.63</v>
      </c>
      <c r="H97" s="4"/>
      <c r="J97" s="23"/>
    </row>
    <row r="98" spans="1:10" x14ac:dyDescent="0.25">
      <c r="A98" s="34">
        <f t="shared" si="1"/>
        <v>1975.5</v>
      </c>
      <c r="B98" s="34">
        <v>4913.3</v>
      </c>
      <c r="C98" s="34">
        <v>0</v>
      </c>
      <c r="D98" s="34">
        <v>2.0770247163065445E-2</v>
      </c>
      <c r="E98" s="34">
        <v>-3.4265505984766048E-2</v>
      </c>
      <c r="F98" s="34">
        <v>61.366666666666703</v>
      </c>
      <c r="G98" s="34">
        <v>12.2</v>
      </c>
      <c r="H98" s="4"/>
      <c r="J98" s="23"/>
    </row>
    <row r="99" spans="1:10" x14ac:dyDescent="0.25">
      <c r="A99" s="34">
        <f t="shared" si="1"/>
        <v>1975.75</v>
      </c>
      <c r="B99" s="34">
        <v>4977.5</v>
      </c>
      <c r="C99" s="34">
        <v>0</v>
      </c>
      <c r="D99" s="34">
        <v>1.4834023334587882E-2</v>
      </c>
      <c r="E99" s="34">
        <v>-2.3175762137749342E-2</v>
      </c>
      <c r="F99" s="34">
        <v>62.233333333333299</v>
      </c>
      <c r="G99" s="34">
        <v>7.44</v>
      </c>
      <c r="H99" s="4"/>
      <c r="J99" s="23"/>
    </row>
    <row r="100" spans="1:10" x14ac:dyDescent="0.25">
      <c r="A100" s="34">
        <f t="shared" si="1"/>
        <v>1976</v>
      </c>
      <c r="B100" s="34">
        <v>5090.7</v>
      </c>
      <c r="C100" s="34">
        <v>0</v>
      </c>
      <c r="D100" s="34">
        <v>2.4258789416455238E-2</v>
      </c>
      <c r="E100" s="34">
        <v>-5.213918086263139E-2</v>
      </c>
      <c r="F100" s="34">
        <v>63.4</v>
      </c>
      <c r="G100" s="34">
        <v>3.31</v>
      </c>
      <c r="H100" s="4"/>
      <c r="J100" s="23"/>
    </row>
    <row r="101" spans="1:10" x14ac:dyDescent="0.25">
      <c r="A101" s="34">
        <f t="shared" si="1"/>
        <v>1976.25</v>
      </c>
      <c r="B101" s="34">
        <v>5128.8999999999996</v>
      </c>
      <c r="C101" s="34">
        <v>0</v>
      </c>
      <c r="D101" s="34">
        <v>1.9538691535559195E-2</v>
      </c>
      <c r="E101" s="34">
        <v>-4.8109916708193923E-2</v>
      </c>
      <c r="F101" s="34">
        <v>63.633333333333297</v>
      </c>
      <c r="G101" s="34">
        <v>3.31</v>
      </c>
      <c r="H101" s="4"/>
      <c r="J101" s="23"/>
    </row>
    <row r="102" spans="1:10" x14ac:dyDescent="0.25">
      <c r="A102" s="34">
        <f t="shared" si="1"/>
        <v>1976.5</v>
      </c>
      <c r="B102" s="34">
        <v>5154.1000000000004</v>
      </c>
      <c r="C102" s="34">
        <v>0</v>
      </c>
      <c r="D102" s="34">
        <v>2.162275490949752E-2</v>
      </c>
      <c r="E102" s="34">
        <v>-5.4736180026556711E-2</v>
      </c>
      <c r="F102" s="34">
        <v>63.933333333333302</v>
      </c>
      <c r="G102" s="34">
        <v>0</v>
      </c>
      <c r="H102" s="4"/>
      <c r="J102" s="23"/>
    </row>
    <row r="103" spans="1:10" x14ac:dyDescent="0.25">
      <c r="A103" s="34">
        <f t="shared" si="1"/>
        <v>1976.75</v>
      </c>
      <c r="B103" s="34">
        <v>5191.5</v>
      </c>
      <c r="C103" s="34">
        <v>0</v>
      </c>
      <c r="D103" s="34">
        <v>2.1238841567291313E-2</v>
      </c>
      <c r="E103" s="34">
        <v>-5.2973083475298124E-2</v>
      </c>
      <c r="F103" s="34">
        <v>64</v>
      </c>
      <c r="G103" s="34">
        <v>2.48</v>
      </c>
      <c r="H103" s="4"/>
      <c r="J103" s="23"/>
    </row>
    <row r="104" spans="1:10" x14ac:dyDescent="0.25">
      <c r="A104" s="34">
        <f t="shared" si="1"/>
        <v>1977</v>
      </c>
      <c r="B104" s="34">
        <v>5251.8</v>
      </c>
      <c r="C104" s="34">
        <v>0</v>
      </c>
      <c r="D104" s="34">
        <v>3.8761564895585514E-2</v>
      </c>
      <c r="E104" s="34">
        <v>-7.8304916732751778E-2</v>
      </c>
      <c r="F104" s="34">
        <v>64.7</v>
      </c>
      <c r="G104" s="34">
        <v>0</v>
      </c>
      <c r="H104" s="4"/>
      <c r="J104" s="23"/>
    </row>
    <row r="105" spans="1:10" x14ac:dyDescent="0.25">
      <c r="A105" s="34">
        <f t="shared" si="1"/>
        <v>1977.25</v>
      </c>
      <c r="B105" s="34">
        <v>5356.1</v>
      </c>
      <c r="C105" s="34">
        <v>0</v>
      </c>
      <c r="D105" s="34">
        <v>2.4045437189767087E-2</v>
      </c>
      <c r="E105" s="34">
        <v>-6.8078146875397733E-2</v>
      </c>
      <c r="F105" s="34">
        <v>66.099999999999994</v>
      </c>
      <c r="G105" s="34">
        <v>0.83</v>
      </c>
      <c r="H105" s="4"/>
      <c r="J105" s="23"/>
    </row>
    <row r="106" spans="1:10" x14ac:dyDescent="0.25">
      <c r="A106" s="34">
        <f t="shared" si="1"/>
        <v>1977.5</v>
      </c>
      <c r="B106" s="34">
        <v>5451.9</v>
      </c>
      <c r="C106" s="34">
        <v>0</v>
      </c>
      <c r="D106" s="34">
        <v>1.6777236574388062E-2</v>
      </c>
      <c r="E106" s="34">
        <v>-6.7940686848757634E-2</v>
      </c>
      <c r="F106" s="34">
        <v>66.6666666666667</v>
      </c>
      <c r="G106" s="34">
        <v>0.83</v>
      </c>
      <c r="H106" s="4"/>
      <c r="J106" s="23"/>
    </row>
    <row r="107" spans="1:10" x14ac:dyDescent="0.25">
      <c r="A107" s="34">
        <f t="shared" si="1"/>
        <v>1977.75</v>
      </c>
      <c r="B107" s="34">
        <v>5450.8</v>
      </c>
      <c r="C107" s="34">
        <v>0</v>
      </c>
      <c r="D107" s="34">
        <v>1.0341094647716964E-2</v>
      </c>
      <c r="E107" s="34">
        <v>-8.0156637435742362E-2</v>
      </c>
      <c r="F107" s="34">
        <v>67.466666666666697</v>
      </c>
      <c r="G107" s="34">
        <v>0</v>
      </c>
      <c r="H107" s="4"/>
      <c r="J107" s="23"/>
    </row>
    <row r="108" spans="1:10" x14ac:dyDescent="0.25">
      <c r="A108" s="34">
        <f t="shared" si="1"/>
        <v>1978</v>
      </c>
      <c r="B108" s="34">
        <v>5469.4</v>
      </c>
      <c r="C108" s="34">
        <v>0</v>
      </c>
      <c r="D108" s="34">
        <v>3.1184390012454776E-2</v>
      </c>
      <c r="E108" s="34">
        <v>-8.9851135757072528E-2</v>
      </c>
      <c r="F108" s="34">
        <v>67.533333333333303</v>
      </c>
      <c r="G108" s="34">
        <v>11.2</v>
      </c>
      <c r="H108" s="4"/>
      <c r="J108" s="23"/>
    </row>
    <row r="109" spans="1:10" x14ac:dyDescent="0.25">
      <c r="A109" s="34">
        <f t="shared" si="1"/>
        <v>1978.25</v>
      </c>
      <c r="B109" s="34">
        <v>5684.6</v>
      </c>
      <c r="C109" s="34">
        <v>0</v>
      </c>
      <c r="D109" s="34">
        <v>2.7077376647939033E-2</v>
      </c>
      <c r="E109" s="34">
        <v>-7.8020248094787789E-2</v>
      </c>
      <c r="F109" s="34">
        <v>69.400000000000006</v>
      </c>
      <c r="G109" s="34">
        <v>13.69</v>
      </c>
      <c r="H109" s="4"/>
      <c r="J109" s="23"/>
    </row>
    <row r="110" spans="1:10" x14ac:dyDescent="0.25">
      <c r="A110" s="34">
        <f t="shared" si="1"/>
        <v>1978.5</v>
      </c>
      <c r="B110" s="34">
        <v>5740.3</v>
      </c>
      <c r="C110" s="34">
        <v>0</v>
      </c>
      <c r="D110" s="34">
        <v>2.6829916476841305E-2</v>
      </c>
      <c r="E110" s="34">
        <v>-6.6463824709838373E-2</v>
      </c>
      <c r="F110" s="34">
        <v>70.2</v>
      </c>
      <c r="G110" s="34">
        <v>27.43</v>
      </c>
      <c r="H110" s="4"/>
      <c r="J110" s="23"/>
    </row>
    <row r="111" spans="1:10" x14ac:dyDescent="0.25">
      <c r="A111" s="34">
        <f t="shared" si="1"/>
        <v>1978.75</v>
      </c>
      <c r="B111" s="34">
        <v>5816.2</v>
      </c>
      <c r="C111" s="34">
        <v>0</v>
      </c>
      <c r="D111" s="34">
        <v>2.7419371727748693E-2</v>
      </c>
      <c r="E111" s="34">
        <v>-7.3175392670157074E-2</v>
      </c>
      <c r="F111" s="34">
        <v>70.8333333333333</v>
      </c>
      <c r="G111" s="34">
        <v>4.96</v>
      </c>
      <c r="H111" s="4"/>
      <c r="J111" s="23"/>
    </row>
    <row r="112" spans="1:10" x14ac:dyDescent="0.25">
      <c r="A112" s="34">
        <f t="shared" si="1"/>
        <v>1979</v>
      </c>
      <c r="B112" s="34">
        <v>5825.9</v>
      </c>
      <c r="C112" s="34">
        <v>0</v>
      </c>
      <c r="D112" s="34">
        <v>2.6271891530994813E-2</v>
      </c>
      <c r="E112" s="34">
        <v>-7.981767757177341E-2</v>
      </c>
      <c r="F112" s="34">
        <v>71.466666666666697</v>
      </c>
      <c r="G112" s="34">
        <v>5.79</v>
      </c>
      <c r="H112" s="4"/>
      <c r="J112" s="23"/>
    </row>
    <row r="113" spans="1:10" x14ac:dyDescent="0.25">
      <c r="A113" s="34">
        <f t="shared" si="1"/>
        <v>1979.25</v>
      </c>
      <c r="B113" s="34">
        <v>5831.4</v>
      </c>
      <c r="C113" s="34">
        <v>0</v>
      </c>
      <c r="D113" s="34">
        <v>4.7364925596724256E-2</v>
      </c>
      <c r="E113" s="34">
        <v>-8.8204334365325071E-2</v>
      </c>
      <c r="F113" s="34">
        <v>71.566666666666706</v>
      </c>
      <c r="G113" s="34">
        <v>7.02</v>
      </c>
      <c r="H113" s="4"/>
      <c r="J113" s="23"/>
    </row>
    <row r="114" spans="1:10" x14ac:dyDescent="0.25">
      <c r="A114" s="34">
        <f t="shared" si="1"/>
        <v>1979.5</v>
      </c>
      <c r="B114" s="34">
        <v>5873.3</v>
      </c>
      <c r="C114" s="34">
        <v>0</v>
      </c>
      <c r="D114" s="34">
        <v>3.585798816568047E-2</v>
      </c>
      <c r="E114" s="34">
        <v>-8.2361528761276545E-2</v>
      </c>
      <c r="F114" s="34">
        <v>72.033333333333303</v>
      </c>
      <c r="G114" s="34">
        <v>35.54</v>
      </c>
      <c r="H114" s="4"/>
      <c r="J114" s="23"/>
    </row>
    <row r="115" spans="1:10" x14ac:dyDescent="0.25">
      <c r="A115" s="34">
        <f t="shared" si="1"/>
        <v>1979.75</v>
      </c>
      <c r="B115" s="34">
        <v>5889.5</v>
      </c>
      <c r="C115" s="34">
        <v>0</v>
      </c>
      <c r="D115" s="34">
        <v>3.6373020025686154E-2</v>
      </c>
      <c r="E115" s="34">
        <v>-6.4489368786567094E-2</v>
      </c>
      <c r="F115" s="34">
        <v>72.266666666666694</v>
      </c>
      <c r="G115" s="34">
        <v>10.92</v>
      </c>
      <c r="H115" s="4"/>
      <c r="J115" s="23"/>
    </row>
    <row r="116" spans="1:10" x14ac:dyDescent="0.25">
      <c r="A116" s="34">
        <f t="shared" si="1"/>
        <v>1980</v>
      </c>
      <c r="B116" s="34">
        <v>5908.5</v>
      </c>
      <c r="C116" s="34">
        <v>0</v>
      </c>
      <c r="D116" s="34">
        <v>3.9077416953568436E-2</v>
      </c>
      <c r="E116" s="34">
        <v>-7.6435749511491582E-2</v>
      </c>
      <c r="F116" s="34">
        <v>72</v>
      </c>
      <c r="G116" s="34">
        <v>6.25</v>
      </c>
      <c r="H116" s="4"/>
      <c r="J116" s="23"/>
    </row>
    <row r="117" spans="1:10" x14ac:dyDescent="0.25">
      <c r="A117" s="34">
        <f t="shared" si="1"/>
        <v>1980.25</v>
      </c>
      <c r="B117" s="34">
        <v>5787.4</v>
      </c>
      <c r="C117" s="34">
        <v>0</v>
      </c>
      <c r="D117" s="34">
        <v>4.7362132783582436E-2</v>
      </c>
      <c r="E117" s="34">
        <v>-4.6316356650892565E-2</v>
      </c>
      <c r="F117" s="34">
        <v>70.599999999999994</v>
      </c>
      <c r="G117" s="34">
        <v>-11.67</v>
      </c>
      <c r="H117" s="4"/>
      <c r="J117" s="23"/>
    </row>
    <row r="118" spans="1:10" x14ac:dyDescent="0.25">
      <c r="A118" s="34">
        <f t="shared" si="1"/>
        <v>1980.5</v>
      </c>
      <c r="B118" s="34">
        <v>5776.6</v>
      </c>
      <c r="C118" s="34">
        <v>0</v>
      </c>
      <c r="D118" s="34">
        <v>3.7560975609756096E-2</v>
      </c>
      <c r="E118" s="34">
        <v>-5.0577832896973041E-2</v>
      </c>
      <c r="F118" s="34">
        <v>70.133333333333297</v>
      </c>
      <c r="G118" s="34">
        <v>-5.56</v>
      </c>
      <c r="H118" s="4"/>
      <c r="J118" s="23"/>
    </row>
    <row r="119" spans="1:10" x14ac:dyDescent="0.25">
      <c r="A119" s="34">
        <f t="shared" si="1"/>
        <v>1980.75</v>
      </c>
      <c r="B119" s="34">
        <v>5883.5</v>
      </c>
      <c r="C119" s="34">
        <v>0</v>
      </c>
      <c r="D119" s="34">
        <v>1.7651953056577335E-2</v>
      </c>
      <c r="E119" s="34">
        <v>-7.3014538448064464E-2</v>
      </c>
      <c r="F119" s="34">
        <v>71.2</v>
      </c>
      <c r="G119" s="34">
        <v>-10.59</v>
      </c>
      <c r="H119" s="4"/>
      <c r="J119" s="23"/>
    </row>
    <row r="120" spans="1:10" x14ac:dyDescent="0.25">
      <c r="A120" s="34">
        <f t="shared" si="1"/>
        <v>1981</v>
      </c>
      <c r="B120" s="34">
        <v>6005.7</v>
      </c>
      <c r="C120" s="34">
        <v>0</v>
      </c>
      <c r="D120" s="34">
        <v>2.0913707696790577E-2</v>
      </c>
      <c r="E120" s="34">
        <v>-6.0574449485909336E-2</v>
      </c>
      <c r="F120" s="34">
        <v>71.6666666666667</v>
      </c>
      <c r="G120" s="34">
        <v>-30.83</v>
      </c>
      <c r="H120" s="4"/>
      <c r="J120" s="23"/>
    </row>
    <row r="121" spans="1:10" x14ac:dyDescent="0.25">
      <c r="A121" s="34">
        <f t="shared" si="1"/>
        <v>1981.25</v>
      </c>
      <c r="B121" s="34">
        <v>5957.8</v>
      </c>
      <c r="C121" s="34">
        <v>0</v>
      </c>
      <c r="D121" s="34">
        <v>2.0382931262392597E-2</v>
      </c>
      <c r="E121" s="34">
        <v>-9.5114011896893585E-2</v>
      </c>
      <c r="F121" s="34">
        <v>71.900000000000006</v>
      </c>
      <c r="G121" s="34">
        <v>-25</v>
      </c>
      <c r="H121" s="4"/>
      <c r="J121" s="23"/>
    </row>
    <row r="122" spans="1:10" x14ac:dyDescent="0.25">
      <c r="A122" s="34">
        <f t="shared" si="1"/>
        <v>1981.5</v>
      </c>
      <c r="B122" s="34">
        <v>6030.2</v>
      </c>
      <c r="C122" s="34">
        <v>0</v>
      </c>
      <c r="D122" s="34">
        <v>2.3239554986393469E-2</v>
      </c>
      <c r="E122" s="34">
        <v>-8.2440371378261559E-2</v>
      </c>
      <c r="F122" s="34">
        <v>71.866666666666703</v>
      </c>
      <c r="G122" s="34">
        <v>-9.17</v>
      </c>
      <c r="H122" s="4"/>
      <c r="J122" s="23"/>
    </row>
    <row r="123" spans="1:10" x14ac:dyDescent="0.25">
      <c r="A123" s="34">
        <f t="shared" si="1"/>
        <v>1981.75</v>
      </c>
      <c r="B123" s="34">
        <v>5955.1</v>
      </c>
      <c r="C123" s="34">
        <v>0</v>
      </c>
      <c r="D123" s="34">
        <v>2.6157979149959903E-2</v>
      </c>
      <c r="E123" s="34">
        <v>-7.1685645549318361E-2</v>
      </c>
      <c r="F123" s="34">
        <v>71.1666666666667</v>
      </c>
      <c r="G123" s="34">
        <v>0.83</v>
      </c>
      <c r="H123" s="4"/>
      <c r="J123" s="23"/>
    </row>
    <row r="124" spans="1:10" x14ac:dyDescent="0.25">
      <c r="A124" s="34">
        <f t="shared" si="1"/>
        <v>1982</v>
      </c>
      <c r="B124" s="34">
        <v>5857.3</v>
      </c>
      <c r="C124" s="34">
        <v>0</v>
      </c>
      <c r="D124" s="34">
        <v>4.585828302880525E-2</v>
      </c>
      <c r="E124" s="34">
        <v>-9.0875501357209412E-2</v>
      </c>
      <c r="F124" s="34">
        <v>69.8</v>
      </c>
      <c r="G124" s="34">
        <v>-3.33</v>
      </c>
      <c r="H124" s="4"/>
      <c r="J124" s="23"/>
    </row>
    <row r="125" spans="1:10" x14ac:dyDescent="0.25">
      <c r="A125" s="34">
        <f t="shared" si="1"/>
        <v>1982.25</v>
      </c>
      <c r="B125" s="34">
        <v>5889.1</v>
      </c>
      <c r="C125" s="34">
        <v>0</v>
      </c>
      <c r="D125" s="34">
        <v>4.4857609431632611E-2</v>
      </c>
      <c r="E125" s="34">
        <v>-7.3524116780180823E-2</v>
      </c>
      <c r="F125" s="34">
        <v>69.5</v>
      </c>
      <c r="G125" s="34">
        <v>15.83</v>
      </c>
      <c r="H125" s="4"/>
      <c r="J125" s="23"/>
    </row>
    <row r="126" spans="1:10" x14ac:dyDescent="0.25">
      <c r="A126" s="34">
        <f t="shared" si="1"/>
        <v>1982.5</v>
      </c>
      <c r="B126" s="34">
        <v>5866.4</v>
      </c>
      <c r="C126" s="34">
        <v>0</v>
      </c>
      <c r="D126" s="34">
        <v>4.8176030999169665E-2</v>
      </c>
      <c r="E126" s="34">
        <v>-7.2673678383614729E-2</v>
      </c>
      <c r="F126" s="34">
        <v>68.8</v>
      </c>
      <c r="G126" s="34">
        <v>5.83</v>
      </c>
      <c r="H126" s="4"/>
      <c r="J126" s="23"/>
    </row>
    <row r="127" spans="1:10" x14ac:dyDescent="0.25">
      <c r="A127" s="34">
        <f t="shared" si="1"/>
        <v>1982.75</v>
      </c>
      <c r="B127" s="34">
        <v>5871</v>
      </c>
      <c r="C127" s="34">
        <v>0</v>
      </c>
      <c r="D127" s="34">
        <v>3.2417496276554048E-2</v>
      </c>
      <c r="E127" s="34">
        <v>-2.6104883593321315E-2</v>
      </c>
      <c r="F127" s="34">
        <v>67.866666666666703</v>
      </c>
      <c r="G127" s="34">
        <v>7.5</v>
      </c>
      <c r="H127" s="4"/>
      <c r="J127" s="23"/>
    </row>
    <row r="128" spans="1:10" x14ac:dyDescent="0.25">
      <c r="A128" s="34">
        <f t="shared" si="1"/>
        <v>1983</v>
      </c>
      <c r="B128" s="34">
        <v>5944</v>
      </c>
      <c r="C128" s="34">
        <v>0</v>
      </c>
      <c r="D128" s="34">
        <v>3.5188863749664456E-2</v>
      </c>
      <c r="E128" s="34">
        <v>-4.2520228553898073E-2</v>
      </c>
      <c r="F128" s="34">
        <v>68.2</v>
      </c>
      <c r="G128" s="34">
        <v>0.83</v>
      </c>
      <c r="H128" s="4"/>
      <c r="J128" s="23"/>
    </row>
    <row r="129" spans="1:10" x14ac:dyDescent="0.25">
      <c r="A129" s="34">
        <f t="shared" si="1"/>
        <v>1983.25</v>
      </c>
      <c r="B129" s="34">
        <v>6077.6</v>
      </c>
      <c r="C129" s="34">
        <v>0</v>
      </c>
      <c r="D129" s="34">
        <v>2.7046011131725417E-2</v>
      </c>
      <c r="E129" s="34">
        <v>-5.474656771799629E-2</v>
      </c>
      <c r="F129" s="34">
        <v>69.266666666666694</v>
      </c>
      <c r="G129" s="34">
        <v>-11.02</v>
      </c>
      <c r="H129" s="4"/>
      <c r="J129" s="23"/>
    </row>
    <row r="130" spans="1:10" x14ac:dyDescent="0.25">
      <c r="A130" s="34">
        <f t="shared" si="1"/>
        <v>1983.5</v>
      </c>
      <c r="B130" s="34">
        <v>6197.5</v>
      </c>
      <c r="C130" s="34">
        <v>0</v>
      </c>
      <c r="D130" s="34">
        <v>4.2192006888139483E-2</v>
      </c>
      <c r="E130" s="34">
        <v>-7.1209370739757485E-2</v>
      </c>
      <c r="F130" s="34">
        <v>70.400000000000006</v>
      </c>
      <c r="G130" s="34">
        <v>-1.67</v>
      </c>
      <c r="H130" s="4"/>
      <c r="J130" s="23"/>
    </row>
    <row r="131" spans="1:10" x14ac:dyDescent="0.25">
      <c r="A131" s="34">
        <f t="shared" si="1"/>
        <v>1983.75</v>
      </c>
      <c r="B131" s="34">
        <v>6325.6</v>
      </c>
      <c r="C131" s="34">
        <v>0</v>
      </c>
      <c r="D131" s="34">
        <v>3.4509428710597728E-2</v>
      </c>
      <c r="E131" s="34">
        <v>-7.036984204300327E-2</v>
      </c>
      <c r="F131" s="34">
        <v>72.066666666666706</v>
      </c>
      <c r="G131" s="34" t="s">
        <v>34</v>
      </c>
      <c r="H131" s="4"/>
      <c r="J131" s="23"/>
    </row>
    <row r="132" spans="1:10" x14ac:dyDescent="0.25">
      <c r="A132" s="34">
        <f t="shared" si="1"/>
        <v>1984</v>
      </c>
      <c r="B132" s="34">
        <v>6448.3</v>
      </c>
      <c r="C132" s="34">
        <v>1.0088109054063987</v>
      </c>
      <c r="D132" s="34">
        <v>5.3646412563610017E-2</v>
      </c>
      <c r="E132" s="34">
        <v>-0.10032655949853402</v>
      </c>
      <c r="F132" s="34">
        <v>73.133333333333297</v>
      </c>
      <c r="G132" s="34" t="s">
        <v>34</v>
      </c>
      <c r="H132" s="4"/>
      <c r="J132" s="23"/>
    </row>
    <row r="133" spans="1:10" x14ac:dyDescent="0.25">
      <c r="A133" s="34">
        <f t="shared" si="1"/>
        <v>1984.25</v>
      </c>
      <c r="B133" s="34">
        <v>6559.6</v>
      </c>
      <c r="C133" s="34">
        <v>1.0114157263406536</v>
      </c>
      <c r="D133" s="34">
        <v>7.9561199410126168E-2</v>
      </c>
      <c r="E133" s="34">
        <v>-0.11407045715222022</v>
      </c>
      <c r="F133" s="34">
        <v>74</v>
      </c>
      <c r="G133" s="34" t="s">
        <v>34</v>
      </c>
      <c r="H133" s="4"/>
      <c r="J133" s="23"/>
    </row>
    <row r="134" spans="1:10" x14ac:dyDescent="0.25">
      <c r="A134" s="34">
        <f t="shared" ref="A134:A197" si="2">A133+0.25</f>
        <v>1984.5</v>
      </c>
      <c r="B134" s="34">
        <v>6623.3</v>
      </c>
      <c r="C134" s="34">
        <v>1.0087836409706967</v>
      </c>
      <c r="D134" s="34">
        <v>6.8280010320583118E-2</v>
      </c>
      <c r="E134" s="34">
        <v>-9.7830419918725403E-2</v>
      </c>
      <c r="F134" s="34">
        <v>74.599999999999994</v>
      </c>
      <c r="G134" s="34" t="s">
        <v>34</v>
      </c>
      <c r="H134" s="4"/>
      <c r="J134" s="23"/>
    </row>
    <row r="135" spans="1:10" x14ac:dyDescent="0.25">
      <c r="A135" s="34">
        <f t="shared" si="2"/>
        <v>1984.75</v>
      </c>
      <c r="B135" s="34">
        <v>6677.3</v>
      </c>
      <c r="C135" s="34">
        <v>1.0052829054560666</v>
      </c>
      <c r="D135" s="34">
        <v>6.6108830548926009E-2</v>
      </c>
      <c r="E135" s="34">
        <v>-0.10914144789180588</v>
      </c>
      <c r="F135" s="34">
        <v>75.1666666666667</v>
      </c>
      <c r="G135" s="34" t="s">
        <v>34</v>
      </c>
      <c r="H135" s="4"/>
      <c r="J135" s="23"/>
    </row>
    <row r="136" spans="1:10" x14ac:dyDescent="0.25">
      <c r="A136" s="34">
        <f t="shared" si="2"/>
        <v>1985</v>
      </c>
      <c r="B136" s="34">
        <v>6740.3</v>
      </c>
      <c r="C136" s="34">
        <v>1.0058610235295222</v>
      </c>
      <c r="D136" s="34">
        <v>6.51053813057305E-2</v>
      </c>
      <c r="E136" s="34">
        <v>-8.4788302051505893E-2</v>
      </c>
      <c r="F136" s="34">
        <v>75.5</v>
      </c>
      <c r="G136" s="34" t="s">
        <v>34</v>
      </c>
      <c r="H136" s="4"/>
      <c r="J136" s="23"/>
    </row>
    <row r="137" spans="1:10" x14ac:dyDescent="0.25">
      <c r="A137" s="34">
        <f t="shared" si="2"/>
        <v>1985.25</v>
      </c>
      <c r="B137" s="34">
        <v>6797.3</v>
      </c>
      <c r="C137" s="34">
        <v>1.0030895694398414</v>
      </c>
      <c r="D137" s="34">
        <v>6.1031013476093778E-2</v>
      </c>
      <c r="E137" s="34">
        <v>-7.9848624700018467E-2</v>
      </c>
      <c r="F137" s="34">
        <v>76.099999999999994</v>
      </c>
      <c r="G137" s="34" t="s">
        <v>34</v>
      </c>
      <c r="H137" s="4"/>
      <c r="J137" s="23"/>
    </row>
    <row r="138" spans="1:10" x14ac:dyDescent="0.25">
      <c r="A138" s="34">
        <f t="shared" si="2"/>
        <v>1985.5</v>
      </c>
      <c r="B138" s="34">
        <v>6903.5</v>
      </c>
      <c r="C138" s="34">
        <v>1.0113566943949268</v>
      </c>
      <c r="D138" s="34">
        <v>5.3503616636528029E-2</v>
      </c>
      <c r="E138" s="34">
        <v>-6.3374020494273653E-2</v>
      </c>
      <c r="F138" s="34">
        <v>76.266666666666694</v>
      </c>
      <c r="G138" s="34" t="s">
        <v>34</v>
      </c>
      <c r="H138" s="4"/>
      <c r="J138" s="23"/>
    </row>
    <row r="139" spans="1:10" x14ac:dyDescent="0.25">
      <c r="A139" s="34">
        <f t="shared" si="2"/>
        <v>1985.75</v>
      </c>
      <c r="B139" s="34">
        <v>6955.9</v>
      </c>
      <c r="C139" s="34">
        <v>1.0076525013326518</v>
      </c>
      <c r="D139" s="34">
        <v>3.0753846611707984E-2</v>
      </c>
      <c r="E139" s="34">
        <v>-8.3732627005148663E-2</v>
      </c>
      <c r="F139" s="34">
        <v>76.866666666666703</v>
      </c>
      <c r="G139" s="34" t="s">
        <v>34</v>
      </c>
      <c r="H139" s="4"/>
      <c r="J139" s="23"/>
    </row>
    <row r="140" spans="1:10" x14ac:dyDescent="0.25">
      <c r="A140" s="34">
        <f t="shared" si="2"/>
        <v>1986</v>
      </c>
      <c r="B140" s="34">
        <v>7022.8</v>
      </c>
      <c r="C140" s="34">
        <v>1.0078240145435693</v>
      </c>
      <c r="D140" s="34">
        <v>4.6372198098814696E-2</v>
      </c>
      <c r="E140" s="34">
        <v>-7.6299730078629266E-2</v>
      </c>
      <c r="F140" s="34">
        <v>77.3</v>
      </c>
      <c r="G140" s="34" t="s">
        <v>34</v>
      </c>
      <c r="H140" s="4"/>
      <c r="J140" s="23"/>
    </row>
    <row r="141" spans="1:10" x14ac:dyDescent="0.25">
      <c r="A141" s="34">
        <f t="shared" si="2"/>
        <v>1986.25</v>
      </c>
      <c r="B141" s="34">
        <v>7051</v>
      </c>
      <c r="C141" s="34">
        <v>1.0071370402820867</v>
      </c>
      <c r="D141" s="34">
        <v>4.6528044731784027E-2</v>
      </c>
      <c r="E141" s="34">
        <v>-8.279923117246199E-2</v>
      </c>
      <c r="F141" s="34">
        <v>77.2</v>
      </c>
      <c r="G141" s="34" t="s">
        <v>34</v>
      </c>
      <c r="H141" s="4"/>
      <c r="J141" s="23"/>
    </row>
    <row r="142" spans="1:10" x14ac:dyDescent="0.25">
      <c r="A142" s="34">
        <f t="shared" si="2"/>
        <v>1986.5</v>
      </c>
      <c r="B142" s="34">
        <v>7119</v>
      </c>
      <c r="C142" s="34">
        <v>1.0096405314440675</v>
      </c>
      <c r="D142" s="34">
        <v>4.3234830010041601E-2</v>
      </c>
      <c r="E142" s="34">
        <v>-8.592942189069E-2</v>
      </c>
      <c r="F142" s="34">
        <v>77.466666666666697</v>
      </c>
      <c r="G142" s="34" t="s">
        <v>34</v>
      </c>
      <c r="H142" s="4"/>
      <c r="J142" s="23"/>
    </row>
    <row r="143" spans="1:10" x14ac:dyDescent="0.25">
      <c r="A143" s="34">
        <f t="shared" si="2"/>
        <v>1986.75</v>
      </c>
      <c r="B143" s="34">
        <v>7153.4</v>
      </c>
      <c r="C143" s="34">
        <v>1.0056628774288803</v>
      </c>
      <c r="D143" s="34">
        <v>5.5805598976836721E-2</v>
      </c>
      <c r="E143" s="34">
        <v>-9.485832030694899E-2</v>
      </c>
      <c r="F143" s="34">
        <v>77.933333333333294</v>
      </c>
      <c r="G143" s="34" t="s">
        <v>34</v>
      </c>
      <c r="H143" s="4"/>
      <c r="J143" s="23"/>
    </row>
    <row r="144" spans="1:10" x14ac:dyDescent="0.25">
      <c r="A144" s="34">
        <f t="shared" si="2"/>
        <v>1987</v>
      </c>
      <c r="B144" s="34">
        <v>7193</v>
      </c>
      <c r="C144" s="34">
        <v>0.99947975306983605</v>
      </c>
      <c r="D144" s="34">
        <v>4.5940680104286397E-2</v>
      </c>
      <c r="E144" s="34">
        <v>-4.7733172605197501E-2</v>
      </c>
      <c r="F144" s="34">
        <v>78.766666666666694</v>
      </c>
      <c r="G144" s="34" t="s">
        <v>34</v>
      </c>
      <c r="H144" s="4"/>
      <c r="J144" s="23"/>
    </row>
    <row r="145" spans="1:10" x14ac:dyDescent="0.25">
      <c r="A145" s="34">
        <f t="shared" si="2"/>
        <v>1987.25</v>
      </c>
      <c r="B145" s="34">
        <v>7269.5</v>
      </c>
      <c r="C145" s="34">
        <v>1.0001328478991183</v>
      </c>
      <c r="D145" s="34">
        <v>4.7079633816798104E-2</v>
      </c>
      <c r="E145" s="34">
        <v>-5.5593117520542655E-2</v>
      </c>
      <c r="F145" s="34">
        <v>79.400000000000006</v>
      </c>
      <c r="G145" s="34" t="s">
        <v>34</v>
      </c>
      <c r="H145" s="4"/>
      <c r="J145" s="23"/>
    </row>
    <row r="146" spans="1:10" x14ac:dyDescent="0.25">
      <c r="A146" s="34">
        <f t="shared" si="2"/>
        <v>1987.5</v>
      </c>
      <c r="B146" s="34">
        <v>7332.6</v>
      </c>
      <c r="C146" s="34">
        <v>0.99820682448411391</v>
      </c>
      <c r="D146" s="34">
        <v>4.683867640272537E-2</v>
      </c>
      <c r="E146" s="34">
        <v>-7.006487689676702E-2</v>
      </c>
      <c r="F146" s="34">
        <v>80.133333333333297</v>
      </c>
      <c r="G146" s="34" t="s">
        <v>34</v>
      </c>
      <c r="H146" s="4"/>
      <c r="J146" s="23"/>
    </row>
    <row r="147" spans="1:10" x14ac:dyDescent="0.25">
      <c r="A147" s="34">
        <f t="shared" si="2"/>
        <v>1987.75</v>
      </c>
      <c r="B147" s="34">
        <v>7458</v>
      </c>
      <c r="C147" s="34">
        <v>1.004549676694958</v>
      </c>
      <c r="D147" s="34">
        <v>5.4398207086781246E-2</v>
      </c>
      <c r="E147" s="34">
        <v>-7.0403405474220249E-2</v>
      </c>
      <c r="F147" s="34">
        <v>80.766666666666694</v>
      </c>
      <c r="G147" s="34" t="s">
        <v>34</v>
      </c>
      <c r="H147" s="4"/>
      <c r="J147" s="23"/>
    </row>
    <row r="148" spans="1:10" x14ac:dyDescent="0.25">
      <c r="A148" s="34">
        <f t="shared" si="2"/>
        <v>1988</v>
      </c>
      <c r="B148" s="34">
        <v>7496.6</v>
      </c>
      <c r="C148" s="34">
        <v>1.0026301584828461</v>
      </c>
      <c r="D148" s="34">
        <v>5.5122551586885934E-2</v>
      </c>
      <c r="E148" s="34">
        <v>-8.3466272127369859E-2</v>
      </c>
      <c r="F148" s="34">
        <v>81.066666666666706</v>
      </c>
      <c r="G148" s="34" t="s">
        <v>34</v>
      </c>
      <c r="H148" s="4"/>
      <c r="J148" s="23"/>
    </row>
    <row r="149" spans="1:10" x14ac:dyDescent="0.25">
      <c r="A149" s="34">
        <f t="shared" si="2"/>
        <v>1988.25</v>
      </c>
      <c r="B149" s="34">
        <v>7592.9</v>
      </c>
      <c r="C149" s="34">
        <v>1.0048288196429931</v>
      </c>
      <c r="D149" s="34">
        <v>5.8334953443159726E-2</v>
      </c>
      <c r="E149" s="34">
        <v>-7.7332958150005113E-2</v>
      </c>
      <c r="F149" s="34">
        <v>81.8</v>
      </c>
      <c r="G149" s="34" t="s">
        <v>34</v>
      </c>
      <c r="H149" s="4"/>
      <c r="J149" s="23"/>
    </row>
    <row r="150" spans="1:10" x14ac:dyDescent="0.25">
      <c r="A150" s="34">
        <f t="shared" si="2"/>
        <v>1988.5</v>
      </c>
      <c r="B150" s="34">
        <v>7632.1</v>
      </c>
      <c r="C150" s="34">
        <v>1.0004634586565624</v>
      </c>
      <c r="D150" s="34">
        <v>5.379312080114737E-2</v>
      </c>
      <c r="E150" s="34">
        <v>-7.8540875122663112E-2</v>
      </c>
      <c r="F150" s="34">
        <v>82.4</v>
      </c>
      <c r="G150" s="34" t="s">
        <v>34</v>
      </c>
      <c r="H150" s="4"/>
      <c r="J150" s="23"/>
    </row>
    <row r="151" spans="1:10" x14ac:dyDescent="0.25">
      <c r="A151" s="34">
        <f t="shared" si="2"/>
        <v>1988.75</v>
      </c>
      <c r="B151" s="34">
        <v>7734</v>
      </c>
      <c r="C151" s="34">
        <v>1.0034593194644008</v>
      </c>
      <c r="D151" s="34">
        <v>8.0744400364684721E-2</v>
      </c>
      <c r="E151" s="34">
        <v>-7.2745730971096267E-2</v>
      </c>
      <c r="F151" s="34">
        <v>83.1</v>
      </c>
      <c r="G151" s="34" t="s">
        <v>34</v>
      </c>
      <c r="H151" s="4"/>
      <c r="J151" s="23"/>
    </row>
    <row r="152" spans="1:10" x14ac:dyDescent="0.25">
      <c r="A152" s="34">
        <f t="shared" si="2"/>
        <v>1989</v>
      </c>
      <c r="B152" s="34">
        <v>7806.6</v>
      </c>
      <c r="C152" s="34">
        <v>1.0024507961200235</v>
      </c>
      <c r="D152" s="34">
        <v>7.1184232745519022E-2</v>
      </c>
      <c r="E152" s="34">
        <v>-6.0336284466745473E-2</v>
      </c>
      <c r="F152" s="34">
        <v>83.766666666666694</v>
      </c>
      <c r="G152" s="34" t="s">
        <v>34</v>
      </c>
      <c r="H152" s="4"/>
      <c r="J152" s="23"/>
    </row>
    <row r="153" spans="1:10" x14ac:dyDescent="0.25">
      <c r="A153" s="34">
        <f t="shared" si="2"/>
        <v>1989.25</v>
      </c>
      <c r="B153" s="34">
        <v>7865</v>
      </c>
      <c r="C153" s="34">
        <v>1.0040517605870125</v>
      </c>
      <c r="D153" s="34">
        <v>5.4121719339007564E-2</v>
      </c>
      <c r="E153" s="34">
        <v>-6.5088788259560451E-2</v>
      </c>
      <c r="F153" s="34">
        <v>83.866666666666703</v>
      </c>
      <c r="G153" s="34" t="s">
        <v>34</v>
      </c>
      <c r="H153" s="4"/>
      <c r="J153" s="23"/>
    </row>
    <row r="154" spans="1:10" x14ac:dyDescent="0.25">
      <c r="A154" s="34">
        <f t="shared" si="2"/>
        <v>1989.5</v>
      </c>
      <c r="B154" s="34">
        <v>7927.4</v>
      </c>
      <c r="C154" s="34">
        <v>1.0055974548467566</v>
      </c>
      <c r="D154" s="34">
        <v>6.9625540872412586E-2</v>
      </c>
      <c r="E154" s="34">
        <v>-3.2460063150508714E-2</v>
      </c>
      <c r="F154" s="34">
        <v>84.066666666666706</v>
      </c>
      <c r="G154" s="34" t="s">
        <v>34</v>
      </c>
      <c r="H154" s="4"/>
      <c r="J154" s="23"/>
    </row>
    <row r="155" spans="1:10" x14ac:dyDescent="0.25">
      <c r="A155" s="34">
        <f t="shared" si="2"/>
        <v>1989.75</v>
      </c>
      <c r="B155" s="34">
        <v>7944.7</v>
      </c>
      <c r="C155" s="34">
        <v>1.0004512779275754</v>
      </c>
      <c r="D155" s="34">
        <v>5.0702088609065353E-2</v>
      </c>
      <c r="E155" s="34">
        <v>-3.8902725181794946E-2</v>
      </c>
      <c r="F155" s="34">
        <v>84.4</v>
      </c>
      <c r="G155" s="34" t="s">
        <v>34</v>
      </c>
      <c r="H155" s="4"/>
      <c r="J155" s="23"/>
    </row>
    <row r="156" spans="1:10" x14ac:dyDescent="0.25">
      <c r="A156" s="34">
        <f t="shared" si="2"/>
        <v>1990</v>
      </c>
      <c r="B156" s="34">
        <v>8027.7</v>
      </c>
      <c r="C156" s="34">
        <v>1.0030312736776748</v>
      </c>
      <c r="D156" s="34">
        <v>3.9772536187424726E-2</v>
      </c>
      <c r="E156" s="34">
        <v>-4.8364123889381237E-2</v>
      </c>
      <c r="F156" s="34">
        <v>84.8</v>
      </c>
      <c r="G156" s="34">
        <v>54.75</v>
      </c>
      <c r="H156" s="4"/>
      <c r="J156" s="23"/>
    </row>
    <row r="157" spans="1:10" x14ac:dyDescent="0.25">
      <c r="A157" s="34">
        <f t="shared" si="2"/>
        <v>1990.25</v>
      </c>
      <c r="B157" s="34">
        <v>8059.6</v>
      </c>
      <c r="C157" s="34">
        <v>1.0029120722129035</v>
      </c>
      <c r="D157" s="34">
        <v>2.8425488042674318E-2</v>
      </c>
      <c r="E157" s="34">
        <v>-2.9484725553040322E-2</v>
      </c>
      <c r="F157" s="34">
        <v>84.7</v>
      </c>
      <c r="G157" s="34">
        <v>36.700000000000003</v>
      </c>
      <c r="H157" s="4"/>
      <c r="J157" s="23"/>
    </row>
    <row r="158" spans="1:10" x14ac:dyDescent="0.25">
      <c r="A158" s="34">
        <f t="shared" si="2"/>
        <v>1990.5</v>
      </c>
      <c r="B158" s="34">
        <v>8059.5</v>
      </c>
      <c r="C158" s="34">
        <v>1.0015041414557464</v>
      </c>
      <c r="D158" s="34">
        <v>3.2298917160554344E-2</v>
      </c>
      <c r="E158" s="34">
        <v>-2.4871217860166658E-2</v>
      </c>
      <c r="F158" s="34">
        <v>84.266666666666694</v>
      </c>
      <c r="G158" s="34">
        <v>44.95</v>
      </c>
      <c r="H158" s="4"/>
      <c r="J158" s="23"/>
    </row>
    <row r="159" spans="1:10" x14ac:dyDescent="0.25">
      <c r="A159" s="34">
        <f t="shared" si="2"/>
        <v>1990.75</v>
      </c>
      <c r="B159" s="34">
        <v>7988.9</v>
      </c>
      <c r="C159" s="34">
        <v>0.99274338705933463</v>
      </c>
      <c r="D159" s="34">
        <v>3.3791350310197317E-2</v>
      </c>
      <c r="E159" s="34">
        <v>-1.3270845931599811E-2</v>
      </c>
      <c r="F159" s="34">
        <v>83.733333333333306</v>
      </c>
      <c r="G159" s="34">
        <v>34</v>
      </c>
      <c r="H159" s="4"/>
      <c r="J159" s="23"/>
    </row>
    <row r="160" spans="1:10" x14ac:dyDescent="0.25">
      <c r="A160" s="34">
        <f t="shared" si="2"/>
        <v>1991</v>
      </c>
      <c r="B160" s="34">
        <v>7950.2</v>
      </c>
      <c r="C160" s="34">
        <v>0.99032852847129549</v>
      </c>
      <c r="D160" s="34">
        <v>2.6492876154689211E-2</v>
      </c>
      <c r="E160" s="34">
        <v>1.8356930371960904E-2</v>
      </c>
      <c r="F160" s="34">
        <v>82.933333333333294</v>
      </c>
      <c r="G160" s="34">
        <v>11.2</v>
      </c>
      <c r="H160" s="4"/>
      <c r="J160" s="23"/>
    </row>
    <row r="161" spans="1:25" x14ac:dyDescent="0.25">
      <c r="A161" s="34">
        <f t="shared" si="2"/>
        <v>1991.25</v>
      </c>
      <c r="B161" s="34">
        <v>8003.8</v>
      </c>
      <c r="C161" s="34">
        <v>0.99782110565614524</v>
      </c>
      <c r="D161" s="34">
        <v>1.6667401269393513E-2</v>
      </c>
      <c r="E161" s="34">
        <v>7.2681593794076164E-4</v>
      </c>
      <c r="F161" s="34">
        <v>82.366666666666703</v>
      </c>
      <c r="G161" s="34">
        <v>10.5</v>
      </c>
      <c r="H161" s="4"/>
      <c r="J161" s="23"/>
    </row>
    <row r="162" spans="1:25" x14ac:dyDescent="0.25">
      <c r="A162" s="34">
        <f t="shared" si="2"/>
        <v>1991.5</v>
      </c>
      <c r="B162" s="34">
        <v>8037.5</v>
      </c>
      <c r="C162" s="34">
        <v>0.9972556617338546</v>
      </c>
      <c r="D162" s="34">
        <v>9.8793869197944788E-3</v>
      </c>
      <c r="E162" s="34">
        <v>2.3531524862840721E-2</v>
      </c>
      <c r="F162" s="34">
        <v>82.5</v>
      </c>
      <c r="G162" s="34">
        <v>7.1</v>
      </c>
      <c r="H162" s="4"/>
      <c r="J162" s="23"/>
    </row>
    <row r="163" spans="1:25" x14ac:dyDescent="0.25">
      <c r="A163" s="34">
        <f t="shared" si="2"/>
        <v>1991.75</v>
      </c>
      <c r="B163" s="34">
        <v>8069</v>
      </c>
      <c r="C163" s="34">
        <v>0.99664170999729906</v>
      </c>
      <c r="D163" s="34">
        <v>9.0452445710831938E-3</v>
      </c>
      <c r="E163" s="34">
        <v>3.150196433967966E-2</v>
      </c>
      <c r="F163" s="34">
        <v>82.566666666666706</v>
      </c>
      <c r="G163" s="34">
        <v>2.65</v>
      </c>
      <c r="H163" s="4"/>
      <c r="J163" s="23"/>
    </row>
    <row r="164" spans="1:25" x14ac:dyDescent="0.25">
      <c r="A164" s="34">
        <f t="shared" si="2"/>
        <v>1992</v>
      </c>
      <c r="B164" s="34">
        <v>8157.6</v>
      </c>
      <c r="C164" s="34">
        <v>1.0045099703957212</v>
      </c>
      <c r="D164" s="34">
        <v>1.1251645784667658E-2</v>
      </c>
      <c r="E164" s="34">
        <v>1.360798471012954E-3</v>
      </c>
      <c r="F164" s="34">
        <v>82.5</v>
      </c>
      <c r="G164" s="34">
        <v>-3.2</v>
      </c>
      <c r="H164" s="4"/>
      <c r="J164" s="23"/>
    </row>
    <row r="165" spans="1:25" x14ac:dyDescent="0.25">
      <c r="A165" s="34">
        <f t="shared" si="2"/>
        <v>1992.25</v>
      </c>
      <c r="B165" s="34">
        <v>8244.2999999999993</v>
      </c>
      <c r="C165" s="34">
        <v>1.0066776343066774</v>
      </c>
      <c r="D165" s="34">
        <v>8.1821220414046662E-3</v>
      </c>
      <c r="E165" s="34">
        <v>4.5146127974263093E-3</v>
      </c>
      <c r="F165" s="34">
        <v>83.066666666666706</v>
      </c>
      <c r="G165" s="34">
        <v>-1.7</v>
      </c>
      <c r="H165" s="4"/>
      <c r="J165" s="23"/>
      <c r="Y165" s="7"/>
    </row>
    <row r="166" spans="1:25" x14ac:dyDescent="0.25">
      <c r="A166" s="34">
        <f t="shared" si="2"/>
        <v>1992.5</v>
      </c>
      <c r="B166" s="34">
        <v>8329.4</v>
      </c>
      <c r="C166" s="34">
        <v>1.0110816526709232</v>
      </c>
      <c r="D166" s="34">
        <v>1.2810039673566715E-2</v>
      </c>
      <c r="E166" s="34">
        <v>3.6980697679199129E-4</v>
      </c>
      <c r="F166" s="34">
        <v>83.3</v>
      </c>
      <c r="G166" s="34">
        <v>-0.5</v>
      </c>
      <c r="H166" s="4"/>
      <c r="J166" s="23"/>
    </row>
    <row r="167" spans="1:25" x14ac:dyDescent="0.25">
      <c r="A167" s="34">
        <f t="shared" si="2"/>
        <v>1992.75</v>
      </c>
      <c r="B167" s="34">
        <v>8417</v>
      </c>
      <c r="C167" s="34">
        <v>1.0143421334700597</v>
      </c>
      <c r="D167" s="34">
        <v>2.2413243483173272E-2</v>
      </c>
      <c r="E167" s="34">
        <v>1.4825276410297796E-3</v>
      </c>
      <c r="F167" s="34">
        <v>83.7</v>
      </c>
      <c r="G167" s="34">
        <v>0.45</v>
      </c>
      <c r="H167" s="4"/>
      <c r="J167" s="23"/>
    </row>
    <row r="168" spans="1:25" x14ac:dyDescent="0.25">
      <c r="A168" s="34">
        <f t="shared" si="2"/>
        <v>1993</v>
      </c>
      <c r="B168" s="34">
        <v>8432.5</v>
      </c>
      <c r="C168" s="34">
        <v>1.0063078911664047</v>
      </c>
      <c r="D168" s="34">
        <v>1.6628058694823051E-2</v>
      </c>
      <c r="E168" s="34">
        <v>1.5345564767047393E-2</v>
      </c>
      <c r="F168" s="34">
        <v>84.4</v>
      </c>
      <c r="G168" s="34">
        <v>-4.8499999999999996</v>
      </c>
      <c r="H168" s="4"/>
      <c r="J168" s="23"/>
    </row>
    <row r="169" spans="1:25" x14ac:dyDescent="0.25">
      <c r="A169" s="34">
        <f t="shared" si="2"/>
        <v>1993.25</v>
      </c>
      <c r="B169" s="34">
        <v>8486.4</v>
      </c>
      <c r="C169" s="34">
        <v>1.0022111934780311</v>
      </c>
      <c r="D169" s="34">
        <v>1.3211200063411541E-2</v>
      </c>
      <c r="E169" s="34">
        <v>-4.2131024096385538E-3</v>
      </c>
      <c r="F169" s="34">
        <v>85.2</v>
      </c>
      <c r="G169" s="34">
        <v>-15.6</v>
      </c>
      <c r="H169" s="4"/>
      <c r="J169" s="23"/>
    </row>
    <row r="170" spans="1:25" x14ac:dyDescent="0.25">
      <c r="A170" s="34">
        <f t="shared" si="2"/>
        <v>1993.5</v>
      </c>
      <c r="B170" s="34">
        <v>8531.1</v>
      </c>
      <c r="C170" s="34">
        <v>0.99808092989684016</v>
      </c>
      <c r="D170" s="34">
        <v>1.3736414642759053E-2</v>
      </c>
      <c r="E170" s="34">
        <v>-1.0409816769333386E-2</v>
      </c>
      <c r="F170" s="34">
        <v>85.9</v>
      </c>
      <c r="G170" s="34">
        <v>-13.15</v>
      </c>
      <c r="H170" s="4"/>
      <c r="J170" s="23"/>
    </row>
    <row r="171" spans="1:25" x14ac:dyDescent="0.25">
      <c r="A171" s="34">
        <f t="shared" si="2"/>
        <v>1993.75</v>
      </c>
      <c r="B171" s="34">
        <v>8643.7999999999993</v>
      </c>
      <c r="C171" s="34">
        <v>1.0005370987068951</v>
      </c>
      <c r="D171" s="34">
        <v>1.7688882918497763E-2</v>
      </c>
      <c r="E171" s="34">
        <v>-6.9354622042257577E-3</v>
      </c>
      <c r="F171" s="34">
        <v>86.733333333333306</v>
      </c>
      <c r="G171" s="34">
        <v>-12.65</v>
      </c>
      <c r="H171" s="4"/>
      <c r="J171" s="23"/>
    </row>
    <row r="172" spans="1:25" x14ac:dyDescent="0.25">
      <c r="A172" s="34">
        <f t="shared" si="2"/>
        <v>1994</v>
      </c>
      <c r="B172" s="34">
        <v>8727.9</v>
      </c>
      <c r="C172" s="34">
        <v>1.0005119254760679</v>
      </c>
      <c r="D172" s="34">
        <v>2.4355445488401989E-2</v>
      </c>
      <c r="E172" s="34">
        <v>-2.0742953286575799E-2</v>
      </c>
      <c r="F172" s="34">
        <v>87.4</v>
      </c>
      <c r="G172" s="34">
        <v>-10.55</v>
      </c>
      <c r="H172" s="4"/>
      <c r="J172" s="23"/>
    </row>
    <row r="173" spans="1:25" x14ac:dyDescent="0.25">
      <c r="A173" s="34">
        <f t="shared" si="2"/>
        <v>1994.25</v>
      </c>
      <c r="B173" s="34">
        <v>8847.2999999999993</v>
      </c>
      <c r="C173" s="34">
        <v>0.99861550896735951</v>
      </c>
      <c r="D173" s="34">
        <v>1.3113030904136E-2</v>
      </c>
      <c r="E173" s="34">
        <v>-2.4891826254611522E-2</v>
      </c>
      <c r="F173" s="34">
        <v>88.8</v>
      </c>
      <c r="G173" s="34">
        <v>-7</v>
      </c>
      <c r="H173" s="4"/>
      <c r="J173" s="23"/>
    </row>
    <row r="174" spans="1:25" x14ac:dyDescent="0.25">
      <c r="A174" s="34">
        <f t="shared" si="2"/>
        <v>1994.5</v>
      </c>
      <c r="B174" s="34">
        <v>8904.2999999999993</v>
      </c>
      <c r="C174" s="34">
        <v>0.99359518798123647</v>
      </c>
      <c r="D174" s="34">
        <v>2.8627055936114875E-2</v>
      </c>
      <c r="E174" s="34">
        <v>-3.1883402322429394E-2</v>
      </c>
      <c r="F174" s="34">
        <v>89.7</v>
      </c>
      <c r="G174" s="34">
        <v>-17.45</v>
      </c>
      <c r="H174" s="4"/>
      <c r="J174" s="23"/>
    </row>
    <row r="175" spans="1:25" x14ac:dyDescent="0.25">
      <c r="A175" s="34">
        <f t="shared" si="2"/>
        <v>1994.75</v>
      </c>
      <c r="B175" s="34">
        <v>9003.2000000000007</v>
      </c>
      <c r="C175" s="34">
        <v>0.99290519316341874</v>
      </c>
      <c r="D175" s="34">
        <v>4.4951776010364562E-2</v>
      </c>
      <c r="E175" s="34">
        <v>-2.8222190232842698E-2</v>
      </c>
      <c r="F175" s="34">
        <v>90.566666666666706</v>
      </c>
      <c r="G175" s="34">
        <v>-6.1</v>
      </c>
      <c r="H175" s="4"/>
      <c r="J175" s="23"/>
    </row>
    <row r="176" spans="1:25" x14ac:dyDescent="0.25">
      <c r="A176" s="34">
        <f t="shared" si="2"/>
        <v>1995</v>
      </c>
      <c r="B176" s="34">
        <v>9025.2999999999993</v>
      </c>
      <c r="C176" s="34">
        <v>0.98529700883618065</v>
      </c>
      <c r="D176" s="34">
        <v>3.2318078580753619E-2</v>
      </c>
      <c r="E176" s="34">
        <v>-5.4341792299300751E-2</v>
      </c>
      <c r="F176" s="34">
        <v>91.2</v>
      </c>
      <c r="G176" s="34">
        <v>-6.4</v>
      </c>
      <c r="H176" s="4"/>
      <c r="J176" s="23"/>
    </row>
    <row r="177" spans="1:10" x14ac:dyDescent="0.25">
      <c r="A177" s="34">
        <f t="shared" si="2"/>
        <v>1995.25</v>
      </c>
      <c r="B177" s="34">
        <v>9044.7000000000007</v>
      </c>
      <c r="C177" s="34">
        <v>0.98234842512530163</v>
      </c>
      <c r="D177" s="34">
        <v>3.2403512826438642E-2</v>
      </c>
      <c r="E177" s="34">
        <v>-6.0565323283141632E-2</v>
      </c>
      <c r="F177" s="34">
        <v>91.1666666666667</v>
      </c>
      <c r="G177" s="34">
        <v>-3.95</v>
      </c>
      <c r="H177" s="4"/>
      <c r="J177" s="23"/>
    </row>
    <row r="178" spans="1:10" x14ac:dyDescent="0.25">
      <c r="A178" s="34">
        <f t="shared" si="2"/>
        <v>1995.5</v>
      </c>
      <c r="B178" s="34">
        <v>9120.7000000000007</v>
      </c>
      <c r="C178" s="34">
        <v>0.98137269309231601</v>
      </c>
      <c r="D178" s="34">
        <v>4.3797209041724301E-2</v>
      </c>
      <c r="E178" s="34">
        <v>-4.5466181079614101E-2</v>
      </c>
      <c r="F178" s="34">
        <v>91.733333333333306</v>
      </c>
      <c r="G178" s="34">
        <v>-2.65</v>
      </c>
      <c r="H178" s="4"/>
      <c r="J178" s="23"/>
    </row>
    <row r="179" spans="1:10" x14ac:dyDescent="0.25">
      <c r="A179" s="34">
        <f t="shared" si="2"/>
        <v>1995.75</v>
      </c>
      <c r="B179" s="34">
        <v>9184.2999999999993</v>
      </c>
      <c r="C179" s="34">
        <v>0.98035311199661745</v>
      </c>
      <c r="D179" s="34">
        <v>4.2122354405865266E-2</v>
      </c>
      <c r="E179" s="34">
        <v>-4.079851985060174E-2</v>
      </c>
      <c r="F179" s="34">
        <v>92.133333333333297</v>
      </c>
      <c r="G179" s="34">
        <v>5.25</v>
      </c>
      <c r="H179" s="4"/>
      <c r="J179" s="23"/>
    </row>
    <row r="180" spans="1:10" x14ac:dyDescent="0.25">
      <c r="A180" s="34">
        <f t="shared" si="2"/>
        <v>1996</v>
      </c>
      <c r="B180" s="34">
        <v>9247.2000000000007</v>
      </c>
      <c r="C180" s="34">
        <v>0.98182838562033403</v>
      </c>
      <c r="D180" s="34">
        <v>4.6958422265858446E-2</v>
      </c>
      <c r="E180" s="34">
        <v>-4.6863314266199947E-2</v>
      </c>
      <c r="F180" s="34">
        <v>92.1666666666667</v>
      </c>
      <c r="G180" s="34">
        <v>0.45</v>
      </c>
      <c r="H180" s="4"/>
      <c r="J180" s="23"/>
    </row>
    <row r="181" spans="1:10" x14ac:dyDescent="0.25">
      <c r="A181" s="34">
        <f t="shared" si="2"/>
        <v>1996.25</v>
      </c>
      <c r="B181" s="34">
        <v>9407.1</v>
      </c>
      <c r="C181" s="34">
        <v>0.98502254159775415</v>
      </c>
      <c r="D181" s="34">
        <v>2.416162626010164E-2</v>
      </c>
      <c r="E181" s="34">
        <v>-5.3256185953511621E-2</v>
      </c>
      <c r="F181" s="34">
        <v>93.4</v>
      </c>
      <c r="G181" s="34">
        <v>-2.8</v>
      </c>
      <c r="H181" s="4"/>
      <c r="J181" s="23"/>
    </row>
    <row r="182" spans="1:10" x14ac:dyDescent="0.25">
      <c r="A182" s="34">
        <f t="shared" si="2"/>
        <v>1996.5</v>
      </c>
      <c r="B182" s="34">
        <v>9488.9</v>
      </c>
      <c r="C182" s="34">
        <v>0.98213685496073899</v>
      </c>
      <c r="D182" s="34">
        <v>5.150413930446518E-2</v>
      </c>
      <c r="E182" s="34">
        <v>-4.8705706150529139E-2</v>
      </c>
      <c r="F182" s="34">
        <v>94.266666666666694</v>
      </c>
      <c r="G182" s="34">
        <v>-10</v>
      </c>
      <c r="H182" s="4"/>
      <c r="J182" s="23"/>
    </row>
    <row r="183" spans="1:10" x14ac:dyDescent="0.25">
      <c r="A183" s="34">
        <f t="shared" si="2"/>
        <v>1996.75</v>
      </c>
      <c r="B183" s="34">
        <v>9592.5</v>
      </c>
      <c r="C183" s="34">
        <v>0.98229508217315975</v>
      </c>
      <c r="D183" s="34">
        <v>3.9946821407212244E-2</v>
      </c>
      <c r="E183" s="34">
        <v>-3.2101120144826807E-2</v>
      </c>
      <c r="F183" s="34">
        <v>95</v>
      </c>
      <c r="G183" s="34">
        <v>-5.4</v>
      </c>
      <c r="H183" s="4"/>
      <c r="J183" s="23"/>
    </row>
    <row r="184" spans="1:10" x14ac:dyDescent="0.25">
      <c r="A184" s="34">
        <f t="shared" si="2"/>
        <v>1997</v>
      </c>
      <c r="B184" s="34">
        <v>9666.2000000000007</v>
      </c>
      <c r="C184" s="34">
        <v>0.97910163932696059</v>
      </c>
      <c r="D184" s="34">
        <v>4.8663554826273277E-2</v>
      </c>
      <c r="E184" s="34">
        <v>-5.2613468002740117E-2</v>
      </c>
      <c r="F184" s="34">
        <v>95.766666666666694</v>
      </c>
      <c r="G184" s="34">
        <v>-5.25</v>
      </c>
      <c r="H184" s="4"/>
      <c r="J184" s="23"/>
    </row>
    <row r="185" spans="1:10" x14ac:dyDescent="0.25">
      <c r="A185" s="34">
        <f t="shared" si="2"/>
        <v>1997.25</v>
      </c>
      <c r="B185" s="34">
        <v>9809.6</v>
      </c>
      <c r="C185" s="34">
        <v>0.98046167171505438</v>
      </c>
      <c r="D185" s="34">
        <v>4.4244716768788293E-2</v>
      </c>
      <c r="E185" s="34">
        <v>-6.3761723146179811E-2</v>
      </c>
      <c r="F185" s="34">
        <v>96.8</v>
      </c>
      <c r="G185" s="34">
        <v>-3.8</v>
      </c>
      <c r="H185" s="4"/>
      <c r="J185" s="23"/>
    </row>
    <row r="186" spans="1:10" x14ac:dyDescent="0.25">
      <c r="A186" s="34">
        <f t="shared" si="2"/>
        <v>1997.5</v>
      </c>
      <c r="B186" s="34">
        <v>9932.7000000000007</v>
      </c>
      <c r="C186" s="34">
        <v>0.98208157060575196</v>
      </c>
      <c r="D186" s="34">
        <v>5.0975808309653634E-2</v>
      </c>
      <c r="E186" s="34">
        <v>-7.2964134859073798E-2</v>
      </c>
      <c r="F186" s="34">
        <v>97.5</v>
      </c>
      <c r="G186" s="34">
        <v>-5.25</v>
      </c>
      <c r="H186" s="4"/>
      <c r="J186" s="23"/>
    </row>
    <row r="187" spans="1:10" x14ac:dyDescent="0.25">
      <c r="A187" s="34">
        <f t="shared" si="2"/>
        <v>1997.75</v>
      </c>
      <c r="B187" s="34">
        <v>10008.9</v>
      </c>
      <c r="C187" s="34">
        <v>0.97888038844422598</v>
      </c>
      <c r="D187" s="34">
        <v>5.0415122988156695E-2</v>
      </c>
      <c r="E187" s="34">
        <v>-8.2016702095353777E-2</v>
      </c>
      <c r="F187" s="34">
        <v>98.233333333333306</v>
      </c>
      <c r="G187" s="34">
        <v>1.85</v>
      </c>
      <c r="H187" s="4"/>
      <c r="J187" s="23"/>
    </row>
    <row r="188" spans="1:10" x14ac:dyDescent="0.25">
      <c r="A188" s="34">
        <f t="shared" si="2"/>
        <v>1998</v>
      </c>
      <c r="B188" s="34">
        <v>10103.4</v>
      </c>
      <c r="C188" s="34">
        <v>0.9779497941740547</v>
      </c>
      <c r="D188" s="34">
        <v>5.5485125617575952E-2</v>
      </c>
      <c r="E188" s="34">
        <v>-8.3969154990914688E-2</v>
      </c>
      <c r="F188" s="34">
        <v>98.8333333333333</v>
      </c>
      <c r="G188" s="34">
        <v>-4.45</v>
      </c>
      <c r="H188" s="4"/>
      <c r="J188" s="23"/>
    </row>
    <row r="189" spans="1:10" x14ac:dyDescent="0.25">
      <c r="A189" s="34">
        <f t="shared" si="2"/>
        <v>1998.25</v>
      </c>
      <c r="B189" s="34">
        <v>10194.299999999999</v>
      </c>
      <c r="C189" s="34">
        <v>0.97875557196144347</v>
      </c>
      <c r="D189" s="34">
        <v>5.2359582274908271E-2</v>
      </c>
      <c r="E189" s="34">
        <v>-9.1327896370901857E-2</v>
      </c>
      <c r="F189" s="34">
        <v>99.1666666666667</v>
      </c>
      <c r="G189" s="34">
        <v>-2.6</v>
      </c>
      <c r="H189" s="4"/>
      <c r="J189" s="23"/>
    </row>
    <row r="190" spans="1:10" x14ac:dyDescent="0.25">
      <c r="A190" s="34">
        <f t="shared" si="2"/>
        <v>1998.5</v>
      </c>
      <c r="B190" s="34">
        <v>10328.799999999999</v>
      </c>
      <c r="C190" s="34">
        <v>0.9825953296393285</v>
      </c>
      <c r="D190" s="34">
        <v>7.5095986802727041E-2</v>
      </c>
      <c r="E190" s="34">
        <v>-8.229448605089125E-2</v>
      </c>
      <c r="F190" s="34">
        <v>99.6666666666667</v>
      </c>
      <c r="G190" s="34">
        <v>25.6</v>
      </c>
      <c r="H190" s="4"/>
      <c r="J190" s="23"/>
    </row>
    <row r="191" spans="1:10" x14ac:dyDescent="0.25">
      <c r="A191" s="34">
        <f t="shared" si="2"/>
        <v>1998.75</v>
      </c>
      <c r="B191" s="34">
        <v>10507.6</v>
      </c>
      <c r="C191" s="34">
        <v>0.98918841050121065</v>
      </c>
      <c r="D191" s="34">
        <v>0.10361123011452888</v>
      </c>
      <c r="E191" s="34">
        <v>-7.4911747065375719E-2</v>
      </c>
      <c r="F191" s="34">
        <v>100.333333333333</v>
      </c>
      <c r="G191" s="34">
        <v>5.55</v>
      </c>
      <c r="H191" s="4"/>
      <c r="J191" s="23"/>
    </row>
    <row r="192" spans="1:10" x14ac:dyDescent="0.25">
      <c r="A192" s="34">
        <f t="shared" si="2"/>
        <v>1999</v>
      </c>
      <c r="B192" s="34">
        <v>10601.2</v>
      </c>
      <c r="C192" s="34">
        <v>0.99009530010529512</v>
      </c>
      <c r="D192" s="34">
        <v>4.1255904457071953E-2</v>
      </c>
      <c r="E192" s="34">
        <v>-9.8218722240239142E-2</v>
      </c>
      <c r="F192" s="34">
        <v>100.566666666667</v>
      </c>
      <c r="G192" s="34">
        <v>9.15</v>
      </c>
      <c r="H192" s="4"/>
      <c r="J192" s="23"/>
    </row>
    <row r="193" spans="1:10" x14ac:dyDescent="0.25">
      <c r="A193" s="34">
        <f t="shared" si="2"/>
        <v>1999.25</v>
      </c>
      <c r="B193" s="34">
        <v>10684</v>
      </c>
      <c r="C193" s="34">
        <v>0.98706739241124763</v>
      </c>
      <c r="D193" s="34">
        <v>8.4602742403932077E-2</v>
      </c>
      <c r="E193" s="34">
        <v>-6.4868465147453078E-2</v>
      </c>
      <c r="F193" s="34">
        <v>101.3</v>
      </c>
      <c r="G193" s="34">
        <v>3.65</v>
      </c>
      <c r="H193" s="4"/>
      <c r="J193" s="23"/>
    </row>
    <row r="194" spans="1:10" x14ac:dyDescent="0.25">
      <c r="A194" s="34">
        <f t="shared" si="2"/>
        <v>1999.5</v>
      </c>
      <c r="B194" s="34">
        <v>10819.9</v>
      </c>
      <c r="C194" s="34">
        <v>0.98983915808982492</v>
      </c>
      <c r="D194" s="34">
        <v>5.2554738517258406E-2</v>
      </c>
      <c r="E194" s="34">
        <v>-8.7557345113318336E-2</v>
      </c>
      <c r="F194" s="34">
        <v>101.866666666667</v>
      </c>
      <c r="G194" s="34">
        <v>5.5</v>
      </c>
      <c r="H194" s="4"/>
      <c r="J194" s="23"/>
    </row>
    <row r="195" spans="1:10" x14ac:dyDescent="0.25">
      <c r="A195" s="34">
        <f t="shared" si="2"/>
        <v>1999.75</v>
      </c>
      <c r="B195" s="34">
        <v>11014.3</v>
      </c>
      <c r="C195" s="34">
        <v>0.99624297964389164</v>
      </c>
      <c r="D195" s="34">
        <v>4.4787672243764343E-2</v>
      </c>
      <c r="E195" s="34">
        <v>-7.0432705853939973E-2</v>
      </c>
      <c r="F195" s="34">
        <v>102.633333333333</v>
      </c>
      <c r="G195" s="34">
        <v>10.15</v>
      </c>
      <c r="H195" s="4"/>
      <c r="J195" s="23"/>
    </row>
    <row r="196" spans="1:10" x14ac:dyDescent="0.25">
      <c r="A196" s="34">
        <f t="shared" si="2"/>
        <v>2000</v>
      </c>
      <c r="B196" s="34">
        <v>11043</v>
      </c>
      <c r="C196" s="34">
        <v>0.98946590818005686</v>
      </c>
      <c r="D196" s="34">
        <v>2.154166389572388E-2</v>
      </c>
      <c r="E196" s="34">
        <v>-9.0938751080667693E-2</v>
      </c>
      <c r="F196" s="34">
        <v>103.166666666667</v>
      </c>
      <c r="G196" s="34">
        <v>23</v>
      </c>
      <c r="H196" s="4"/>
      <c r="J196" s="23"/>
    </row>
    <row r="197" spans="1:10" x14ac:dyDescent="0.25">
      <c r="A197" s="34">
        <f t="shared" si="2"/>
        <v>2000.25</v>
      </c>
      <c r="B197" s="34">
        <v>11258.5</v>
      </c>
      <c r="C197" s="34">
        <v>0.9997137445843578</v>
      </c>
      <c r="D197" s="34">
        <v>6.2363102323896281E-2</v>
      </c>
      <c r="E197" s="34">
        <v>-8.8366414781843594E-2</v>
      </c>
      <c r="F197" s="34">
        <v>103.5</v>
      </c>
      <c r="G197" s="34">
        <v>28.75</v>
      </c>
      <c r="H197" s="4"/>
      <c r="J197" s="23"/>
    </row>
    <row r="198" spans="1:10" x14ac:dyDescent="0.25">
      <c r="A198" s="34">
        <f t="shared" ref="A198:A237" si="3">A197+0.25</f>
        <v>2000.5</v>
      </c>
      <c r="B198" s="34">
        <v>11267.9</v>
      </c>
      <c r="C198" s="34">
        <v>0.99356310221644961</v>
      </c>
      <c r="D198" s="34">
        <v>3.7073324579696712E-2</v>
      </c>
      <c r="E198" s="34">
        <v>-5.0811384876805435E-2</v>
      </c>
      <c r="F198" s="34">
        <v>103.566666666667</v>
      </c>
      <c r="G198" s="34">
        <v>35.549999999999997</v>
      </c>
      <c r="H198" s="4"/>
      <c r="J198" s="23"/>
    </row>
    <row r="199" spans="1:10" x14ac:dyDescent="0.25">
      <c r="A199" s="34">
        <f t="shared" si="3"/>
        <v>2000.75</v>
      </c>
      <c r="B199" s="34">
        <v>11334.5</v>
      </c>
      <c r="C199" s="34">
        <v>0.99281914681390293</v>
      </c>
      <c r="D199" s="34">
        <v>7.8146680259971971E-2</v>
      </c>
      <c r="E199" s="34">
        <v>-6.2095195616159039E-2</v>
      </c>
      <c r="F199" s="34">
        <v>103.6</v>
      </c>
      <c r="G199" s="34">
        <v>52.55</v>
      </c>
      <c r="H199" s="4"/>
      <c r="J199" s="23"/>
    </row>
    <row r="200" spans="1:10" x14ac:dyDescent="0.25">
      <c r="A200" s="34">
        <f t="shared" si="3"/>
        <v>2001</v>
      </c>
      <c r="B200" s="34">
        <v>11297.2</v>
      </c>
      <c r="C200" s="34">
        <v>0.9857676228247465</v>
      </c>
      <c r="D200" s="34">
        <v>3.0326228296065884E-2</v>
      </c>
      <c r="E200" s="34">
        <v>-5.4408735116391729E-2</v>
      </c>
      <c r="F200" s="34">
        <v>103.333333333333</v>
      </c>
      <c r="G200" s="34">
        <v>43.65</v>
      </c>
      <c r="H200" s="4"/>
      <c r="J200" s="23"/>
    </row>
    <row r="201" spans="1:10" x14ac:dyDescent="0.25">
      <c r="A201" s="34">
        <f t="shared" si="3"/>
        <v>2001.25</v>
      </c>
      <c r="B201" s="34">
        <v>11371.3</v>
      </c>
      <c r="C201" s="34">
        <v>0.99172161990656771</v>
      </c>
      <c r="D201" s="34">
        <v>3.6744542995533751E-2</v>
      </c>
      <c r="E201" s="34">
        <v>-5.9269673523306282E-2</v>
      </c>
      <c r="F201" s="34">
        <v>102.566666666667</v>
      </c>
      <c r="G201" s="34">
        <v>36</v>
      </c>
      <c r="H201" s="4"/>
      <c r="J201" s="23"/>
    </row>
    <row r="202" spans="1:10" x14ac:dyDescent="0.25">
      <c r="A202" s="34">
        <f t="shared" si="3"/>
        <v>2001.5</v>
      </c>
      <c r="B202" s="34">
        <v>11340.1</v>
      </c>
      <c r="C202" s="34">
        <v>0.98909775454334081</v>
      </c>
      <c r="D202" s="34">
        <v>4.7174006471837393E-2</v>
      </c>
      <c r="E202" s="34">
        <v>-4.3139725958135304E-2</v>
      </c>
      <c r="F202" s="34">
        <v>101.76666666666701</v>
      </c>
      <c r="G202" s="34">
        <v>45.65</v>
      </c>
      <c r="H202" s="4"/>
      <c r="J202" s="23"/>
    </row>
    <row r="203" spans="1:10" x14ac:dyDescent="0.25">
      <c r="A203" s="34">
        <f t="shared" si="3"/>
        <v>2001.75</v>
      </c>
      <c r="B203" s="34">
        <v>11380.1</v>
      </c>
      <c r="C203" s="34">
        <v>0.99598853090818684</v>
      </c>
      <c r="D203" s="34">
        <v>3.5374940256081303E-2</v>
      </c>
      <c r="E203" s="34">
        <v>-3.3952657661057026E-2</v>
      </c>
      <c r="F203" s="34">
        <v>100.6</v>
      </c>
      <c r="G203" s="34">
        <v>43.6</v>
      </c>
      <c r="H203" s="4"/>
      <c r="J203" s="23"/>
    </row>
    <row r="204" spans="1:10" x14ac:dyDescent="0.25">
      <c r="A204" s="34">
        <f t="shared" si="3"/>
        <v>2002</v>
      </c>
      <c r="B204" s="34">
        <v>11477.9</v>
      </c>
      <c r="C204" s="34">
        <v>1.0018236056656493</v>
      </c>
      <c r="D204" s="34">
        <v>3.7079063048703037E-2</v>
      </c>
      <c r="E204" s="34">
        <v>-3.7682029313973325E-2</v>
      </c>
      <c r="F204" s="34">
        <v>100.366666666667</v>
      </c>
      <c r="G204" s="34">
        <v>19.75</v>
      </c>
      <c r="H204" s="4"/>
      <c r="J204" s="23"/>
    </row>
    <row r="205" spans="1:10" x14ac:dyDescent="0.25">
      <c r="A205" s="34">
        <f t="shared" si="3"/>
        <v>2002.25</v>
      </c>
      <c r="B205" s="34">
        <v>11538.8</v>
      </c>
      <c r="C205" s="34">
        <v>1.0037008724055494</v>
      </c>
      <c r="D205" s="34">
        <v>3.4379445761707171E-2</v>
      </c>
      <c r="E205" s="34">
        <v>-2.1543420272673384E-2</v>
      </c>
      <c r="F205" s="34">
        <v>100.23333333333299</v>
      </c>
      <c r="G205" s="34">
        <v>13.45</v>
      </c>
      <c r="H205" s="4"/>
      <c r="J205" s="23"/>
    </row>
    <row r="206" spans="1:10" x14ac:dyDescent="0.25">
      <c r="A206" s="34">
        <f t="shared" si="3"/>
        <v>2002.5</v>
      </c>
      <c r="B206" s="34">
        <v>11596.4</v>
      </c>
      <c r="C206" s="34">
        <v>1.0075021852526962</v>
      </c>
      <c r="D206" s="34">
        <v>5.1067002371116381E-2</v>
      </c>
      <c r="E206" s="34">
        <v>-1.2601383558630131E-2</v>
      </c>
      <c r="F206" s="34">
        <v>99.766666666666694</v>
      </c>
      <c r="G206" s="34">
        <v>19.100000000000001</v>
      </c>
      <c r="H206" s="4"/>
      <c r="J206" s="23"/>
    </row>
    <row r="207" spans="1:10" x14ac:dyDescent="0.25">
      <c r="A207" s="34">
        <f t="shared" si="3"/>
        <v>2002.75</v>
      </c>
      <c r="B207" s="34">
        <v>11598.8</v>
      </c>
      <c r="C207" s="34">
        <v>1.0052455306778161</v>
      </c>
      <c r="D207" s="34">
        <v>3.8714483798773965E-2</v>
      </c>
      <c r="E207" s="34">
        <v>-2.2628320521552982E-2</v>
      </c>
      <c r="F207" s="34">
        <v>99.5</v>
      </c>
      <c r="G207" s="34">
        <v>17.899999999999999</v>
      </c>
      <c r="H207" s="4"/>
      <c r="J207" s="23"/>
    </row>
    <row r="208" spans="1:10" x14ac:dyDescent="0.25">
      <c r="A208" s="34">
        <f t="shared" si="3"/>
        <v>2003</v>
      </c>
      <c r="B208" s="34">
        <v>11645.8</v>
      </c>
      <c r="C208" s="34">
        <v>1.0086231652987578</v>
      </c>
      <c r="D208" s="34">
        <v>2.6868111305607532E-2</v>
      </c>
      <c r="E208" s="34">
        <v>-2.7014788434840346E-2</v>
      </c>
      <c r="F208" s="34">
        <v>98.966666666666697</v>
      </c>
      <c r="G208" s="34">
        <v>10.8</v>
      </c>
      <c r="H208" s="4"/>
      <c r="J208" s="23"/>
    </row>
    <row r="209" spans="1:10" x14ac:dyDescent="0.25">
      <c r="A209" s="34">
        <f t="shared" si="3"/>
        <v>2003.25</v>
      </c>
      <c r="B209" s="34">
        <v>11738.7</v>
      </c>
      <c r="C209" s="34">
        <v>1.0167872205650554</v>
      </c>
      <c r="D209" s="34">
        <v>3.3188212133866253E-2</v>
      </c>
      <c r="E209" s="34">
        <v>-2.8517091212790072E-2</v>
      </c>
      <c r="F209" s="34">
        <v>98.3333333333333</v>
      </c>
      <c r="G209" s="34">
        <v>3.5</v>
      </c>
      <c r="H209" s="4"/>
      <c r="J209" s="23"/>
    </row>
    <row r="210" spans="1:10" x14ac:dyDescent="0.25">
      <c r="A210" s="34">
        <f t="shared" si="3"/>
        <v>2003.5</v>
      </c>
      <c r="B210" s="34">
        <v>11935.5</v>
      </c>
      <c r="C210" s="34">
        <v>1.0292928829333512</v>
      </c>
      <c r="D210" s="34">
        <v>2.9388618942143778E-2</v>
      </c>
      <c r="E210" s="34">
        <v>-1.3850239473043337E-2</v>
      </c>
      <c r="F210" s="34">
        <v>98.366666666666703</v>
      </c>
      <c r="G210" s="34">
        <v>-0.9</v>
      </c>
      <c r="H210" s="4"/>
      <c r="J210" s="23"/>
    </row>
    <row r="211" spans="1:10" x14ac:dyDescent="0.25">
      <c r="A211" s="34">
        <f t="shared" si="3"/>
        <v>2003.75</v>
      </c>
      <c r="B211" s="34">
        <v>12042.8</v>
      </c>
      <c r="C211" s="34">
        <v>1.0314855570172876</v>
      </c>
      <c r="D211" s="34">
        <v>3.2331793325614186E-2</v>
      </c>
      <c r="E211" s="34">
        <v>-9.4779259191323986E-3</v>
      </c>
      <c r="F211" s="34">
        <v>98.733333333333306</v>
      </c>
      <c r="G211" s="34">
        <v>-14.4</v>
      </c>
      <c r="H211" s="4"/>
      <c r="J211" s="23"/>
    </row>
    <row r="212" spans="1:10" x14ac:dyDescent="0.25">
      <c r="A212" s="34">
        <f t="shared" si="3"/>
        <v>2004</v>
      </c>
      <c r="B212" s="34">
        <v>12127.6</v>
      </c>
      <c r="C212" s="34">
        <v>1.0311418152929235</v>
      </c>
      <c r="D212" s="34">
        <v>3.4580642252505102E-2</v>
      </c>
      <c r="E212" s="34">
        <v>-5.0443647922091099E-2</v>
      </c>
      <c r="F212" s="34">
        <v>99.2</v>
      </c>
      <c r="G212" s="34">
        <v>-21.4</v>
      </c>
      <c r="H212" s="4"/>
      <c r="J212" s="23"/>
    </row>
    <row r="213" spans="1:10" x14ac:dyDescent="0.25">
      <c r="A213" s="34">
        <f t="shared" si="3"/>
        <v>2004.25</v>
      </c>
      <c r="B213" s="34">
        <v>12213.8</v>
      </c>
      <c r="C213" s="34">
        <v>1.0289661299010526</v>
      </c>
      <c r="D213" s="34">
        <v>3.4449717789778338E-2</v>
      </c>
      <c r="E213" s="34">
        <v>-3.6765172264667724E-2</v>
      </c>
      <c r="F213" s="34">
        <v>99.9</v>
      </c>
      <c r="G213" s="34">
        <v>-11.85</v>
      </c>
      <c r="H213" s="4"/>
      <c r="J213" s="23"/>
    </row>
    <row r="214" spans="1:10" x14ac:dyDescent="0.25">
      <c r="A214" s="34">
        <f t="shared" si="3"/>
        <v>2004.5</v>
      </c>
      <c r="B214" s="34">
        <v>12303.5</v>
      </c>
      <c r="C214" s="34">
        <v>1.0283408259723323</v>
      </c>
      <c r="D214" s="34">
        <v>4.7141701024726868E-2</v>
      </c>
      <c r="E214" s="34">
        <v>-4.8317457539999345E-2</v>
      </c>
      <c r="F214" s="34">
        <v>100.4</v>
      </c>
      <c r="G214" s="34">
        <v>-19.649999999999999</v>
      </c>
      <c r="H214" s="4"/>
      <c r="J214" s="23"/>
    </row>
    <row r="215" spans="1:10" x14ac:dyDescent="0.25">
      <c r="A215" s="34">
        <f t="shared" si="3"/>
        <v>2004.75</v>
      </c>
      <c r="B215" s="34">
        <v>12410.3</v>
      </c>
      <c r="C215" s="34">
        <v>1.0271517065316373</v>
      </c>
      <c r="D215" s="34">
        <v>5.653300518023343E-2</v>
      </c>
      <c r="E215" s="34">
        <v>-6.5500612600219249E-2</v>
      </c>
      <c r="F215" s="34">
        <v>101.166666666667</v>
      </c>
      <c r="G215" s="34">
        <v>-18.25</v>
      </c>
      <c r="H215" s="4"/>
      <c r="J215" s="23"/>
    </row>
    <row r="216" spans="1:10" x14ac:dyDescent="0.25">
      <c r="A216" s="34">
        <f t="shared" si="3"/>
        <v>2005</v>
      </c>
      <c r="B216" s="34">
        <v>12534.1</v>
      </c>
      <c r="C216" s="34">
        <v>1.028991656792271</v>
      </c>
      <c r="D216" s="34">
        <v>5.7155146058887399E-2</v>
      </c>
      <c r="E216" s="34">
        <v>-5.9493142453536305E-2</v>
      </c>
      <c r="F216" s="34">
        <v>101.633333333333</v>
      </c>
      <c r="G216" s="34">
        <v>-24.1</v>
      </c>
      <c r="H216" s="4"/>
      <c r="J216" s="23"/>
    </row>
    <row r="217" spans="1:10" x14ac:dyDescent="0.25">
      <c r="A217" s="34">
        <f t="shared" si="3"/>
        <v>2005.25</v>
      </c>
      <c r="B217" s="34">
        <v>12587.5</v>
      </c>
      <c r="C217" s="34">
        <v>1.0233565624435532</v>
      </c>
      <c r="D217" s="34">
        <v>6.1285323990072783E-2</v>
      </c>
      <c r="E217" s="34">
        <v>-7.0269974347744485E-2</v>
      </c>
      <c r="F217" s="34">
        <v>102.433333333333</v>
      </c>
      <c r="G217" s="34">
        <v>-13.9</v>
      </c>
      <c r="H217" s="4"/>
      <c r="J217" s="23"/>
    </row>
    <row r="218" spans="1:10" x14ac:dyDescent="0.25">
      <c r="A218" s="34">
        <f t="shared" si="3"/>
        <v>2005.5</v>
      </c>
      <c r="B218" s="34">
        <v>12683.2</v>
      </c>
      <c r="C218" s="34">
        <v>1.0222040876099188</v>
      </c>
      <c r="D218" s="34">
        <v>6.33392276713617E-2</v>
      </c>
      <c r="E218" s="34">
        <v>-6.2443833432140154E-2</v>
      </c>
      <c r="F218" s="34">
        <v>103.066666666667</v>
      </c>
      <c r="G218" s="34">
        <v>-7.05</v>
      </c>
      <c r="H218" s="4"/>
      <c r="J218" s="23"/>
    </row>
    <row r="219" spans="1:10" x14ac:dyDescent="0.25">
      <c r="A219" s="34">
        <f t="shared" si="3"/>
        <v>2005.75</v>
      </c>
      <c r="B219" s="34">
        <v>12748.7</v>
      </c>
      <c r="C219" s="34">
        <v>1.0170907547702048</v>
      </c>
      <c r="D219" s="34">
        <v>4.4807312452130446E-2</v>
      </c>
      <c r="E219" s="34">
        <v>-8.4763272463417583E-2</v>
      </c>
      <c r="F219" s="34">
        <v>103.866666666667</v>
      </c>
      <c r="G219" s="34">
        <v>-8.9</v>
      </c>
      <c r="H219" s="4"/>
      <c r="J219" s="23"/>
    </row>
    <row r="220" spans="1:10" x14ac:dyDescent="0.25">
      <c r="A220" s="34">
        <f t="shared" si="3"/>
        <v>2006</v>
      </c>
      <c r="B220" s="34">
        <v>12915.9</v>
      </c>
      <c r="C220" s="34">
        <v>1.0175891931049981</v>
      </c>
      <c r="D220" s="34">
        <v>9.0272364706114633E-2</v>
      </c>
      <c r="E220" s="34">
        <v>-9.0238010622124817E-2</v>
      </c>
      <c r="F220" s="34">
        <v>105.033333333333</v>
      </c>
      <c r="G220" s="34">
        <v>-9.65</v>
      </c>
      <c r="H220" s="4"/>
      <c r="J220" s="23"/>
    </row>
    <row r="221" spans="1:10" x14ac:dyDescent="0.25">
      <c r="A221" s="34">
        <f t="shared" si="3"/>
        <v>2006.25</v>
      </c>
      <c r="B221" s="34">
        <v>12962.5</v>
      </c>
      <c r="C221" s="34">
        <v>1.0119476454411178</v>
      </c>
      <c r="D221" s="34">
        <v>9.159004186632054E-2</v>
      </c>
      <c r="E221" s="34">
        <v>-8.7976168402150889E-2</v>
      </c>
      <c r="F221" s="34">
        <v>105.633333333333</v>
      </c>
      <c r="G221" s="34">
        <v>-5.35</v>
      </c>
      <c r="H221" s="4"/>
      <c r="J221" s="23"/>
    </row>
    <row r="222" spans="1:10" x14ac:dyDescent="0.25">
      <c r="A222" s="34">
        <f t="shared" si="3"/>
        <v>2006.5</v>
      </c>
      <c r="B222" s="34">
        <v>12965.9</v>
      </c>
      <c r="C222" s="34">
        <v>1.0047554112407915</v>
      </c>
      <c r="D222" s="34">
        <v>9.1938730980711605E-2</v>
      </c>
      <c r="E222" s="34">
        <v>-6.0690852316255976E-2</v>
      </c>
      <c r="F222" s="34">
        <v>105.966666666667</v>
      </c>
      <c r="G222" s="34">
        <v>-0.9</v>
      </c>
      <c r="H222" s="4"/>
      <c r="J222" s="23"/>
    </row>
    <row r="223" spans="1:10" x14ac:dyDescent="0.25">
      <c r="A223" s="34">
        <f t="shared" si="3"/>
        <v>2006.75</v>
      </c>
      <c r="B223" s="34">
        <v>13060.7</v>
      </c>
      <c r="C223" s="34">
        <v>1.0030892715032058</v>
      </c>
      <c r="D223" s="34">
        <v>0.11938580958852975</v>
      </c>
      <c r="E223" s="34">
        <v>-0.10702217670536662</v>
      </c>
      <c r="F223" s="34">
        <v>106.533333333333</v>
      </c>
      <c r="G223" s="34">
        <v>2.65</v>
      </c>
      <c r="H223" s="4"/>
      <c r="J223" s="23"/>
    </row>
    <row r="224" spans="1:10" x14ac:dyDescent="0.25">
      <c r="A224" s="34">
        <f t="shared" si="3"/>
        <v>2007</v>
      </c>
      <c r="B224" s="34">
        <v>13089.3</v>
      </c>
      <c r="C224" s="34">
        <v>0.99887026182052707</v>
      </c>
      <c r="D224" s="34">
        <v>9.8795882419788622E-2</v>
      </c>
      <c r="E224" s="34">
        <v>-9.8499753778552218E-2</v>
      </c>
      <c r="F224" s="34">
        <v>106.76666666666701</v>
      </c>
      <c r="G224" s="34">
        <v>-0.9</v>
      </c>
      <c r="H224" s="4"/>
      <c r="J224" s="23"/>
    </row>
    <row r="225" spans="1:13" x14ac:dyDescent="0.25">
      <c r="A225" s="34">
        <f t="shared" si="3"/>
        <v>2007.25</v>
      </c>
      <c r="B225" s="34">
        <v>13194.1</v>
      </c>
      <c r="C225" s="34">
        <v>0.99729223158675784</v>
      </c>
      <c r="D225" s="34">
        <v>0.11754442439015314</v>
      </c>
      <c r="E225" s="34">
        <v>-0.12155713302197496</v>
      </c>
      <c r="F225" s="34">
        <v>107.466666666667</v>
      </c>
      <c r="G225" s="34">
        <v>7.6</v>
      </c>
      <c r="H225" s="4"/>
      <c r="J225" s="23"/>
    </row>
    <row r="226" spans="1:13" x14ac:dyDescent="0.25">
      <c r="A226" s="34">
        <f t="shared" si="3"/>
        <v>2007.5</v>
      </c>
      <c r="B226" s="34">
        <v>13268.5</v>
      </c>
      <c r="C226" s="34">
        <v>0.99808365800022103</v>
      </c>
      <c r="D226" s="34">
        <v>0.12476643781965627</v>
      </c>
      <c r="E226" s="34">
        <v>-0.12253651568907524</v>
      </c>
      <c r="F226" s="34">
        <v>107.333333333333</v>
      </c>
      <c r="G226" s="34">
        <v>14.4</v>
      </c>
      <c r="H226" s="4"/>
      <c r="J226" s="23"/>
    </row>
    <row r="227" spans="1:13" x14ac:dyDescent="0.25">
      <c r="A227" s="34">
        <f t="shared" si="3"/>
        <v>2007.75</v>
      </c>
      <c r="B227" s="34">
        <v>13363.5</v>
      </c>
      <c r="C227" s="34">
        <v>0.99903896338833231</v>
      </c>
      <c r="D227" s="34">
        <v>0.142472290612215</v>
      </c>
      <c r="E227" s="34">
        <v>-0.11073138139649823</v>
      </c>
      <c r="F227" s="34">
        <v>107.5</v>
      </c>
      <c r="G227" s="34">
        <v>31.3</v>
      </c>
      <c r="H227" s="4"/>
      <c r="J227" s="23"/>
    </row>
    <row r="228" spans="1:13" x14ac:dyDescent="0.25">
      <c r="A228" s="34">
        <f t="shared" si="3"/>
        <v>2008</v>
      </c>
      <c r="B228" s="34">
        <v>13339.2</v>
      </c>
      <c r="C228" s="34">
        <v>0.99259511334441253</v>
      </c>
      <c r="D228" s="34">
        <v>8.9140906087084221E-2</v>
      </c>
      <c r="E228" s="34">
        <v>-8.4748604890226883E-2</v>
      </c>
      <c r="F228" s="34">
        <v>107.433333333333</v>
      </c>
      <c r="G228" s="34">
        <v>53.6</v>
      </c>
      <c r="H228" s="4"/>
      <c r="J228" s="23"/>
    </row>
    <row r="229" spans="1:13" x14ac:dyDescent="0.25">
      <c r="A229" s="34">
        <f t="shared" si="3"/>
        <v>2008.25</v>
      </c>
      <c r="B229" s="34">
        <v>13359</v>
      </c>
      <c r="C229" s="34">
        <v>0.99188194657251483</v>
      </c>
      <c r="D229" s="34">
        <v>6.4989123014608838E-2</v>
      </c>
      <c r="E229" s="34">
        <v>-7.0169844809538987E-2</v>
      </c>
      <c r="F229" s="34">
        <v>106.966666666667</v>
      </c>
      <c r="G229" s="34">
        <v>61.45</v>
      </c>
      <c r="H229" s="4"/>
      <c r="J229" s="23"/>
    </row>
    <row r="230" spans="1:13" x14ac:dyDescent="0.25">
      <c r="A230" s="34">
        <f t="shared" si="3"/>
        <v>2008.5</v>
      </c>
      <c r="B230" s="34">
        <v>13223.5</v>
      </c>
      <c r="C230" s="34">
        <v>0.98461602932309689</v>
      </c>
      <c r="D230" s="34">
        <v>8.018196094185101E-2</v>
      </c>
      <c r="E230" s="34">
        <v>-4.7189602753608631E-2</v>
      </c>
      <c r="F230" s="34">
        <v>105.73333333333299</v>
      </c>
      <c r="G230" s="34">
        <v>79.05</v>
      </c>
      <c r="H230" s="4"/>
      <c r="J230" s="23"/>
    </row>
    <row r="231" spans="1:13" x14ac:dyDescent="0.25">
      <c r="A231" s="34">
        <f t="shared" si="3"/>
        <v>2008.75</v>
      </c>
      <c r="B231" s="34">
        <v>12993.7</v>
      </c>
      <c r="C231" s="34">
        <v>0.97724187161442788</v>
      </c>
      <c r="D231" s="34">
        <v>8.4018231300204346E-2</v>
      </c>
      <c r="E231" s="34">
        <v>-1.01994519309546E-2</v>
      </c>
      <c r="F231" s="34">
        <v>103.466666666667</v>
      </c>
      <c r="G231" s="34">
        <v>66.7</v>
      </c>
      <c r="H231" s="4"/>
      <c r="J231" s="23"/>
    </row>
    <row r="232" spans="1:13" x14ac:dyDescent="0.25">
      <c r="A232" s="34">
        <f t="shared" si="3"/>
        <v>2009</v>
      </c>
      <c r="B232" s="34">
        <v>12832.6</v>
      </c>
      <c r="C232" s="34">
        <v>0.97883080042685366</v>
      </c>
      <c r="D232" s="34">
        <v>6.5947610680316279E-2</v>
      </c>
      <c r="E232" s="34">
        <v>4.5322586806218726E-4</v>
      </c>
      <c r="F232" s="34">
        <v>100.8</v>
      </c>
      <c r="G232" s="34">
        <v>40.950000000000003</v>
      </c>
      <c r="H232" s="4"/>
      <c r="J232" s="23"/>
    </row>
    <row r="233" spans="1:13" x14ac:dyDescent="0.25">
      <c r="A233" s="34">
        <f t="shared" si="3"/>
        <v>2009.25</v>
      </c>
      <c r="B233" s="34">
        <v>12810</v>
      </c>
      <c r="C233" s="34">
        <v>0.98807346986505995</v>
      </c>
      <c r="D233" s="34">
        <v>3.9310803822802748E-2</v>
      </c>
      <c r="E233" s="34">
        <v>2.7709765767146111E-2</v>
      </c>
      <c r="F233" s="34">
        <v>98.733333333333306</v>
      </c>
      <c r="G233" s="34">
        <v>32.75</v>
      </c>
      <c r="H233" s="4"/>
      <c r="J233" s="23"/>
      <c r="M233" s="3"/>
    </row>
    <row r="234" spans="1:13" x14ac:dyDescent="0.25">
      <c r="A234" s="34">
        <f t="shared" si="3"/>
        <v>2009.5</v>
      </c>
      <c r="B234" s="34">
        <v>12860.8</v>
      </c>
      <c r="C234" s="34">
        <v>0.99453101484106565</v>
      </c>
      <c r="D234" s="34">
        <v>3.8647411496003044E-2</v>
      </c>
      <c r="E234" s="34">
        <v>4.6120289303387893E-2</v>
      </c>
      <c r="F234" s="34">
        <v>98</v>
      </c>
      <c r="G234" s="34">
        <v>15.05</v>
      </c>
      <c r="H234" s="4"/>
      <c r="J234" s="23"/>
      <c r="M234" s="3"/>
    </row>
    <row r="235" spans="1:13" x14ac:dyDescent="0.25">
      <c r="A235" s="34">
        <f t="shared" si="3"/>
        <v>2009.75</v>
      </c>
      <c r="B235" s="34">
        <v>13019</v>
      </c>
      <c r="C235" s="34">
        <v>1.0061904384773628</v>
      </c>
      <c r="D235" s="34">
        <v>7.534204429269574E-2</v>
      </c>
      <c r="E235" s="34">
        <v>3.8846814058850564E-2</v>
      </c>
      <c r="F235" s="34">
        <v>97.6666666666667</v>
      </c>
      <c r="G235" s="34">
        <v>-0.9</v>
      </c>
      <c r="H235" s="4"/>
      <c r="J235" s="23"/>
      <c r="M235" s="3"/>
    </row>
    <row r="236" spans="1:13" x14ac:dyDescent="0.25">
      <c r="A236" s="34">
        <f t="shared" si="3"/>
        <v>2010</v>
      </c>
      <c r="B236" s="34">
        <v>13138.8</v>
      </c>
      <c r="C236" s="34">
        <v>1.008282033043282</v>
      </c>
      <c r="D236" s="34">
        <v>6.5431942493901982E-2</v>
      </c>
      <c r="E236" s="34">
        <v>-5.3963707591100597E-3</v>
      </c>
      <c r="F236" s="34">
        <v>98.233333333333306</v>
      </c>
      <c r="G236" s="34">
        <v>-3.55</v>
      </c>
      <c r="H236" s="4"/>
      <c r="J236" s="23"/>
      <c r="M236" s="3"/>
    </row>
    <row r="237" spans="1:13" x14ac:dyDescent="0.25">
      <c r="A237" s="34">
        <f t="shared" si="3"/>
        <v>2010.25</v>
      </c>
      <c r="B237" s="34">
        <v>13194.9</v>
      </c>
      <c r="C237" s="34">
        <v>1.0028464829301431</v>
      </c>
      <c r="D237" s="34">
        <v>6.0700023769907296E-2</v>
      </c>
      <c r="E237" s="34">
        <v>-8.2179883344608807E-4</v>
      </c>
      <c r="F237" s="34">
        <v>99.133333333333297</v>
      </c>
      <c r="G237" s="34">
        <v>-8.9499999999999993</v>
      </c>
      <c r="H237" s="4"/>
      <c r="J237" s="23"/>
      <c r="M237" s="3"/>
    </row>
    <row r="238" spans="1:13" x14ac:dyDescent="0.25">
      <c r="J238" s="3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0"/>
  <sheetViews>
    <sheetView tabSelected="1" workbookViewId="0">
      <selection activeCell="L4" sqref="L4"/>
    </sheetView>
  </sheetViews>
  <sheetFormatPr defaultColWidth="8.85546875" defaultRowHeight="15" x14ac:dyDescent="0.25"/>
  <cols>
    <col min="1" max="1" width="8.85546875" style="26"/>
    <col min="2" max="3" width="13.7109375" style="26" customWidth="1"/>
    <col min="4" max="4" width="14.5703125" style="26" customWidth="1"/>
    <col min="5" max="7" width="13.7109375" style="26" customWidth="1"/>
    <col min="8" max="8" width="14.28515625" style="26" customWidth="1"/>
    <col min="9" max="9" width="13.7109375" style="26" customWidth="1"/>
    <col min="10" max="10" width="11.42578125" style="26" customWidth="1"/>
    <col min="11" max="11" width="22" style="26" customWidth="1"/>
    <col min="12" max="12" width="13.7109375" style="26" customWidth="1"/>
    <col min="13" max="13" width="13.7109375" style="2" customWidth="1"/>
    <col min="14" max="14" width="13.7109375" style="26" customWidth="1"/>
    <col min="15" max="15" width="13.5703125" style="26" customWidth="1"/>
    <col min="16" max="16384" width="8.85546875" style="26"/>
  </cols>
  <sheetData>
    <row r="1" spans="1:15" ht="30" customHeight="1" x14ac:dyDescent="0.25">
      <c r="A1" s="42" t="s">
        <v>44</v>
      </c>
      <c r="B1" s="43"/>
      <c r="C1" s="43"/>
      <c r="D1" s="43"/>
      <c r="E1" s="43"/>
      <c r="F1" s="43"/>
      <c r="G1" s="43"/>
      <c r="H1" s="43"/>
      <c r="I1" s="43"/>
      <c r="J1" s="24"/>
      <c r="L1" s="44" t="s">
        <v>53</v>
      </c>
      <c r="M1" s="44"/>
      <c r="N1" s="44"/>
      <c r="O1" s="44"/>
    </row>
    <row r="2" spans="1:15" x14ac:dyDescent="0.25">
      <c r="K2" s="31" t="s">
        <v>54</v>
      </c>
      <c r="L2" s="32" t="s">
        <v>48</v>
      </c>
      <c r="M2" s="32" t="s">
        <v>49</v>
      </c>
      <c r="N2" s="32" t="s">
        <v>49</v>
      </c>
      <c r="O2" s="32" t="s">
        <v>13</v>
      </c>
    </row>
    <row r="3" spans="1:15" x14ac:dyDescent="0.25">
      <c r="A3" s="6" t="s">
        <v>11</v>
      </c>
      <c r="B3" s="6"/>
      <c r="K3" s="31" t="s">
        <v>55</v>
      </c>
      <c r="L3" s="21">
        <f>L239/(F239/G239)-L6/(F6/G6)</f>
        <v>-7.3730404257954518E-5</v>
      </c>
      <c r="N3" s="31" t="s">
        <v>50</v>
      </c>
      <c r="O3" s="31" t="s">
        <v>52</v>
      </c>
    </row>
    <row r="4" spans="1:15" x14ac:dyDescent="0.25">
      <c r="B4" s="5" t="s">
        <v>3</v>
      </c>
      <c r="C4" s="26" t="s">
        <v>9</v>
      </c>
      <c r="D4" s="26" t="s">
        <v>10</v>
      </c>
      <c r="E4" s="5" t="s">
        <v>4</v>
      </c>
      <c r="F4" s="5" t="s">
        <v>1</v>
      </c>
      <c r="G4" s="5" t="s">
        <v>1</v>
      </c>
      <c r="H4" s="5" t="s">
        <v>45</v>
      </c>
      <c r="I4" s="5" t="s">
        <v>14</v>
      </c>
      <c r="J4" s="5"/>
      <c r="K4" s="31">
        <v>0.64</v>
      </c>
      <c r="L4" s="33" t="s">
        <v>57</v>
      </c>
      <c r="M4" s="31"/>
      <c r="N4" s="6" t="s">
        <v>51</v>
      </c>
      <c r="O4" s="6" t="s">
        <v>51</v>
      </c>
    </row>
    <row r="5" spans="1:15" x14ac:dyDescent="0.25">
      <c r="B5" s="5" t="s">
        <v>2</v>
      </c>
      <c r="C5" s="26" t="s">
        <v>7</v>
      </c>
      <c r="D5" s="26" t="s">
        <v>8</v>
      </c>
      <c r="E5" s="5" t="s">
        <v>0</v>
      </c>
      <c r="F5" s="5" t="s">
        <v>5</v>
      </c>
      <c r="G5" s="5" t="s">
        <v>6</v>
      </c>
      <c r="H5" s="5" t="s">
        <v>47</v>
      </c>
      <c r="I5" s="5" t="s">
        <v>46</v>
      </c>
      <c r="J5" s="5"/>
      <c r="K5" s="33"/>
      <c r="L5" s="6">
        <v>21.28</v>
      </c>
    </row>
    <row r="6" spans="1:15" x14ac:dyDescent="0.25">
      <c r="A6" s="4">
        <v>1952</v>
      </c>
      <c r="B6" s="26">
        <v>36751</v>
      </c>
      <c r="C6" s="26">
        <v>13668</v>
      </c>
      <c r="D6" s="26">
        <v>7750</v>
      </c>
      <c r="E6" s="26">
        <v>7002</v>
      </c>
      <c r="F6" s="26">
        <v>290.8</v>
      </c>
      <c r="G6" s="26">
        <v>19.106000000000002</v>
      </c>
      <c r="H6" s="26">
        <v>2216.1999999999998</v>
      </c>
      <c r="I6" s="26" t="s">
        <v>34</v>
      </c>
      <c r="K6" s="33"/>
      <c r="L6" s="4">
        <f t="shared" ref="L6:L69" si="0">L5+(B6-C6-D6)/1000/4/G6</f>
        <v>21.480630691929239</v>
      </c>
      <c r="M6" s="25"/>
      <c r="O6" s="4"/>
    </row>
    <row r="7" spans="1:15" x14ac:dyDescent="0.25">
      <c r="A7" s="4">
        <f>A6+0.25</f>
        <v>1952.25</v>
      </c>
      <c r="B7" s="26">
        <v>30992</v>
      </c>
      <c r="C7" s="26">
        <v>13813</v>
      </c>
      <c r="D7" s="26">
        <v>7815</v>
      </c>
      <c r="E7" s="26">
        <v>9036</v>
      </c>
      <c r="F7" s="26">
        <v>290.10000000000002</v>
      </c>
      <c r="G7" s="26">
        <v>19.155999999999999</v>
      </c>
      <c r="H7" s="26">
        <v>2218.6</v>
      </c>
      <c r="I7" s="26" t="s">
        <v>34</v>
      </c>
      <c r="L7" s="4">
        <f t="shared" si="0"/>
        <v>21.602837833294867</v>
      </c>
      <c r="M7" s="25"/>
      <c r="O7" s="4"/>
    </row>
    <row r="8" spans="1:15" x14ac:dyDescent="0.25">
      <c r="A8" s="4">
        <f t="shared" ref="A8:A71" si="1">A7+0.25</f>
        <v>1952.5</v>
      </c>
      <c r="B8" s="26">
        <v>35124</v>
      </c>
      <c r="C8" s="26">
        <v>13997</v>
      </c>
      <c r="D8" s="26">
        <v>7880</v>
      </c>
      <c r="E8" s="26">
        <v>9659</v>
      </c>
      <c r="F8" s="26">
        <v>295</v>
      </c>
      <c r="G8" s="26">
        <v>19.271000000000001</v>
      </c>
      <c r="H8" s="26">
        <v>2233.5</v>
      </c>
      <c r="I8" s="26" t="s">
        <v>34</v>
      </c>
      <c r="L8" s="4">
        <f t="shared" si="0"/>
        <v>21.774689319984713</v>
      </c>
      <c r="M8" s="25"/>
      <c r="O8" s="4"/>
    </row>
    <row r="9" spans="1:15" x14ac:dyDescent="0.25">
      <c r="A9" s="4">
        <f t="shared" si="1"/>
        <v>1952.75</v>
      </c>
      <c r="B9" s="26">
        <v>37483</v>
      </c>
      <c r="C9" s="26">
        <v>14218</v>
      </c>
      <c r="D9" s="26">
        <v>7947</v>
      </c>
      <c r="E9" s="26">
        <v>9150</v>
      </c>
      <c r="F9" s="26">
        <v>307</v>
      </c>
      <c r="G9" s="26">
        <v>19.318000000000001</v>
      </c>
      <c r="H9" s="26">
        <v>2307.1999999999998</v>
      </c>
      <c r="I9" s="26" t="s">
        <v>34</v>
      </c>
      <c r="L9" s="4">
        <f t="shared" si="0"/>
        <v>21.972924126900544</v>
      </c>
      <c r="M9" s="25"/>
      <c r="O9" s="4"/>
    </row>
    <row r="10" spans="1:15" x14ac:dyDescent="0.25">
      <c r="A10" s="4">
        <f t="shared" si="1"/>
        <v>1953</v>
      </c>
      <c r="B10" s="26">
        <v>37670</v>
      </c>
      <c r="C10" s="26">
        <v>14477</v>
      </c>
      <c r="D10" s="26">
        <v>8018</v>
      </c>
      <c r="E10" s="26">
        <v>7622</v>
      </c>
      <c r="F10" s="26">
        <v>312.89999999999998</v>
      </c>
      <c r="G10" s="26">
        <v>19.312999999999999</v>
      </c>
      <c r="H10" s="26">
        <v>2350.4</v>
      </c>
      <c r="I10" s="26" t="s">
        <v>34</v>
      </c>
      <c r="L10" s="4">
        <f t="shared" si="0"/>
        <v>22.169359170653458</v>
      </c>
      <c r="M10" s="25"/>
      <c r="O10" s="4"/>
    </row>
    <row r="11" spans="1:15" x14ac:dyDescent="0.25">
      <c r="A11" s="4">
        <f t="shared" si="1"/>
        <v>1953.25</v>
      </c>
      <c r="B11" s="26">
        <v>37773</v>
      </c>
      <c r="C11" s="26">
        <v>14716</v>
      </c>
      <c r="D11" s="26">
        <v>8084</v>
      </c>
      <c r="E11" s="26">
        <v>6005</v>
      </c>
      <c r="F11" s="26">
        <v>315.2</v>
      </c>
      <c r="G11" s="26">
        <v>19.323</v>
      </c>
      <c r="H11" s="26">
        <v>2368.1999999999998</v>
      </c>
      <c r="I11" s="26" t="s">
        <v>34</v>
      </c>
      <c r="L11" s="4">
        <f t="shared" si="0"/>
        <v>22.363079089920653</v>
      </c>
      <c r="M11" s="25"/>
      <c r="O11" s="4"/>
    </row>
    <row r="12" spans="1:15" x14ac:dyDescent="0.25">
      <c r="A12" s="4">
        <f t="shared" si="1"/>
        <v>1953.5</v>
      </c>
      <c r="B12" s="26">
        <v>37417</v>
      </c>
      <c r="C12" s="26">
        <v>14936</v>
      </c>
      <c r="D12" s="26">
        <v>8144</v>
      </c>
      <c r="E12" s="26">
        <v>6483</v>
      </c>
      <c r="F12" s="26">
        <v>313.89999999999998</v>
      </c>
      <c r="G12" s="26">
        <v>19.405999999999999</v>
      </c>
      <c r="H12" s="26">
        <v>2353.8000000000002</v>
      </c>
      <c r="I12" s="26" t="s">
        <v>34</v>
      </c>
      <c r="L12" s="4">
        <f t="shared" si="0"/>
        <v>22.54777712145729</v>
      </c>
      <c r="M12" s="25"/>
      <c r="O12" s="4"/>
    </row>
    <row r="13" spans="1:15" x14ac:dyDescent="0.25">
      <c r="A13" s="4">
        <f t="shared" si="1"/>
        <v>1953.75</v>
      </c>
      <c r="B13" s="26">
        <v>32571</v>
      </c>
      <c r="C13" s="26">
        <v>15135</v>
      </c>
      <c r="D13" s="26">
        <v>8201</v>
      </c>
      <c r="E13" s="26">
        <v>-1013</v>
      </c>
      <c r="F13" s="26">
        <v>308.2</v>
      </c>
      <c r="G13" s="26">
        <v>19.459</v>
      </c>
      <c r="H13" s="26">
        <v>2316.5</v>
      </c>
      <c r="I13" s="26" t="s">
        <v>34</v>
      </c>
      <c r="L13" s="4">
        <f t="shared" si="0"/>
        <v>22.666424020064618</v>
      </c>
      <c r="M13" s="25"/>
      <c r="O13" s="4"/>
    </row>
    <row r="14" spans="1:15" x14ac:dyDescent="0.25">
      <c r="A14" s="4">
        <f t="shared" si="1"/>
        <v>1954</v>
      </c>
      <c r="B14" s="26">
        <v>31425</v>
      </c>
      <c r="C14" s="26">
        <v>15315</v>
      </c>
      <c r="D14" s="26">
        <v>8255</v>
      </c>
      <c r="E14" s="26">
        <v>6786</v>
      </c>
      <c r="F14" s="26">
        <v>307</v>
      </c>
      <c r="G14" s="26">
        <v>19.536999999999999</v>
      </c>
      <c r="H14" s="26">
        <v>2305.5</v>
      </c>
      <c r="I14" s="26" t="s">
        <v>34</v>
      </c>
      <c r="L14" s="4">
        <f t="shared" si="0"/>
        <v>22.766938428622737</v>
      </c>
      <c r="M14" s="25"/>
      <c r="O14" s="4"/>
    </row>
    <row r="15" spans="1:15" x14ac:dyDescent="0.25">
      <c r="A15" s="4">
        <f t="shared" si="1"/>
        <v>1954.25</v>
      </c>
      <c r="B15" s="26">
        <v>29984</v>
      </c>
      <c r="C15" s="26">
        <v>15487</v>
      </c>
      <c r="D15" s="26">
        <v>8306</v>
      </c>
      <c r="E15" s="26">
        <v>4466</v>
      </c>
      <c r="F15" s="26">
        <v>306.3</v>
      </c>
      <c r="G15" s="26">
        <v>19.510999999999999</v>
      </c>
      <c r="H15" s="26">
        <v>2308.4</v>
      </c>
      <c r="I15" s="26" t="s">
        <v>34</v>
      </c>
      <c r="L15" s="4">
        <f t="shared" si="0"/>
        <v>22.846265474904321</v>
      </c>
      <c r="M15" s="25"/>
      <c r="O15" s="4"/>
    </row>
    <row r="16" spans="1:15" x14ac:dyDescent="0.25">
      <c r="A16" s="4">
        <f t="shared" si="1"/>
        <v>1954.5</v>
      </c>
      <c r="B16" s="26">
        <v>32085</v>
      </c>
      <c r="C16" s="26">
        <v>15650</v>
      </c>
      <c r="D16" s="26">
        <v>8355</v>
      </c>
      <c r="E16" s="26">
        <v>8798</v>
      </c>
      <c r="F16" s="26">
        <v>310.10000000000002</v>
      </c>
      <c r="G16" s="26">
        <v>19.469000000000001</v>
      </c>
      <c r="H16" s="26">
        <v>2334.4</v>
      </c>
      <c r="I16" s="26" t="s">
        <v>34</v>
      </c>
      <c r="L16" s="4">
        <f t="shared" si="0"/>
        <v>22.950020161842531</v>
      </c>
      <c r="M16" s="25"/>
      <c r="O16" s="4"/>
    </row>
    <row r="17" spans="1:15" x14ac:dyDescent="0.25">
      <c r="A17" s="4">
        <f t="shared" si="1"/>
        <v>1954.75</v>
      </c>
      <c r="B17" s="26">
        <v>33934</v>
      </c>
      <c r="C17" s="26">
        <v>15804</v>
      </c>
      <c r="D17" s="26">
        <v>8403</v>
      </c>
      <c r="E17" s="26">
        <v>4683</v>
      </c>
      <c r="F17" s="26">
        <v>317.2</v>
      </c>
      <c r="G17" s="26">
        <v>19.446999999999999</v>
      </c>
      <c r="H17" s="26">
        <v>2381.1999999999998</v>
      </c>
      <c r="I17" s="26" t="s">
        <v>34</v>
      </c>
      <c r="L17" s="4">
        <f t="shared" si="0"/>
        <v>23.075065155929021</v>
      </c>
      <c r="M17" s="25"/>
      <c r="O17" s="4"/>
    </row>
    <row r="18" spans="1:15" x14ac:dyDescent="0.25">
      <c r="A18" s="4">
        <f t="shared" si="1"/>
        <v>1955</v>
      </c>
      <c r="B18" s="26">
        <v>38404</v>
      </c>
      <c r="C18" s="26">
        <v>15951</v>
      </c>
      <c r="D18" s="26">
        <v>8450</v>
      </c>
      <c r="E18" s="26">
        <v>7601</v>
      </c>
      <c r="F18" s="26">
        <v>329.7</v>
      </c>
      <c r="G18" s="26">
        <v>19.536999999999999</v>
      </c>
      <c r="H18" s="26">
        <v>2449.6999999999998</v>
      </c>
      <c r="I18" s="26" t="s">
        <v>34</v>
      </c>
      <c r="L18" s="4">
        <f t="shared" si="0"/>
        <v>23.254250803674324</v>
      </c>
      <c r="M18" s="25"/>
      <c r="O18" s="4"/>
    </row>
    <row r="19" spans="1:15" x14ac:dyDescent="0.25">
      <c r="A19" s="4">
        <f t="shared" si="1"/>
        <v>1955.25</v>
      </c>
      <c r="B19" s="26">
        <v>41504</v>
      </c>
      <c r="C19" s="26">
        <v>16210</v>
      </c>
      <c r="D19" s="26">
        <v>8535</v>
      </c>
      <c r="E19" s="26">
        <v>13842</v>
      </c>
      <c r="F19" s="26">
        <v>336.4</v>
      </c>
      <c r="G19" s="26">
        <v>19.591999999999999</v>
      </c>
      <c r="H19" s="26">
        <v>2490.3000000000002</v>
      </c>
      <c r="I19" s="26" t="s">
        <v>34</v>
      </c>
      <c r="L19" s="4">
        <f t="shared" si="0"/>
        <v>23.468100844507319</v>
      </c>
      <c r="M19" s="25"/>
      <c r="O19" s="4"/>
    </row>
    <row r="20" spans="1:15" x14ac:dyDescent="0.25">
      <c r="A20" s="4">
        <f t="shared" si="1"/>
        <v>1955.5</v>
      </c>
      <c r="B20" s="26">
        <v>43449</v>
      </c>
      <c r="C20" s="26">
        <v>16581</v>
      </c>
      <c r="D20" s="26">
        <v>8657</v>
      </c>
      <c r="E20" s="26">
        <v>11696</v>
      </c>
      <c r="F20" s="26">
        <v>343.5</v>
      </c>
      <c r="G20" s="26">
        <v>19.731000000000002</v>
      </c>
      <c r="H20" s="26">
        <v>2523.5</v>
      </c>
      <c r="I20" s="26" t="s">
        <v>34</v>
      </c>
      <c r="L20" s="4">
        <f t="shared" si="0"/>
        <v>23.698841810499918</v>
      </c>
      <c r="M20" s="25"/>
      <c r="O20" s="4"/>
    </row>
    <row r="21" spans="1:15" x14ac:dyDescent="0.25">
      <c r="A21" s="4">
        <f t="shared" si="1"/>
        <v>1955.75</v>
      </c>
      <c r="B21" s="26">
        <v>48000</v>
      </c>
      <c r="C21" s="26">
        <v>17066</v>
      </c>
      <c r="D21" s="26">
        <v>8821</v>
      </c>
      <c r="E21" s="26">
        <v>17264</v>
      </c>
      <c r="F21" s="26">
        <v>348.5</v>
      </c>
      <c r="G21" s="26">
        <v>19.844000000000001</v>
      </c>
      <c r="H21" s="26">
        <v>2537.6</v>
      </c>
      <c r="I21" s="26" t="s">
        <v>34</v>
      </c>
      <c r="L21" s="4">
        <f t="shared" si="0"/>
        <v>23.977427277139707</v>
      </c>
      <c r="M21" s="25"/>
      <c r="O21" s="4"/>
    </row>
    <row r="22" spans="1:15" x14ac:dyDescent="0.25">
      <c r="A22" s="4">
        <f t="shared" si="1"/>
        <v>1956</v>
      </c>
      <c r="B22" s="26">
        <v>47657</v>
      </c>
      <c r="C22" s="26">
        <v>17661</v>
      </c>
      <c r="D22" s="26">
        <v>9015</v>
      </c>
      <c r="E22" s="26">
        <v>13128</v>
      </c>
      <c r="F22" s="26">
        <v>349.6</v>
      </c>
      <c r="G22" s="26">
        <v>20.042999999999999</v>
      </c>
      <c r="H22" s="26">
        <v>2526.1</v>
      </c>
      <c r="I22" s="26" t="s">
        <v>34</v>
      </c>
      <c r="L22" s="4">
        <f t="shared" si="0"/>
        <v>24.239127122472244</v>
      </c>
      <c r="M22" s="25"/>
      <c r="O22" s="4"/>
    </row>
    <row r="23" spans="1:15" x14ac:dyDescent="0.25">
      <c r="A23" s="4">
        <f t="shared" si="1"/>
        <v>1956.25</v>
      </c>
      <c r="B23" s="26">
        <v>45779</v>
      </c>
      <c r="C23" s="26">
        <v>18235</v>
      </c>
      <c r="D23" s="26">
        <v>9191</v>
      </c>
      <c r="E23" s="26">
        <v>14817</v>
      </c>
      <c r="F23" s="26">
        <v>354</v>
      </c>
      <c r="G23" s="26">
        <v>20.224</v>
      </c>
      <c r="H23" s="26">
        <v>2545.9</v>
      </c>
      <c r="I23" s="26" t="s">
        <v>34</v>
      </c>
      <c r="L23" s="4">
        <f t="shared" si="0"/>
        <v>24.465998661238068</v>
      </c>
      <c r="M23" s="25"/>
      <c r="O23" s="4"/>
    </row>
    <row r="24" spans="1:15" x14ac:dyDescent="0.25">
      <c r="A24" s="4">
        <f t="shared" si="1"/>
        <v>1956.5</v>
      </c>
      <c r="B24" s="26">
        <v>47088</v>
      </c>
      <c r="C24" s="26">
        <v>18787</v>
      </c>
      <c r="D24" s="26">
        <v>9344</v>
      </c>
      <c r="E24" s="26">
        <v>12399</v>
      </c>
      <c r="F24" s="26">
        <v>357.1</v>
      </c>
      <c r="G24" s="26">
        <v>20.454000000000001</v>
      </c>
      <c r="H24" s="26">
        <v>2542.6999999999998</v>
      </c>
      <c r="I24" s="26" t="s">
        <v>34</v>
      </c>
      <c r="L24" s="4">
        <f t="shared" si="0"/>
        <v>24.697701506647277</v>
      </c>
      <c r="M24" s="25"/>
      <c r="O24" s="4"/>
    </row>
    <row r="25" spans="1:15" x14ac:dyDescent="0.25">
      <c r="A25" s="4">
        <f t="shared" si="1"/>
        <v>1956.75</v>
      </c>
      <c r="B25" s="26">
        <v>46120</v>
      </c>
      <c r="C25" s="26">
        <v>19317</v>
      </c>
      <c r="D25" s="26">
        <v>9475</v>
      </c>
      <c r="E25" s="26">
        <v>10550</v>
      </c>
      <c r="F25" s="26">
        <v>364.7</v>
      </c>
      <c r="G25" s="26">
        <v>20.571999999999999</v>
      </c>
      <c r="H25" s="26">
        <v>2584.3000000000002</v>
      </c>
      <c r="I25" s="26" t="s">
        <v>34</v>
      </c>
      <c r="L25" s="4">
        <f t="shared" si="0"/>
        <v>24.908278990606057</v>
      </c>
      <c r="M25" s="25"/>
      <c r="O25" s="4"/>
    </row>
    <row r="26" spans="1:15" x14ac:dyDescent="0.25">
      <c r="A26" s="4">
        <f t="shared" si="1"/>
        <v>1957</v>
      </c>
      <c r="B26" s="26">
        <v>47253</v>
      </c>
      <c r="C26" s="26">
        <v>19825</v>
      </c>
      <c r="D26" s="26">
        <v>9585</v>
      </c>
      <c r="E26" s="26">
        <v>13426</v>
      </c>
      <c r="F26" s="26">
        <v>372.3</v>
      </c>
      <c r="G26" s="26">
        <v>20.815999999999999</v>
      </c>
      <c r="H26" s="26">
        <v>2600.1999999999998</v>
      </c>
      <c r="I26" s="26" t="s">
        <v>34</v>
      </c>
      <c r="L26" s="4">
        <f t="shared" si="0"/>
        <v>25.122573283457708</v>
      </c>
      <c r="M26" s="25"/>
      <c r="O26" s="4"/>
    </row>
    <row r="27" spans="1:15" x14ac:dyDescent="0.25">
      <c r="A27" s="4">
        <f t="shared" si="1"/>
        <v>1957.25</v>
      </c>
      <c r="B27" s="26">
        <v>47755</v>
      </c>
      <c r="C27" s="26">
        <v>20284</v>
      </c>
      <c r="D27" s="26">
        <v>9695</v>
      </c>
      <c r="E27" s="26">
        <v>14865</v>
      </c>
      <c r="F27" s="26">
        <v>372.7</v>
      </c>
      <c r="G27" s="26">
        <v>20.943999999999999</v>
      </c>
      <c r="H27" s="26">
        <v>2593.9</v>
      </c>
      <c r="I27" s="26" t="s">
        <v>34</v>
      </c>
      <c r="L27" s="4">
        <f t="shared" si="0"/>
        <v>25.334758157407286</v>
      </c>
      <c r="M27" s="25"/>
      <c r="O27" s="4"/>
    </row>
    <row r="28" spans="1:15" x14ac:dyDescent="0.25">
      <c r="A28" s="4">
        <f t="shared" si="1"/>
        <v>1957.5</v>
      </c>
      <c r="B28" s="26">
        <v>49124</v>
      </c>
      <c r="C28" s="26">
        <v>20693</v>
      </c>
      <c r="D28" s="26">
        <v>9808</v>
      </c>
      <c r="E28" s="26">
        <v>11160</v>
      </c>
      <c r="F28" s="26">
        <v>378.3</v>
      </c>
      <c r="G28" s="26">
        <v>21.100999999999999</v>
      </c>
      <c r="H28" s="26">
        <v>2618.9</v>
      </c>
      <c r="I28" s="26" t="s">
        <v>34</v>
      </c>
      <c r="L28" s="4">
        <f t="shared" si="0"/>
        <v>25.55539935924606</v>
      </c>
      <c r="M28" s="25"/>
      <c r="O28" s="4"/>
    </row>
    <row r="29" spans="1:15" x14ac:dyDescent="0.25">
      <c r="A29" s="4">
        <f t="shared" si="1"/>
        <v>1957.75</v>
      </c>
      <c r="B29" s="26">
        <v>40906</v>
      </c>
      <c r="C29" s="26">
        <v>21054</v>
      </c>
      <c r="D29" s="26">
        <v>9923</v>
      </c>
      <c r="E29" s="26">
        <v>9292</v>
      </c>
      <c r="F29" s="26">
        <v>372.7</v>
      </c>
      <c r="G29" s="26">
        <v>21.209</v>
      </c>
      <c r="H29" s="26">
        <v>2591.3000000000002</v>
      </c>
      <c r="I29" s="26" t="s">
        <v>34</v>
      </c>
      <c r="L29" s="4">
        <f t="shared" si="0"/>
        <v>25.672436937632593</v>
      </c>
      <c r="M29" s="25"/>
      <c r="O29" s="4"/>
    </row>
    <row r="30" spans="1:15" x14ac:dyDescent="0.25">
      <c r="A30" s="4">
        <f t="shared" si="1"/>
        <v>1958</v>
      </c>
      <c r="B30" s="26">
        <v>37723</v>
      </c>
      <c r="C30" s="26">
        <v>21365</v>
      </c>
      <c r="D30" s="26">
        <v>10039</v>
      </c>
      <c r="E30" s="26">
        <v>10136</v>
      </c>
      <c r="F30" s="26">
        <v>363.4</v>
      </c>
      <c r="G30" s="26">
        <v>21.358000000000001</v>
      </c>
      <c r="H30" s="26">
        <v>2521.1999999999998</v>
      </c>
      <c r="I30" s="26" t="s">
        <v>34</v>
      </c>
      <c r="L30" s="4">
        <f t="shared" si="0"/>
        <v>25.746402196551969</v>
      </c>
      <c r="M30" s="25"/>
      <c r="O30" s="4"/>
    </row>
    <row r="31" spans="1:15" x14ac:dyDescent="0.25">
      <c r="A31" s="4">
        <f t="shared" si="1"/>
        <v>1958.25</v>
      </c>
      <c r="B31" s="26">
        <v>36082</v>
      </c>
      <c r="C31" s="26">
        <v>21663</v>
      </c>
      <c r="D31" s="26">
        <v>10142</v>
      </c>
      <c r="E31" s="26">
        <v>7568</v>
      </c>
      <c r="F31" s="26">
        <v>365.3</v>
      </c>
      <c r="G31" s="26">
        <v>21.396000000000001</v>
      </c>
      <c r="H31" s="26">
        <v>2536.6</v>
      </c>
      <c r="I31" s="26" t="s">
        <v>34</v>
      </c>
      <c r="L31" s="4">
        <f t="shared" si="0"/>
        <v>25.79637649081258</v>
      </c>
      <c r="M31" s="25"/>
      <c r="O31" s="4"/>
    </row>
    <row r="32" spans="1:15" x14ac:dyDescent="0.25">
      <c r="A32" s="4">
        <f t="shared" si="1"/>
        <v>1958.5</v>
      </c>
      <c r="B32" s="26">
        <v>41696</v>
      </c>
      <c r="C32" s="26">
        <v>21949</v>
      </c>
      <c r="D32" s="26">
        <v>10236</v>
      </c>
      <c r="E32" s="26">
        <v>11504</v>
      </c>
      <c r="F32" s="26">
        <v>377.2</v>
      </c>
      <c r="G32" s="26">
        <v>21.43</v>
      </c>
      <c r="H32" s="26">
        <v>2596.1</v>
      </c>
      <c r="I32" s="26" t="s">
        <v>34</v>
      </c>
      <c r="L32" s="4">
        <f t="shared" si="0"/>
        <v>25.907330760527934</v>
      </c>
      <c r="M32" s="25"/>
      <c r="O32" s="4"/>
    </row>
    <row r="33" spans="1:15" x14ac:dyDescent="0.25">
      <c r="A33" s="4">
        <f t="shared" si="1"/>
        <v>1958.75</v>
      </c>
      <c r="B33" s="26">
        <v>47401</v>
      </c>
      <c r="C33" s="26">
        <v>22223</v>
      </c>
      <c r="D33" s="26">
        <v>10316</v>
      </c>
      <c r="E33" s="26">
        <v>15040</v>
      </c>
      <c r="F33" s="26">
        <v>389.4</v>
      </c>
      <c r="G33" s="26">
        <v>21.44</v>
      </c>
      <c r="H33" s="26">
        <v>2656.6</v>
      </c>
      <c r="I33" s="26" t="s">
        <v>34</v>
      </c>
      <c r="L33" s="4">
        <f t="shared" si="0"/>
        <v>26.080628335154799</v>
      </c>
      <c r="M33" s="25"/>
      <c r="O33" s="4"/>
    </row>
    <row r="34" spans="1:15" x14ac:dyDescent="0.25">
      <c r="A34" s="4">
        <f t="shared" si="1"/>
        <v>1959</v>
      </c>
      <c r="B34" s="26">
        <v>47610</v>
      </c>
      <c r="C34" s="26">
        <v>22484</v>
      </c>
      <c r="D34" s="26">
        <v>10366</v>
      </c>
      <c r="E34" s="26">
        <v>11742</v>
      </c>
      <c r="F34" s="26">
        <v>398.7</v>
      </c>
      <c r="G34" s="26">
        <v>21.483000000000001</v>
      </c>
      <c r="H34" s="26">
        <v>2710.3</v>
      </c>
      <c r="I34" s="26" t="s">
        <v>34</v>
      </c>
      <c r="L34" s="4">
        <f t="shared" si="0"/>
        <v>26.252392055305616</v>
      </c>
      <c r="M34" s="25"/>
      <c r="O34" s="4"/>
    </row>
    <row r="35" spans="1:15" x14ac:dyDescent="0.25">
      <c r="A35" s="4">
        <f t="shared" si="1"/>
        <v>1959.25</v>
      </c>
      <c r="B35" s="26">
        <v>52617</v>
      </c>
      <c r="C35" s="26">
        <v>22686</v>
      </c>
      <c r="D35" s="26">
        <v>10366</v>
      </c>
      <c r="E35" s="26">
        <v>19842</v>
      </c>
      <c r="F35" s="26">
        <v>410.4</v>
      </c>
      <c r="G35" s="26">
        <v>21.516999999999999</v>
      </c>
      <c r="H35" s="26">
        <v>2778.8</v>
      </c>
      <c r="I35" s="26" t="s">
        <v>34</v>
      </c>
      <c r="L35" s="4">
        <f t="shared" si="0"/>
        <v>26.479712313705953</v>
      </c>
      <c r="M35" s="25"/>
      <c r="O35" s="4"/>
    </row>
    <row r="36" spans="1:15" x14ac:dyDescent="0.25">
      <c r="A36" s="4">
        <f t="shared" si="1"/>
        <v>1959.5</v>
      </c>
      <c r="B36" s="26">
        <v>46477</v>
      </c>
      <c r="C36" s="26">
        <v>22829</v>
      </c>
      <c r="D36" s="26">
        <v>10366</v>
      </c>
      <c r="E36" s="26">
        <v>13923</v>
      </c>
      <c r="F36" s="26">
        <v>409.7</v>
      </c>
      <c r="G36" s="26">
        <v>21.577999999999999</v>
      </c>
      <c r="H36" s="26">
        <v>2775.5</v>
      </c>
      <c r="I36" s="26" t="s">
        <v>34</v>
      </c>
      <c r="L36" s="4">
        <f t="shared" si="0"/>
        <v>26.633595898838959</v>
      </c>
      <c r="M36" s="25"/>
      <c r="O36" s="4"/>
    </row>
    <row r="37" spans="1:15" x14ac:dyDescent="0.25">
      <c r="A37" s="4">
        <f t="shared" si="1"/>
        <v>1959.75</v>
      </c>
      <c r="B37" s="26">
        <v>49983</v>
      </c>
      <c r="C37" s="26">
        <v>22913</v>
      </c>
      <c r="D37" s="26">
        <v>10366</v>
      </c>
      <c r="E37" s="26">
        <v>13274</v>
      </c>
      <c r="F37" s="26">
        <v>411.9</v>
      </c>
      <c r="G37" s="26">
        <v>21.658999999999999</v>
      </c>
      <c r="H37" s="26">
        <v>2785.2</v>
      </c>
      <c r="I37" s="26" t="s">
        <v>34</v>
      </c>
      <c r="L37" s="4">
        <f t="shared" si="0"/>
        <v>26.826402584281499</v>
      </c>
      <c r="M37" s="25"/>
      <c r="O37" s="4"/>
    </row>
    <row r="38" spans="1:15" x14ac:dyDescent="0.25">
      <c r="A38" s="4">
        <f t="shared" si="1"/>
        <v>1960</v>
      </c>
      <c r="B38" s="26">
        <v>59813</v>
      </c>
      <c r="C38" s="26">
        <v>22939</v>
      </c>
      <c r="D38" s="26">
        <v>10388</v>
      </c>
      <c r="E38" s="26">
        <v>16397</v>
      </c>
      <c r="F38" s="26">
        <v>423.5</v>
      </c>
      <c r="G38" s="26">
        <v>21.670999999999999</v>
      </c>
      <c r="H38" s="26">
        <v>2847.7</v>
      </c>
      <c r="I38" s="26" t="s">
        <v>34</v>
      </c>
      <c r="L38" s="4">
        <f t="shared" si="0"/>
        <v>27.131949167272595</v>
      </c>
      <c r="M38" s="25"/>
      <c r="O38" s="4"/>
    </row>
    <row r="39" spans="1:15" x14ac:dyDescent="0.25">
      <c r="A39" s="4">
        <f t="shared" si="1"/>
        <v>1960.25</v>
      </c>
      <c r="B39" s="26">
        <v>51985</v>
      </c>
      <c r="C39" s="26">
        <v>22999</v>
      </c>
      <c r="D39" s="26">
        <v>10388</v>
      </c>
      <c r="E39" s="26">
        <v>15504</v>
      </c>
      <c r="F39" s="26">
        <v>420.5</v>
      </c>
      <c r="G39" s="26">
        <v>21.762</v>
      </c>
      <c r="H39" s="26">
        <v>2834.4</v>
      </c>
      <c r="I39" s="26" t="s">
        <v>34</v>
      </c>
      <c r="L39" s="4">
        <f t="shared" si="0"/>
        <v>27.34560140511838</v>
      </c>
      <c r="M39" s="25"/>
      <c r="O39" s="4"/>
    </row>
    <row r="40" spans="1:15" x14ac:dyDescent="0.25">
      <c r="A40" s="4">
        <f t="shared" si="1"/>
        <v>1960.5</v>
      </c>
      <c r="B40" s="26">
        <v>51722</v>
      </c>
      <c r="C40" s="26">
        <v>23094</v>
      </c>
      <c r="D40" s="26">
        <v>10388</v>
      </c>
      <c r="E40" s="26">
        <v>10519</v>
      </c>
      <c r="F40" s="26">
        <v>421.3</v>
      </c>
      <c r="G40" s="26">
        <v>21.824000000000002</v>
      </c>
      <c r="H40" s="26">
        <v>2839</v>
      </c>
      <c r="I40" s="26" t="s">
        <v>34</v>
      </c>
      <c r="L40" s="4">
        <f t="shared" si="0"/>
        <v>27.554545686643305</v>
      </c>
      <c r="M40" s="25"/>
      <c r="O40" s="4"/>
    </row>
    <row r="41" spans="1:15" x14ac:dyDescent="0.25">
      <c r="A41" s="4">
        <f t="shared" si="1"/>
        <v>1960.75</v>
      </c>
      <c r="B41" s="26">
        <v>41141</v>
      </c>
      <c r="C41" s="26">
        <v>23224</v>
      </c>
      <c r="D41" s="26">
        <v>10388</v>
      </c>
      <c r="E41" s="26">
        <v>12961</v>
      </c>
      <c r="F41" s="26">
        <v>414.3</v>
      </c>
      <c r="G41" s="26">
        <v>21.905000000000001</v>
      </c>
      <c r="H41" s="26">
        <v>2802.6</v>
      </c>
      <c r="I41" s="26" t="s">
        <v>34</v>
      </c>
      <c r="L41" s="4">
        <f t="shared" si="0"/>
        <v>27.640473556992539</v>
      </c>
      <c r="M41" s="25"/>
      <c r="O41" s="4"/>
    </row>
    <row r="42" spans="1:15" x14ac:dyDescent="0.25">
      <c r="A42" s="4">
        <f t="shared" si="1"/>
        <v>1961</v>
      </c>
      <c r="B42" s="26">
        <v>44137</v>
      </c>
      <c r="C42" s="26">
        <v>23388</v>
      </c>
      <c r="D42" s="26">
        <v>10544</v>
      </c>
      <c r="E42" s="26">
        <v>11652</v>
      </c>
      <c r="F42" s="26">
        <v>417.2</v>
      </c>
      <c r="G42" s="26">
        <v>21.92</v>
      </c>
      <c r="H42" s="26">
        <v>2819.3</v>
      </c>
      <c r="I42" s="26" t="s">
        <v>34</v>
      </c>
      <c r="L42" s="4">
        <f t="shared" si="0"/>
        <v>27.756862699328305</v>
      </c>
      <c r="M42" s="25"/>
      <c r="O42" s="4"/>
    </row>
    <row r="43" spans="1:15" x14ac:dyDescent="0.25">
      <c r="A43" s="4">
        <f t="shared" si="1"/>
        <v>1961.25</v>
      </c>
      <c r="B43" s="26">
        <v>49263</v>
      </c>
      <c r="C43" s="26">
        <v>23564</v>
      </c>
      <c r="D43" s="26">
        <v>10544</v>
      </c>
      <c r="E43" s="26">
        <v>12857</v>
      </c>
      <c r="F43" s="26">
        <v>427</v>
      </c>
      <c r="G43" s="26">
        <v>21.931000000000001</v>
      </c>
      <c r="H43" s="26">
        <v>2872</v>
      </c>
      <c r="I43" s="26" t="s">
        <v>34</v>
      </c>
      <c r="L43" s="4">
        <f t="shared" si="0"/>
        <v>27.929620439513432</v>
      </c>
      <c r="M43" s="25"/>
      <c r="O43" s="4"/>
    </row>
    <row r="44" spans="1:15" x14ac:dyDescent="0.25">
      <c r="A44" s="4">
        <f t="shared" si="1"/>
        <v>1961.5</v>
      </c>
      <c r="B44" s="26">
        <v>54677</v>
      </c>
      <c r="C44" s="26">
        <v>23752</v>
      </c>
      <c r="D44" s="26">
        <v>10544</v>
      </c>
      <c r="E44" s="26">
        <v>14611</v>
      </c>
      <c r="F44" s="26">
        <v>435.6</v>
      </c>
      <c r="G44" s="26">
        <v>21.975000000000001</v>
      </c>
      <c r="H44" s="26">
        <v>2918.4</v>
      </c>
      <c r="I44" s="26" t="s">
        <v>34</v>
      </c>
      <c r="L44" s="4">
        <f t="shared" si="0"/>
        <v>28.161486196054955</v>
      </c>
      <c r="M44" s="25"/>
      <c r="O44" s="4"/>
    </row>
    <row r="45" spans="1:15" x14ac:dyDescent="0.25">
      <c r="A45" s="4">
        <f t="shared" si="1"/>
        <v>1961.75</v>
      </c>
      <c r="B45" s="26">
        <v>55947</v>
      </c>
      <c r="C45" s="26">
        <v>23952</v>
      </c>
      <c r="D45" s="26">
        <v>10544</v>
      </c>
      <c r="E45" s="26">
        <v>17782</v>
      </c>
      <c r="F45" s="26">
        <v>445.9</v>
      </c>
      <c r="G45" s="26">
        <v>22.015000000000001</v>
      </c>
      <c r="H45" s="26">
        <v>2977.8</v>
      </c>
      <c r="I45" s="26" t="s">
        <v>34</v>
      </c>
      <c r="L45" s="4">
        <f t="shared" si="0"/>
        <v>28.405081472003172</v>
      </c>
      <c r="M45" s="25"/>
      <c r="O45" s="4"/>
    </row>
    <row r="46" spans="1:15" x14ac:dyDescent="0.25">
      <c r="A46" s="4">
        <f t="shared" si="1"/>
        <v>1962</v>
      </c>
      <c r="B46" s="26">
        <v>60931</v>
      </c>
      <c r="C46" s="26">
        <v>24163</v>
      </c>
      <c r="D46" s="26">
        <v>10821</v>
      </c>
      <c r="E46" s="26">
        <v>15899</v>
      </c>
      <c r="F46" s="26">
        <v>457.1</v>
      </c>
      <c r="G46" s="26">
        <v>22.117000000000001</v>
      </c>
      <c r="H46" s="26">
        <v>3031.2</v>
      </c>
      <c r="I46" s="26" t="s">
        <v>34</v>
      </c>
      <c r="L46" s="4">
        <f t="shared" si="0"/>
        <v>28.698373961943037</v>
      </c>
      <c r="M46" s="25"/>
      <c r="O46" s="4"/>
    </row>
    <row r="47" spans="1:15" x14ac:dyDescent="0.25">
      <c r="A47" s="4">
        <f t="shared" si="1"/>
        <v>1962.25</v>
      </c>
      <c r="B47" s="26">
        <v>58449</v>
      </c>
      <c r="C47" s="26">
        <v>24390</v>
      </c>
      <c r="D47" s="26">
        <v>10821</v>
      </c>
      <c r="E47" s="26">
        <v>18734</v>
      </c>
      <c r="F47" s="26">
        <v>462.6</v>
      </c>
      <c r="G47" s="26">
        <v>22.164000000000001</v>
      </c>
      <c r="H47" s="26">
        <v>3064.7</v>
      </c>
      <c r="I47" s="26" t="s">
        <v>34</v>
      </c>
      <c r="L47" s="4">
        <f t="shared" si="0"/>
        <v>28.960488201250023</v>
      </c>
      <c r="M47" s="25"/>
      <c r="O47" s="4"/>
    </row>
    <row r="48" spans="1:15" x14ac:dyDescent="0.25">
      <c r="A48" s="4">
        <f t="shared" si="1"/>
        <v>1962.5</v>
      </c>
      <c r="B48" s="26">
        <v>59903</v>
      </c>
      <c r="C48" s="26">
        <v>24634</v>
      </c>
      <c r="D48" s="26">
        <v>10821</v>
      </c>
      <c r="E48" s="26">
        <v>18273</v>
      </c>
      <c r="F48" s="26">
        <v>467.5</v>
      </c>
      <c r="G48" s="26">
        <v>22.209</v>
      </c>
      <c r="H48" s="26">
        <v>3093</v>
      </c>
      <c r="I48" s="26" t="s">
        <v>34</v>
      </c>
      <c r="L48" s="4">
        <f t="shared" si="0"/>
        <v>29.23569194747903</v>
      </c>
      <c r="M48" s="25"/>
      <c r="O48" s="4"/>
    </row>
    <row r="49" spans="1:15" x14ac:dyDescent="0.25">
      <c r="A49" s="4">
        <f t="shared" si="1"/>
        <v>1962.75</v>
      </c>
      <c r="B49" s="26">
        <v>56740</v>
      </c>
      <c r="C49" s="26">
        <v>24893</v>
      </c>
      <c r="D49" s="26">
        <v>10821</v>
      </c>
      <c r="E49" s="26">
        <v>19641</v>
      </c>
      <c r="F49" s="26">
        <v>468.5</v>
      </c>
      <c r="G49" s="26">
        <v>22.24</v>
      </c>
      <c r="H49" s="26">
        <v>3100.6</v>
      </c>
      <c r="I49" s="26" t="s">
        <v>34</v>
      </c>
      <c r="L49" s="4">
        <f t="shared" si="0"/>
        <v>29.472045364745217</v>
      </c>
      <c r="M49" s="25"/>
      <c r="O49" s="4"/>
    </row>
    <row r="50" spans="1:15" x14ac:dyDescent="0.25">
      <c r="A50" s="4">
        <f t="shared" si="1"/>
        <v>1963</v>
      </c>
      <c r="B50" s="26">
        <v>61220</v>
      </c>
      <c r="C50" s="26">
        <v>25170</v>
      </c>
      <c r="D50" s="26">
        <v>11101</v>
      </c>
      <c r="E50" s="26">
        <v>18827</v>
      </c>
      <c r="F50" s="26">
        <v>475.6</v>
      </c>
      <c r="G50" s="26">
        <v>22.265999999999998</v>
      </c>
      <c r="H50" s="26">
        <v>3141.1</v>
      </c>
      <c r="I50" s="26" t="s">
        <v>34</v>
      </c>
      <c r="L50" s="4">
        <f t="shared" si="0"/>
        <v>29.752169769667521</v>
      </c>
      <c r="M50" s="25"/>
      <c r="O50" s="4"/>
    </row>
    <row r="51" spans="1:15" x14ac:dyDescent="0.25">
      <c r="A51" s="4">
        <f t="shared" si="1"/>
        <v>1963.25</v>
      </c>
      <c r="B51" s="26">
        <v>60822</v>
      </c>
      <c r="C51" s="26">
        <v>25460</v>
      </c>
      <c r="D51" s="26">
        <v>11101</v>
      </c>
      <c r="E51" s="26">
        <v>16674</v>
      </c>
      <c r="F51" s="26">
        <v>482.5</v>
      </c>
      <c r="G51" s="26">
        <v>22.263999999999999</v>
      </c>
      <c r="H51" s="26">
        <v>3180.4</v>
      </c>
      <c r="I51" s="26" t="s">
        <v>34</v>
      </c>
      <c r="L51" s="4">
        <f t="shared" si="0"/>
        <v>30.024593862373234</v>
      </c>
      <c r="M51" s="25"/>
      <c r="O51" s="4"/>
    </row>
    <row r="52" spans="1:15" x14ac:dyDescent="0.25">
      <c r="A52" s="4">
        <f t="shared" si="1"/>
        <v>1963.5</v>
      </c>
      <c r="B52" s="26">
        <v>63339</v>
      </c>
      <c r="C52" s="26">
        <v>25765</v>
      </c>
      <c r="D52" s="26">
        <v>11101</v>
      </c>
      <c r="E52" s="26">
        <v>18370</v>
      </c>
      <c r="F52" s="26">
        <v>493.5</v>
      </c>
      <c r="G52" s="26">
        <v>22.302</v>
      </c>
      <c r="H52" s="26">
        <v>3240.3</v>
      </c>
      <c r="I52" s="26" t="s">
        <v>34</v>
      </c>
      <c r="L52" s="4">
        <f t="shared" si="0"/>
        <v>30.321349758705402</v>
      </c>
      <c r="M52" s="25"/>
      <c r="O52" s="4"/>
    </row>
    <row r="53" spans="1:15" x14ac:dyDescent="0.25">
      <c r="A53" s="4">
        <f t="shared" si="1"/>
        <v>1963.75</v>
      </c>
      <c r="B53" s="26">
        <v>65054</v>
      </c>
      <c r="C53" s="26">
        <v>26085</v>
      </c>
      <c r="D53" s="26">
        <v>11101</v>
      </c>
      <c r="E53" s="26">
        <v>24068</v>
      </c>
      <c r="F53" s="26">
        <v>500.3</v>
      </c>
      <c r="G53" s="26">
        <v>22.384</v>
      </c>
      <c r="H53" s="26">
        <v>3265</v>
      </c>
      <c r="I53" s="26" t="s">
        <v>34</v>
      </c>
      <c r="L53" s="4">
        <f t="shared" si="0"/>
        <v>30.632598865210049</v>
      </c>
      <c r="M53" s="25"/>
      <c r="O53" s="4"/>
    </row>
    <row r="54" spans="1:15" x14ac:dyDescent="0.25">
      <c r="A54" s="4">
        <f t="shared" si="1"/>
        <v>1964</v>
      </c>
      <c r="B54" s="26">
        <v>66432</v>
      </c>
      <c r="C54" s="26">
        <v>26419</v>
      </c>
      <c r="D54" s="26">
        <v>11542</v>
      </c>
      <c r="E54" s="26">
        <v>19600</v>
      </c>
      <c r="F54" s="26">
        <v>514.1</v>
      </c>
      <c r="G54" s="26">
        <v>22.431999999999999</v>
      </c>
      <c r="H54" s="23">
        <v>3338.2</v>
      </c>
      <c r="I54" s="23">
        <v>51.4</v>
      </c>
      <c r="J54" s="23"/>
      <c r="L54" s="4">
        <f t="shared" si="0"/>
        <v>30.949902271058836</v>
      </c>
      <c r="M54" s="25">
        <f>LN(H54/(L54^(1-$K$4)*I54^$K$4))</f>
        <v>4.3561654452341818</v>
      </c>
      <c r="O54" s="4"/>
    </row>
    <row r="55" spans="1:15" x14ac:dyDescent="0.25">
      <c r="A55" s="4">
        <f t="shared" si="1"/>
        <v>1964.25</v>
      </c>
      <c r="B55" s="26">
        <v>66800</v>
      </c>
      <c r="C55" s="26">
        <v>26796</v>
      </c>
      <c r="D55" s="26">
        <v>11542</v>
      </c>
      <c r="E55" s="26">
        <v>20099</v>
      </c>
      <c r="F55" s="26">
        <v>521.1</v>
      </c>
      <c r="G55" s="26">
        <v>22.501999999999999</v>
      </c>
      <c r="H55" s="23">
        <v>3376.6</v>
      </c>
      <c r="I55" s="23">
        <v>52.033333333333303</v>
      </c>
      <c r="J55" s="23"/>
      <c r="L55" s="4">
        <f t="shared" si="0"/>
        <v>31.266118607384495</v>
      </c>
      <c r="M55" s="25">
        <f t="shared" ref="M55:M118" si="2">LN(H55/(L55^(1-$K$4)*I55^$K$4))</f>
        <v>4.356105846265887</v>
      </c>
      <c r="O55" s="4"/>
    </row>
    <row r="56" spans="1:15" x14ac:dyDescent="0.25">
      <c r="A56" s="4">
        <f t="shared" si="1"/>
        <v>1964.5</v>
      </c>
      <c r="B56" s="26">
        <v>68759</v>
      </c>
      <c r="C56" s="26">
        <v>27217</v>
      </c>
      <c r="D56" s="26">
        <v>11542</v>
      </c>
      <c r="E56" s="26">
        <v>23200</v>
      </c>
      <c r="F56" s="26">
        <v>530.6</v>
      </c>
      <c r="G56" s="26">
        <v>22.600999999999999</v>
      </c>
      <c r="H56" s="23">
        <v>3422.5</v>
      </c>
      <c r="I56" s="23">
        <v>52.5</v>
      </c>
      <c r="J56" s="23"/>
      <c r="L56" s="4">
        <f t="shared" si="0"/>
        <v>31.597962331113532</v>
      </c>
      <c r="M56" s="25">
        <f t="shared" si="2"/>
        <v>4.3600927799045488</v>
      </c>
      <c r="O56" s="4"/>
    </row>
    <row r="57" spans="1:15" x14ac:dyDescent="0.25">
      <c r="A57" s="4">
        <f t="shared" si="1"/>
        <v>1964.75</v>
      </c>
      <c r="B57" s="26">
        <v>71700</v>
      </c>
      <c r="C57" s="26">
        <v>27680</v>
      </c>
      <c r="D57" s="26">
        <v>11542</v>
      </c>
      <c r="E57" s="26">
        <v>26890</v>
      </c>
      <c r="F57" s="26">
        <v>533.70000000000005</v>
      </c>
      <c r="G57" s="26">
        <v>22.699000000000002</v>
      </c>
      <c r="H57" s="23">
        <v>3432</v>
      </c>
      <c r="I57" s="23">
        <v>53</v>
      </c>
      <c r="J57" s="23"/>
      <c r="L57" s="4">
        <f t="shared" si="0"/>
        <v>31.955665313623776</v>
      </c>
      <c r="M57" s="25">
        <f t="shared" si="2"/>
        <v>4.3527458219771535</v>
      </c>
      <c r="O57" s="4"/>
    </row>
    <row r="58" spans="1:15" x14ac:dyDescent="0.25">
      <c r="A58" s="4">
        <f t="shared" si="1"/>
        <v>1965</v>
      </c>
      <c r="B58" s="26">
        <v>81174</v>
      </c>
      <c r="C58" s="26">
        <v>28188</v>
      </c>
      <c r="D58" s="26">
        <v>12234</v>
      </c>
      <c r="E58" s="26">
        <v>30176</v>
      </c>
      <c r="F58" s="26">
        <v>552.1</v>
      </c>
      <c r="G58" s="26">
        <v>22.783000000000001</v>
      </c>
      <c r="H58" s="23">
        <v>3516.3</v>
      </c>
      <c r="I58" s="23">
        <v>53.766666666666701</v>
      </c>
      <c r="J58" s="23"/>
      <c r="L58" s="4">
        <f t="shared" si="0"/>
        <v>32.402840839234976</v>
      </c>
      <c r="M58" s="25">
        <f t="shared" si="2"/>
        <v>4.3628176179568463</v>
      </c>
      <c r="O58" s="4"/>
    </row>
    <row r="59" spans="1:15" x14ac:dyDescent="0.25">
      <c r="A59" s="4">
        <f t="shared" si="1"/>
        <v>1965.25</v>
      </c>
      <c r="B59" s="26">
        <v>81090</v>
      </c>
      <c r="C59" s="26">
        <v>28753</v>
      </c>
      <c r="D59" s="26">
        <v>12234</v>
      </c>
      <c r="E59" s="26">
        <v>25684</v>
      </c>
      <c r="F59" s="26">
        <v>561.9</v>
      </c>
      <c r="G59" s="26">
        <v>22.873999999999999</v>
      </c>
      <c r="H59" s="23">
        <v>3564</v>
      </c>
      <c r="I59" s="23">
        <v>54.366666666666703</v>
      </c>
      <c r="J59" s="23"/>
      <c r="L59" s="4">
        <f t="shared" si="0"/>
        <v>32.841144153041043</v>
      </c>
      <c r="M59" s="25">
        <f t="shared" si="2"/>
        <v>4.3643524424636242</v>
      </c>
      <c r="O59" s="4"/>
    </row>
    <row r="60" spans="1:15" x14ac:dyDescent="0.25">
      <c r="A60" s="4">
        <f t="shared" si="1"/>
        <v>1965.5</v>
      </c>
      <c r="B60" s="26">
        <v>84208</v>
      </c>
      <c r="C60" s="26">
        <v>29374</v>
      </c>
      <c r="D60" s="26">
        <v>12234</v>
      </c>
      <c r="E60" s="26">
        <v>29702</v>
      </c>
      <c r="F60" s="26">
        <v>575.4</v>
      </c>
      <c r="G60" s="26">
        <v>22.943000000000001</v>
      </c>
      <c r="H60" s="23">
        <v>3636.3</v>
      </c>
      <c r="I60" s="23">
        <v>54.8</v>
      </c>
      <c r="J60" s="23"/>
      <c r="L60" s="4">
        <f t="shared" si="0"/>
        <v>33.305338024810212</v>
      </c>
      <c r="M60" s="25">
        <f t="shared" si="2"/>
        <v>4.3743018693474669</v>
      </c>
      <c r="O60" s="4"/>
    </row>
    <row r="61" spans="1:15" x14ac:dyDescent="0.25">
      <c r="A61" s="4">
        <f t="shared" si="1"/>
        <v>1965.75</v>
      </c>
      <c r="B61" s="26">
        <v>85603</v>
      </c>
      <c r="C61" s="26">
        <v>30053</v>
      </c>
      <c r="D61" s="26">
        <v>12234</v>
      </c>
      <c r="E61" s="26">
        <v>32346</v>
      </c>
      <c r="F61" s="26">
        <v>593.4</v>
      </c>
      <c r="G61" s="26">
        <v>23.039000000000001</v>
      </c>
      <c r="H61" s="23">
        <v>3724</v>
      </c>
      <c r="I61" s="23">
        <v>55.466666666666697</v>
      </c>
      <c r="J61" s="23"/>
      <c r="L61" s="4">
        <f t="shared" si="0"/>
        <v>33.775367105933526</v>
      </c>
      <c r="M61" s="25">
        <f t="shared" si="2"/>
        <v>4.3853495739152271</v>
      </c>
      <c r="O61" s="4"/>
    </row>
    <row r="62" spans="1:15" x14ac:dyDescent="0.25">
      <c r="A62" s="4">
        <f t="shared" si="1"/>
        <v>1966</v>
      </c>
      <c r="B62" s="26">
        <v>95151</v>
      </c>
      <c r="C62" s="26">
        <v>30789</v>
      </c>
      <c r="D62" s="26">
        <v>13144</v>
      </c>
      <c r="E62" s="26">
        <v>37782</v>
      </c>
      <c r="F62" s="26">
        <v>613.5</v>
      </c>
      <c r="G62" s="26">
        <v>23.161999999999999</v>
      </c>
      <c r="H62" s="23">
        <v>3815.4</v>
      </c>
      <c r="I62" s="23">
        <v>56.3</v>
      </c>
      <c r="J62" s="23"/>
      <c r="L62" s="4">
        <f t="shared" si="0"/>
        <v>34.32819069629705</v>
      </c>
      <c r="M62" s="25">
        <f t="shared" si="2"/>
        <v>4.3942082000009943</v>
      </c>
      <c r="O62" s="4"/>
    </row>
    <row r="63" spans="1:15" x14ac:dyDescent="0.25">
      <c r="A63" s="4">
        <f t="shared" si="1"/>
        <v>1966.25</v>
      </c>
      <c r="B63" s="26">
        <v>95656</v>
      </c>
      <c r="C63" s="26">
        <v>31540</v>
      </c>
      <c r="D63" s="26">
        <v>13144</v>
      </c>
      <c r="E63" s="26">
        <v>38335</v>
      </c>
      <c r="F63" s="26">
        <v>619.29999999999995</v>
      </c>
      <c r="G63" s="26">
        <v>23.378</v>
      </c>
      <c r="H63" s="23">
        <v>3828.1</v>
      </c>
      <c r="I63" s="23">
        <v>56.9</v>
      </c>
      <c r="J63" s="23"/>
      <c r="L63" s="4">
        <f t="shared" si="0"/>
        <v>34.873275819062044</v>
      </c>
      <c r="M63" s="25">
        <f t="shared" si="2"/>
        <v>4.3850753691947597</v>
      </c>
      <c r="O63" s="4"/>
    </row>
    <row r="64" spans="1:15" x14ac:dyDescent="0.25">
      <c r="A64" s="4">
        <f t="shared" si="1"/>
        <v>1966.5</v>
      </c>
      <c r="B64" s="26">
        <v>95785</v>
      </c>
      <c r="C64" s="26">
        <v>32308</v>
      </c>
      <c r="D64" s="26">
        <v>13144</v>
      </c>
      <c r="E64" s="26">
        <v>32312</v>
      </c>
      <c r="F64" s="26">
        <v>627.4</v>
      </c>
      <c r="G64" s="26">
        <v>23.574000000000002</v>
      </c>
      <c r="H64" s="23">
        <v>3853.3</v>
      </c>
      <c r="I64" s="23">
        <v>57.133333333333297</v>
      </c>
      <c r="J64" s="23"/>
      <c r="L64" s="4">
        <f t="shared" si="0"/>
        <v>35.407052437370353</v>
      </c>
      <c r="M64" s="25">
        <f t="shared" si="2"/>
        <v>4.3835490959953747</v>
      </c>
      <c r="O64" s="4"/>
    </row>
    <row r="65" spans="1:15" x14ac:dyDescent="0.25">
      <c r="A65" s="4">
        <f t="shared" si="1"/>
        <v>1966.75</v>
      </c>
      <c r="B65" s="26">
        <v>100865</v>
      </c>
      <c r="C65" s="26">
        <v>33091</v>
      </c>
      <c r="D65" s="26">
        <v>13144</v>
      </c>
      <c r="E65" s="26">
        <v>29963</v>
      </c>
      <c r="F65" s="26">
        <v>637.1</v>
      </c>
      <c r="G65" s="26">
        <v>23.782</v>
      </c>
      <c r="H65" s="23">
        <v>3884.5</v>
      </c>
      <c r="I65" s="23">
        <v>57.4</v>
      </c>
      <c r="J65" s="23"/>
      <c r="L65" s="4">
        <f t="shared" si="0"/>
        <v>35.981331303739879</v>
      </c>
      <c r="M65" s="25">
        <f t="shared" si="2"/>
        <v>4.3828411178028714</v>
      </c>
      <c r="O65" s="4"/>
    </row>
    <row r="66" spans="1:15" x14ac:dyDescent="0.25">
      <c r="A66" s="4">
        <f t="shared" si="1"/>
        <v>1967</v>
      </c>
      <c r="B66" s="26">
        <v>98009</v>
      </c>
      <c r="C66" s="26">
        <v>33891</v>
      </c>
      <c r="D66" s="26">
        <v>14061</v>
      </c>
      <c r="E66" s="26">
        <v>31300</v>
      </c>
      <c r="F66" s="26">
        <v>644.5</v>
      </c>
      <c r="G66" s="26">
        <v>23.864000000000001</v>
      </c>
      <c r="H66" s="23">
        <v>3918.7</v>
      </c>
      <c r="I66" s="23">
        <v>57.1666666666667</v>
      </c>
      <c r="J66" s="23"/>
      <c r="L66" s="4">
        <f t="shared" si="0"/>
        <v>36.50572997956958</v>
      </c>
      <c r="M66" s="25">
        <f t="shared" si="2"/>
        <v>4.3890048950056526</v>
      </c>
      <c r="O66" s="4"/>
    </row>
    <row r="67" spans="1:15" x14ac:dyDescent="0.25">
      <c r="A67" s="4">
        <f t="shared" si="1"/>
        <v>1967.25</v>
      </c>
      <c r="B67" s="26">
        <v>90440</v>
      </c>
      <c r="C67" s="26">
        <v>34715</v>
      </c>
      <c r="D67" s="26">
        <v>14061</v>
      </c>
      <c r="E67" s="26">
        <v>31738</v>
      </c>
      <c r="F67" s="26">
        <v>645.9</v>
      </c>
      <c r="G67" s="26">
        <v>23.978999999999999</v>
      </c>
      <c r="H67" s="23">
        <v>3919.6</v>
      </c>
      <c r="I67" s="23">
        <v>56.766666666666701</v>
      </c>
      <c r="J67" s="23"/>
      <c r="L67" s="4">
        <f t="shared" si="0"/>
        <v>36.940110062141834</v>
      </c>
      <c r="M67" s="25">
        <f t="shared" si="2"/>
        <v>4.3894700718710578</v>
      </c>
      <c r="O67" s="4"/>
    </row>
    <row r="68" spans="1:15" x14ac:dyDescent="0.25">
      <c r="A68" s="4">
        <f t="shared" si="1"/>
        <v>1967.5</v>
      </c>
      <c r="B68" s="26">
        <v>92340</v>
      </c>
      <c r="C68" s="26">
        <v>35564</v>
      </c>
      <c r="D68" s="26">
        <v>14061</v>
      </c>
      <c r="E68" s="26">
        <v>33757</v>
      </c>
      <c r="F68" s="26">
        <v>656.6</v>
      </c>
      <c r="G68" s="26">
        <v>24.196999999999999</v>
      </c>
      <c r="H68" s="23">
        <v>3950.8</v>
      </c>
      <c r="I68" s="23">
        <v>57.1</v>
      </c>
      <c r="J68" s="23"/>
      <c r="L68" s="4">
        <f t="shared" si="0"/>
        <v>37.381435433055586</v>
      </c>
      <c r="M68" s="25">
        <f t="shared" si="2"/>
        <v>4.3893760215104756</v>
      </c>
      <c r="O68" s="4"/>
    </row>
    <row r="69" spans="1:15" x14ac:dyDescent="0.25">
      <c r="A69" s="4">
        <f t="shared" si="1"/>
        <v>1967.75</v>
      </c>
      <c r="B69" s="26">
        <v>96876</v>
      </c>
      <c r="C69" s="26">
        <v>36438</v>
      </c>
      <c r="D69" s="26">
        <v>14061</v>
      </c>
      <c r="E69" s="26">
        <v>49211</v>
      </c>
      <c r="F69" s="26">
        <v>667.5</v>
      </c>
      <c r="G69" s="26">
        <v>24.420999999999999</v>
      </c>
      <c r="H69" s="23">
        <v>3981</v>
      </c>
      <c r="I69" s="23">
        <v>57.6</v>
      </c>
      <c r="J69" s="23"/>
      <c r="L69" s="4">
        <f t="shared" si="0"/>
        <v>37.856201003671039</v>
      </c>
      <c r="M69" s="25">
        <f t="shared" si="2"/>
        <v>4.3868677525808177</v>
      </c>
      <c r="O69" s="4"/>
    </row>
    <row r="70" spans="1:15" x14ac:dyDescent="0.25">
      <c r="A70" s="4">
        <f t="shared" si="1"/>
        <v>1968</v>
      </c>
      <c r="B70" s="26">
        <v>101375</v>
      </c>
      <c r="C70" s="26">
        <v>37336</v>
      </c>
      <c r="D70" s="26">
        <v>15095</v>
      </c>
      <c r="E70" s="26">
        <v>21944</v>
      </c>
      <c r="F70" s="26">
        <v>690.3</v>
      </c>
      <c r="G70" s="26">
        <v>24.689</v>
      </c>
      <c r="H70" s="23">
        <v>4063</v>
      </c>
      <c r="I70" s="23">
        <v>57.8333333333333</v>
      </c>
      <c r="J70" s="23"/>
      <c r="L70" s="4">
        <f t="shared" ref="L70:L133" si="3">L69+(B70-C70-D70)/1000/4/G70</f>
        <v>38.351806333980086</v>
      </c>
      <c r="M70" s="25">
        <f t="shared" si="2"/>
        <v>4.3999865110544523</v>
      </c>
      <c r="O70" s="4"/>
    </row>
    <row r="71" spans="1:15" x14ac:dyDescent="0.25">
      <c r="A71" s="4">
        <f t="shared" si="1"/>
        <v>1968.25</v>
      </c>
      <c r="B71" s="26">
        <v>105450</v>
      </c>
      <c r="C71" s="26">
        <v>38257</v>
      </c>
      <c r="D71" s="26">
        <v>15095</v>
      </c>
      <c r="E71" s="26">
        <v>38097</v>
      </c>
      <c r="F71" s="26">
        <v>710.3</v>
      </c>
      <c r="G71" s="26">
        <v>24.969000000000001</v>
      </c>
      <c r="H71" s="23">
        <v>4132</v>
      </c>
      <c r="I71" s="23">
        <v>58.3333333333333</v>
      </c>
      <c r="J71" s="23"/>
      <c r="L71" s="4">
        <f t="shared" si="3"/>
        <v>38.873433151233478</v>
      </c>
      <c r="M71" s="25">
        <f t="shared" si="2"/>
        <v>4.4064536883136132</v>
      </c>
      <c r="O71" s="4"/>
    </row>
    <row r="72" spans="1:15" x14ac:dyDescent="0.25">
      <c r="A72" s="4">
        <f t="shared" ref="A72:A135" si="4">A71+0.25</f>
        <v>1968.5</v>
      </c>
      <c r="B72" s="26">
        <v>101118</v>
      </c>
      <c r="C72" s="26">
        <v>39200</v>
      </c>
      <c r="D72" s="26">
        <v>15095</v>
      </c>
      <c r="E72" s="26">
        <v>42138</v>
      </c>
      <c r="F72" s="26">
        <v>720.1</v>
      </c>
      <c r="G72" s="26">
        <v>25.152999999999999</v>
      </c>
      <c r="H72" s="23">
        <v>4160.3</v>
      </c>
      <c r="I72" s="23">
        <v>58.766666666666701</v>
      </c>
      <c r="J72" s="23"/>
      <c r="L72" s="4">
        <f t="shared" si="3"/>
        <v>39.338815014231926</v>
      </c>
      <c r="M72" s="25">
        <f t="shared" si="2"/>
        <v>4.4042583848607908</v>
      </c>
      <c r="O72" s="4"/>
    </row>
    <row r="73" spans="1:15" x14ac:dyDescent="0.25">
      <c r="A73" s="4">
        <f t="shared" si="4"/>
        <v>1968.75</v>
      </c>
      <c r="B73" s="26">
        <v>102602</v>
      </c>
      <c r="C73" s="26">
        <v>40167</v>
      </c>
      <c r="D73" s="26">
        <v>15095</v>
      </c>
      <c r="E73" s="26">
        <v>53609</v>
      </c>
      <c r="F73" s="26">
        <v>733.3</v>
      </c>
      <c r="G73" s="26">
        <v>25.495000000000001</v>
      </c>
      <c r="H73" s="23">
        <v>4178.3</v>
      </c>
      <c r="I73" s="23">
        <v>59.266666666666701</v>
      </c>
      <c r="J73" s="23"/>
      <c r="L73" s="4">
        <f t="shared" si="3"/>
        <v>39.803023682598273</v>
      </c>
      <c r="M73" s="25">
        <f t="shared" si="2"/>
        <v>4.3989302049279022</v>
      </c>
      <c r="O73" s="4"/>
    </row>
    <row r="74" spans="1:15" x14ac:dyDescent="0.25">
      <c r="A74" s="4">
        <f t="shared" si="4"/>
        <v>1969</v>
      </c>
      <c r="B74" s="26">
        <v>113283</v>
      </c>
      <c r="C74" s="26">
        <v>41154</v>
      </c>
      <c r="D74" s="26">
        <v>16392</v>
      </c>
      <c r="E74" s="26">
        <v>39117</v>
      </c>
      <c r="F74" s="26">
        <v>754.2</v>
      </c>
      <c r="G74" s="26">
        <v>25.759</v>
      </c>
      <c r="H74" s="23">
        <v>4244.1000000000004</v>
      </c>
      <c r="I74" s="23">
        <v>59.933333333333302</v>
      </c>
      <c r="J74" s="23"/>
      <c r="L74" s="4">
        <f t="shared" si="3"/>
        <v>40.343970536125198</v>
      </c>
      <c r="M74" s="25">
        <f t="shared" si="2"/>
        <v>4.4025369451716934</v>
      </c>
      <c r="O74" s="4"/>
    </row>
    <row r="75" spans="1:15" x14ac:dyDescent="0.25">
      <c r="A75" s="4">
        <f t="shared" si="4"/>
        <v>1969.25</v>
      </c>
      <c r="B75" s="26">
        <v>112847</v>
      </c>
      <c r="C75" s="26">
        <v>42254</v>
      </c>
      <c r="D75" s="26">
        <v>16392</v>
      </c>
      <c r="E75" s="26">
        <v>51170</v>
      </c>
      <c r="F75" s="26">
        <v>764.6</v>
      </c>
      <c r="G75" s="26">
        <v>26.102</v>
      </c>
      <c r="H75" s="23">
        <v>4256.5</v>
      </c>
      <c r="I75" s="23">
        <v>60.5</v>
      </c>
      <c r="J75" s="23"/>
      <c r="L75" s="4">
        <f t="shared" si="3"/>
        <v>40.863097422953793</v>
      </c>
      <c r="M75" s="25">
        <f t="shared" si="2"/>
        <v>4.3948288904845931</v>
      </c>
      <c r="O75" s="4"/>
    </row>
    <row r="76" spans="1:15" x14ac:dyDescent="0.25">
      <c r="A76" s="4">
        <f t="shared" si="4"/>
        <v>1969.5</v>
      </c>
      <c r="B76" s="26">
        <v>117193</v>
      </c>
      <c r="C76" s="26">
        <v>43466</v>
      </c>
      <c r="D76" s="26">
        <v>16392</v>
      </c>
      <c r="E76" s="26">
        <v>51246</v>
      </c>
      <c r="F76" s="26">
        <v>777.1</v>
      </c>
      <c r="G76" s="26">
        <v>26.379000000000001</v>
      </c>
      <c r="H76" s="23">
        <v>4283.3999999999996</v>
      </c>
      <c r="I76" s="23">
        <v>60.8</v>
      </c>
      <c r="J76" s="23"/>
      <c r="L76" s="4">
        <f t="shared" si="3"/>
        <v>41.406474730660683</v>
      </c>
      <c r="M76" s="25">
        <f t="shared" si="2"/>
        <v>4.3932074860915122</v>
      </c>
      <c r="O76" s="4"/>
    </row>
    <row r="77" spans="1:15" x14ac:dyDescent="0.25">
      <c r="A77" s="4">
        <f t="shared" si="4"/>
        <v>1969.75</v>
      </c>
      <c r="B77" s="26">
        <v>112730</v>
      </c>
      <c r="C77" s="26">
        <v>44790</v>
      </c>
      <c r="D77" s="26">
        <v>16392</v>
      </c>
      <c r="E77" s="26">
        <v>50942</v>
      </c>
      <c r="F77" s="26">
        <v>780.5</v>
      </c>
      <c r="G77" s="26">
        <v>26.677</v>
      </c>
      <c r="H77" s="23">
        <v>4263.3</v>
      </c>
      <c r="I77" s="23">
        <v>60.866666666666703</v>
      </c>
      <c r="J77" s="23"/>
      <c r="L77" s="4">
        <f t="shared" si="3"/>
        <v>41.889550038978712</v>
      </c>
      <c r="M77" s="25">
        <f t="shared" si="2"/>
        <v>4.3836268507625533</v>
      </c>
      <c r="O77" s="4"/>
    </row>
    <row r="78" spans="1:15" x14ac:dyDescent="0.25">
      <c r="A78" s="4">
        <f t="shared" si="4"/>
        <v>1970</v>
      </c>
      <c r="B78" s="26">
        <v>109949</v>
      </c>
      <c r="C78" s="26">
        <v>46224</v>
      </c>
      <c r="D78" s="26">
        <v>17670</v>
      </c>
      <c r="E78" s="26">
        <v>51896</v>
      </c>
      <c r="F78" s="26">
        <v>787.4</v>
      </c>
      <c r="G78" s="26">
        <v>26.925999999999998</v>
      </c>
      <c r="H78" s="23">
        <v>4256.6000000000004</v>
      </c>
      <c r="I78" s="23">
        <v>60.533333333333303</v>
      </c>
      <c r="J78" s="23"/>
      <c r="L78" s="4">
        <f t="shared" si="3"/>
        <v>42.317157184488629</v>
      </c>
      <c r="M78" s="25">
        <f t="shared" si="2"/>
        <v>4.3819123849641857</v>
      </c>
      <c r="O78" s="4"/>
    </row>
    <row r="79" spans="1:15" x14ac:dyDescent="0.25">
      <c r="A79" s="4">
        <f t="shared" si="4"/>
        <v>1970.25</v>
      </c>
      <c r="B79" s="26">
        <v>114144</v>
      </c>
      <c r="C79" s="26">
        <v>47301</v>
      </c>
      <c r="D79" s="26">
        <v>17670</v>
      </c>
      <c r="E79" s="26">
        <v>55106</v>
      </c>
      <c r="F79" s="26">
        <v>799.1</v>
      </c>
      <c r="G79" s="26">
        <v>27.286000000000001</v>
      </c>
      <c r="H79" s="23">
        <v>4264.3</v>
      </c>
      <c r="I79" s="23">
        <v>59.7</v>
      </c>
      <c r="J79" s="23"/>
      <c r="L79" s="4">
        <f t="shared" si="3"/>
        <v>42.767690424978255</v>
      </c>
      <c r="M79" s="25">
        <f t="shared" si="2"/>
        <v>4.3887789752655193</v>
      </c>
      <c r="O79" s="4"/>
    </row>
    <row r="80" spans="1:15" x14ac:dyDescent="0.25">
      <c r="A80" s="4">
        <f t="shared" si="4"/>
        <v>1970.5</v>
      </c>
      <c r="B80" s="26">
        <v>115256</v>
      </c>
      <c r="C80" s="26">
        <v>48018</v>
      </c>
      <c r="D80" s="26">
        <v>17670</v>
      </c>
      <c r="E80" s="26">
        <v>49220</v>
      </c>
      <c r="F80" s="26">
        <v>812.2</v>
      </c>
      <c r="G80" s="26">
        <v>27.449000000000002</v>
      </c>
      <c r="H80" s="23">
        <v>4302.3</v>
      </c>
      <c r="I80" s="23">
        <v>59.366666666666703</v>
      </c>
      <c r="J80" s="23"/>
      <c r="L80" s="4">
        <f t="shared" si="3"/>
        <v>43.21914585140545</v>
      </c>
      <c r="M80" s="25">
        <f t="shared" si="2"/>
        <v>4.3974538936547818</v>
      </c>
      <c r="O80" s="4"/>
    </row>
    <row r="81" spans="1:15" x14ac:dyDescent="0.25">
      <c r="A81" s="4">
        <f t="shared" si="4"/>
        <v>1970.75</v>
      </c>
      <c r="B81" s="26">
        <v>105442</v>
      </c>
      <c r="C81" s="26">
        <v>48377</v>
      </c>
      <c r="D81" s="26">
        <v>17670</v>
      </c>
      <c r="E81" s="26">
        <v>37347</v>
      </c>
      <c r="F81" s="26">
        <v>810</v>
      </c>
      <c r="G81" s="26">
        <v>27.791</v>
      </c>
      <c r="H81" s="23">
        <v>4256.6000000000004</v>
      </c>
      <c r="I81" s="23">
        <v>58.466666666666697</v>
      </c>
      <c r="J81" s="23"/>
      <c r="L81" s="4">
        <f t="shared" si="3"/>
        <v>43.573532163520881</v>
      </c>
      <c r="M81" s="25">
        <f t="shared" si="2"/>
        <v>4.3936116861181107</v>
      </c>
      <c r="O81" s="4"/>
    </row>
    <row r="82" spans="1:15" x14ac:dyDescent="0.25">
      <c r="A82" s="4">
        <f t="shared" si="4"/>
        <v>1971</v>
      </c>
      <c r="B82" s="26">
        <v>125573</v>
      </c>
      <c r="C82" s="26">
        <v>49983</v>
      </c>
      <c r="D82" s="26">
        <v>19223</v>
      </c>
      <c r="E82" s="26">
        <v>52598</v>
      </c>
      <c r="F82" s="26">
        <v>846.7</v>
      </c>
      <c r="G82" s="26">
        <v>28.09</v>
      </c>
      <c r="H82" s="23">
        <v>4374</v>
      </c>
      <c r="I82" s="23">
        <v>58.6666666666667</v>
      </c>
      <c r="J82" s="23"/>
      <c r="L82" s="4">
        <f t="shared" si="3"/>
        <v>44.075196456863708</v>
      </c>
      <c r="M82" s="25">
        <f t="shared" si="2"/>
        <v>4.4145123223420875</v>
      </c>
      <c r="O82" s="4"/>
    </row>
    <row r="83" spans="1:15" x14ac:dyDescent="0.25">
      <c r="A83" s="4">
        <f t="shared" si="4"/>
        <v>1971.25</v>
      </c>
      <c r="B83" s="26">
        <v>126025</v>
      </c>
      <c r="C83" s="26">
        <v>51415</v>
      </c>
      <c r="D83" s="26">
        <v>19223</v>
      </c>
      <c r="E83" s="26">
        <v>57522</v>
      </c>
      <c r="F83" s="26">
        <v>862.6</v>
      </c>
      <c r="G83" s="26">
        <v>28.437999999999999</v>
      </c>
      <c r="H83" s="23">
        <v>4398.8</v>
      </c>
      <c r="I83" s="23">
        <v>59.066666666666698</v>
      </c>
      <c r="J83" s="23"/>
      <c r="L83" s="4">
        <f t="shared" si="3"/>
        <v>44.562106577125327</v>
      </c>
      <c r="M83" s="25">
        <f t="shared" si="2"/>
        <v>4.4118621427091167</v>
      </c>
      <c r="O83" s="4"/>
    </row>
    <row r="84" spans="1:15" x14ac:dyDescent="0.25">
      <c r="A84" s="4">
        <f t="shared" si="4"/>
        <v>1971.5</v>
      </c>
      <c r="B84" s="26">
        <v>127627</v>
      </c>
      <c r="C84" s="26">
        <v>52672</v>
      </c>
      <c r="D84" s="26">
        <v>19223</v>
      </c>
      <c r="E84" s="26">
        <v>59128</v>
      </c>
      <c r="F84" s="26">
        <v>878.3</v>
      </c>
      <c r="G84" s="26">
        <v>28.696999999999999</v>
      </c>
      <c r="H84" s="23">
        <v>4433.8999999999996</v>
      </c>
      <c r="I84" s="23">
        <v>59.1666666666667</v>
      </c>
      <c r="J84" s="23"/>
      <c r="L84" s="4">
        <f t="shared" si="3"/>
        <v>45.047627711738699</v>
      </c>
      <c r="M84" s="25">
        <f t="shared" si="2"/>
        <v>4.4148261954461487</v>
      </c>
      <c r="O84" s="4"/>
    </row>
    <row r="85" spans="1:15" x14ac:dyDescent="0.25">
      <c r="A85" s="4">
        <f t="shared" si="4"/>
        <v>1971.75</v>
      </c>
      <c r="B85" s="26">
        <v>120996</v>
      </c>
      <c r="C85" s="26">
        <v>53754</v>
      </c>
      <c r="D85" s="26">
        <v>19223</v>
      </c>
      <c r="E85" s="26">
        <v>39213</v>
      </c>
      <c r="F85" s="26">
        <v>885.4</v>
      </c>
      <c r="G85" s="26">
        <v>28.866</v>
      </c>
      <c r="H85" s="23">
        <v>4446.3</v>
      </c>
      <c r="I85" s="23">
        <v>59.6666666666667</v>
      </c>
      <c r="J85" s="23"/>
      <c r="L85" s="4">
        <f t="shared" si="3"/>
        <v>45.463506253968312</v>
      </c>
      <c r="M85" s="25">
        <f t="shared" si="2"/>
        <v>4.4089249378789424</v>
      </c>
      <c r="O85" s="4"/>
    </row>
    <row r="86" spans="1:15" x14ac:dyDescent="0.25">
      <c r="A86" s="4">
        <f t="shared" si="4"/>
        <v>1972</v>
      </c>
      <c r="B86" s="26">
        <v>130594</v>
      </c>
      <c r="C86" s="26">
        <v>54663</v>
      </c>
      <c r="D86" s="26">
        <v>20863</v>
      </c>
      <c r="E86" s="26">
        <v>68476</v>
      </c>
      <c r="F86" s="26">
        <v>916.6</v>
      </c>
      <c r="G86" s="26">
        <v>29.26</v>
      </c>
      <c r="H86" s="23">
        <v>4525.8</v>
      </c>
      <c r="I86" s="23">
        <v>60.6666666666667</v>
      </c>
      <c r="J86" s="23"/>
      <c r="L86" s="4">
        <f t="shared" si="3"/>
        <v>45.934012063947804</v>
      </c>
      <c r="M86" s="25">
        <f t="shared" si="2"/>
        <v>4.4123031164630113</v>
      </c>
      <c r="O86" s="4"/>
    </row>
    <row r="87" spans="1:15" x14ac:dyDescent="0.25">
      <c r="A87" s="4">
        <f t="shared" si="4"/>
        <v>1972.25</v>
      </c>
      <c r="B87" s="26">
        <v>142450</v>
      </c>
      <c r="C87" s="26">
        <v>55747</v>
      </c>
      <c r="D87" s="26">
        <v>20863</v>
      </c>
      <c r="E87" s="26">
        <v>67794</v>
      </c>
      <c r="F87" s="26">
        <v>948.2</v>
      </c>
      <c r="G87" s="26">
        <v>29.379000000000001</v>
      </c>
      <c r="H87" s="23">
        <v>4633.1000000000004</v>
      </c>
      <c r="I87" s="23">
        <v>61.3</v>
      </c>
      <c r="J87" s="23"/>
      <c r="L87" s="4">
        <f t="shared" si="3"/>
        <v>46.494276198193354</v>
      </c>
      <c r="M87" s="25">
        <f t="shared" si="2"/>
        <v>4.4247238534856237</v>
      </c>
      <c r="O87" s="4"/>
    </row>
    <row r="88" spans="1:15" x14ac:dyDescent="0.25">
      <c r="A88" s="4">
        <f t="shared" si="4"/>
        <v>1972.5</v>
      </c>
      <c r="B88" s="26">
        <v>147709</v>
      </c>
      <c r="C88" s="26">
        <v>57006</v>
      </c>
      <c r="D88" s="26">
        <v>20863</v>
      </c>
      <c r="E88" s="26">
        <v>68099</v>
      </c>
      <c r="F88" s="26">
        <v>967</v>
      </c>
      <c r="G88" s="26">
        <v>29.62</v>
      </c>
      <c r="H88" s="23">
        <v>4677.5</v>
      </c>
      <c r="I88" s="23">
        <v>61.633333333333297</v>
      </c>
      <c r="J88" s="23"/>
      <c r="L88" s="4">
        <f t="shared" si="3"/>
        <v>47.08374277483076</v>
      </c>
      <c r="M88" s="25">
        <f t="shared" si="2"/>
        <v>4.4262552344519017</v>
      </c>
      <c r="O88" s="4"/>
    </row>
    <row r="89" spans="1:15" x14ac:dyDescent="0.25">
      <c r="A89" s="4">
        <f t="shared" si="4"/>
        <v>1972.75</v>
      </c>
      <c r="B89" s="26">
        <v>152187</v>
      </c>
      <c r="C89" s="26">
        <v>58440</v>
      </c>
      <c r="D89" s="26">
        <v>20863</v>
      </c>
      <c r="E89" s="26">
        <v>78231</v>
      </c>
      <c r="F89" s="26">
        <v>996.8</v>
      </c>
      <c r="G89" s="26">
        <v>29.896999999999998</v>
      </c>
      <c r="H89" s="23">
        <v>4754.5</v>
      </c>
      <c r="I89" s="23">
        <v>62.633333333333297</v>
      </c>
      <c r="J89" s="23"/>
      <c r="L89" s="4">
        <f t="shared" si="3"/>
        <v>47.693201917888594</v>
      </c>
      <c r="M89" s="25">
        <f t="shared" si="2"/>
        <v>4.4276523483131678</v>
      </c>
      <c r="O89" s="4"/>
    </row>
    <row r="90" spans="1:15" x14ac:dyDescent="0.25">
      <c r="A90" s="4">
        <f t="shared" si="4"/>
        <v>1973</v>
      </c>
      <c r="B90" s="26">
        <v>163361</v>
      </c>
      <c r="C90" s="26">
        <v>60049</v>
      </c>
      <c r="D90" s="26">
        <v>23009</v>
      </c>
      <c r="E90" s="26">
        <v>111033</v>
      </c>
      <c r="F90" s="26">
        <v>1039.4000000000001</v>
      </c>
      <c r="G90" s="26">
        <v>30.24</v>
      </c>
      <c r="H90" s="23">
        <v>4876.2</v>
      </c>
      <c r="I90" s="23">
        <v>63.6666666666667</v>
      </c>
      <c r="J90" s="23"/>
      <c r="L90" s="4">
        <f t="shared" si="3"/>
        <v>48.357082539581718</v>
      </c>
      <c r="M90" s="25">
        <f t="shared" si="2"/>
        <v>4.437477807238948</v>
      </c>
      <c r="O90" s="4"/>
    </row>
    <row r="91" spans="1:15" x14ac:dyDescent="0.25">
      <c r="A91" s="4">
        <f t="shared" si="4"/>
        <v>1973.25</v>
      </c>
      <c r="B91" s="26">
        <v>173344</v>
      </c>
      <c r="C91" s="26">
        <v>61924</v>
      </c>
      <c r="D91" s="26">
        <v>23009</v>
      </c>
      <c r="E91" s="26">
        <v>98838</v>
      </c>
      <c r="F91" s="26">
        <v>1070</v>
      </c>
      <c r="G91" s="26">
        <v>30.751000000000001</v>
      </c>
      <c r="H91" s="23">
        <v>4932.6000000000004</v>
      </c>
      <c r="I91" s="23">
        <v>64.233333333333306</v>
      </c>
      <c r="J91" s="23"/>
      <c r="L91" s="4">
        <f t="shared" si="3"/>
        <v>49.07584778298844</v>
      </c>
      <c r="M91" s="25">
        <f t="shared" si="2"/>
        <v>4.4379951223692418</v>
      </c>
      <c r="O91" s="4"/>
    </row>
    <row r="92" spans="1:15" x14ac:dyDescent="0.25">
      <c r="A92" s="4">
        <f t="shared" si="4"/>
        <v>1973.5</v>
      </c>
      <c r="B92" s="26">
        <v>172620</v>
      </c>
      <c r="C92" s="26">
        <v>64066</v>
      </c>
      <c r="D92" s="26">
        <v>23009</v>
      </c>
      <c r="E92" s="26">
        <v>104131</v>
      </c>
      <c r="F92" s="26">
        <v>1083.3</v>
      </c>
      <c r="G92" s="26">
        <v>31.376999999999999</v>
      </c>
      <c r="H92" s="23">
        <v>4906.3</v>
      </c>
      <c r="I92" s="23">
        <v>64.466666666666697</v>
      </c>
      <c r="J92" s="23"/>
      <c r="L92" s="4">
        <f t="shared" si="3"/>
        <v>49.757437801154616</v>
      </c>
      <c r="M92" s="25">
        <f t="shared" si="2"/>
        <v>4.4253628800273894</v>
      </c>
      <c r="O92" s="4"/>
    </row>
    <row r="93" spans="1:15" x14ac:dyDescent="0.25">
      <c r="A93" s="4">
        <f t="shared" si="4"/>
        <v>1973.75</v>
      </c>
      <c r="B93" s="26">
        <v>186666</v>
      </c>
      <c r="C93" s="26">
        <v>66473</v>
      </c>
      <c r="D93" s="26">
        <v>23009</v>
      </c>
      <c r="E93" s="26">
        <v>63707</v>
      </c>
      <c r="F93" s="26">
        <v>1116.5999999999999</v>
      </c>
      <c r="G93" s="26">
        <v>31.914999999999999</v>
      </c>
      <c r="H93" s="23">
        <v>4953.1000000000004</v>
      </c>
      <c r="I93" s="23">
        <v>64.900000000000006</v>
      </c>
      <c r="J93" s="23"/>
      <c r="L93" s="4">
        <f t="shared" si="3"/>
        <v>50.518709930247518</v>
      </c>
      <c r="M93" s="25">
        <f t="shared" si="2"/>
        <v>4.4251026889138174</v>
      </c>
      <c r="O93" s="4"/>
    </row>
    <row r="94" spans="1:15" x14ac:dyDescent="0.25">
      <c r="A94" s="4">
        <f t="shared" si="4"/>
        <v>1974</v>
      </c>
      <c r="B94" s="26">
        <v>176125</v>
      </c>
      <c r="C94" s="26">
        <v>69146</v>
      </c>
      <c r="D94" s="26">
        <v>26514</v>
      </c>
      <c r="E94" s="26">
        <v>101228</v>
      </c>
      <c r="F94" s="26">
        <v>1124.2</v>
      </c>
      <c r="G94" s="26">
        <v>32.651000000000003</v>
      </c>
      <c r="H94" s="23">
        <v>4909.6000000000004</v>
      </c>
      <c r="I94" s="23">
        <v>64.766666666666694</v>
      </c>
      <c r="J94" s="23"/>
      <c r="L94" s="4">
        <f t="shared" si="3"/>
        <v>51.134808977749891</v>
      </c>
      <c r="M94" s="25">
        <f t="shared" si="2"/>
        <v>4.4132339026392486</v>
      </c>
      <c r="O94" s="4"/>
    </row>
    <row r="95" spans="1:15" x14ac:dyDescent="0.25">
      <c r="A95" s="4">
        <f t="shared" si="4"/>
        <v>1974.25</v>
      </c>
      <c r="B95" s="26">
        <v>195087</v>
      </c>
      <c r="C95" s="26">
        <v>72222</v>
      </c>
      <c r="D95" s="26">
        <v>26514</v>
      </c>
      <c r="E95" s="26">
        <v>109228</v>
      </c>
      <c r="F95" s="26">
        <v>1155</v>
      </c>
      <c r="G95" s="26">
        <v>33.423999999999999</v>
      </c>
      <c r="H95" s="23">
        <v>4922.2</v>
      </c>
      <c r="I95" s="23">
        <v>64.7</v>
      </c>
      <c r="J95" s="23"/>
      <c r="L95" s="4">
        <f t="shared" si="3"/>
        <v>51.855481249171625</v>
      </c>
      <c r="M95" s="25">
        <f t="shared" si="2"/>
        <v>4.4114178636888353</v>
      </c>
      <c r="O95" s="4"/>
    </row>
    <row r="96" spans="1:15" x14ac:dyDescent="0.25">
      <c r="A96" s="4">
        <f t="shared" si="4"/>
        <v>1974.5</v>
      </c>
      <c r="B96" s="26">
        <v>173596</v>
      </c>
      <c r="C96" s="26">
        <v>75702</v>
      </c>
      <c r="D96" s="26">
        <v>26514</v>
      </c>
      <c r="E96" s="26">
        <v>96402</v>
      </c>
      <c r="F96" s="26">
        <v>1175.3</v>
      </c>
      <c r="G96" s="26">
        <v>34.566000000000003</v>
      </c>
      <c r="H96" s="23">
        <v>4873.5</v>
      </c>
      <c r="I96" s="23">
        <v>64.599999999999994</v>
      </c>
      <c r="J96" s="23"/>
      <c r="L96" s="4">
        <f t="shared" si="3"/>
        <v>52.371740000545806</v>
      </c>
      <c r="M96" s="25">
        <f t="shared" si="2"/>
        <v>4.3988982530362328</v>
      </c>
      <c r="O96" s="4"/>
    </row>
    <row r="97" spans="1:15" x14ac:dyDescent="0.25">
      <c r="A97" s="4">
        <f t="shared" si="4"/>
        <v>1974.75</v>
      </c>
      <c r="B97" s="26">
        <v>194562</v>
      </c>
      <c r="C97" s="26">
        <v>79586</v>
      </c>
      <c r="D97" s="26">
        <v>26514</v>
      </c>
      <c r="E97" s="26">
        <v>69818</v>
      </c>
      <c r="F97" s="26">
        <v>1203.5</v>
      </c>
      <c r="G97" s="26">
        <v>35.683</v>
      </c>
      <c r="H97" s="23">
        <v>4854.3</v>
      </c>
      <c r="I97" s="23">
        <v>63.266666666666701</v>
      </c>
      <c r="J97" s="23"/>
      <c r="L97" s="4">
        <f t="shared" si="3"/>
        <v>52.991516925131741</v>
      </c>
      <c r="M97" s="25">
        <f t="shared" si="2"/>
        <v>4.4040632232879009</v>
      </c>
      <c r="O97" s="4"/>
    </row>
    <row r="98" spans="1:15" x14ac:dyDescent="0.25">
      <c r="A98" s="4">
        <f t="shared" si="4"/>
        <v>1975</v>
      </c>
      <c r="B98" s="26">
        <v>151116</v>
      </c>
      <c r="C98" s="26">
        <v>83872</v>
      </c>
      <c r="D98" s="26">
        <v>30487</v>
      </c>
      <c r="E98" s="26">
        <v>46083</v>
      </c>
      <c r="F98" s="26">
        <v>1210.5</v>
      </c>
      <c r="G98" s="26">
        <v>36.546999999999997</v>
      </c>
      <c r="H98" s="23">
        <v>4795.3</v>
      </c>
      <c r="I98" s="23">
        <v>61.1666666666667</v>
      </c>
      <c r="J98" s="23"/>
      <c r="L98" s="4">
        <f t="shared" si="3"/>
        <v>53.242953431548138</v>
      </c>
      <c r="M98" s="25">
        <f t="shared" si="2"/>
        <v>4.4117344603561994</v>
      </c>
      <c r="O98" s="4"/>
    </row>
    <row r="99" spans="1:15" x14ac:dyDescent="0.25">
      <c r="A99" s="4">
        <f t="shared" si="4"/>
        <v>1975.25</v>
      </c>
      <c r="B99" s="26">
        <v>147316</v>
      </c>
      <c r="C99" s="26">
        <v>87487</v>
      </c>
      <c r="D99" s="26">
        <v>30487</v>
      </c>
      <c r="E99" s="26">
        <v>35860</v>
      </c>
      <c r="F99" s="26">
        <v>1237.4000000000001</v>
      </c>
      <c r="G99" s="26">
        <v>37.03</v>
      </c>
      <c r="H99" s="23">
        <v>4831.8999999999996</v>
      </c>
      <c r="I99" s="23">
        <v>60.5</v>
      </c>
      <c r="J99" s="23"/>
      <c r="L99" s="4">
        <f t="shared" si="3"/>
        <v>53.44104956981441</v>
      </c>
      <c r="M99" s="25">
        <f t="shared" si="2"/>
        <v>4.4250147895045853</v>
      </c>
      <c r="O99" s="4"/>
    </row>
    <row r="100" spans="1:15" x14ac:dyDescent="0.25">
      <c r="A100" s="4">
        <f t="shared" si="4"/>
        <v>1975.5</v>
      </c>
      <c r="B100" s="26">
        <v>163741</v>
      </c>
      <c r="C100" s="26">
        <v>90432</v>
      </c>
      <c r="D100" s="26">
        <v>30487</v>
      </c>
      <c r="E100" s="26">
        <v>44086</v>
      </c>
      <c r="F100" s="26">
        <v>1286.5999999999999</v>
      </c>
      <c r="G100" s="26">
        <v>37.72</v>
      </c>
      <c r="H100" s="23">
        <v>4913.3</v>
      </c>
      <c r="I100" s="23">
        <v>61.366666666666703</v>
      </c>
      <c r="J100" s="23"/>
      <c r="L100" s="4">
        <f t="shared" si="3"/>
        <v>53.724864522094371</v>
      </c>
      <c r="M100" s="25">
        <f t="shared" si="2"/>
        <v>4.4307110095662958</v>
      </c>
      <c r="O100" s="4"/>
    </row>
    <row r="101" spans="1:15" x14ac:dyDescent="0.25">
      <c r="A101" s="4">
        <f t="shared" si="4"/>
        <v>1975.75</v>
      </c>
      <c r="B101" s="26">
        <v>169606</v>
      </c>
      <c r="C101" s="26">
        <v>92705</v>
      </c>
      <c r="D101" s="26">
        <v>30487</v>
      </c>
      <c r="E101" s="26">
        <v>30789</v>
      </c>
      <c r="F101" s="26">
        <v>1328.5</v>
      </c>
      <c r="G101" s="26">
        <v>38.326999999999998</v>
      </c>
      <c r="H101" s="23">
        <v>4977.5</v>
      </c>
      <c r="I101" s="23">
        <v>62.233333333333299</v>
      </c>
      <c r="J101" s="23"/>
      <c r="L101" s="4">
        <f t="shared" si="3"/>
        <v>54.027614541662821</v>
      </c>
      <c r="M101" s="25">
        <f t="shared" si="2"/>
        <v>4.4326946416836144</v>
      </c>
      <c r="O101" s="4"/>
    </row>
    <row r="102" spans="1:15" x14ac:dyDescent="0.25">
      <c r="A102" s="4">
        <f t="shared" si="4"/>
        <v>1976</v>
      </c>
      <c r="B102" s="26">
        <v>189871</v>
      </c>
      <c r="C102" s="26">
        <v>94309</v>
      </c>
      <c r="D102" s="26">
        <v>33029</v>
      </c>
      <c r="E102" s="26">
        <v>71926</v>
      </c>
      <c r="F102" s="26">
        <v>1379.5</v>
      </c>
      <c r="G102" s="26">
        <v>38.697000000000003</v>
      </c>
      <c r="H102" s="23">
        <v>5090.7</v>
      </c>
      <c r="I102" s="23">
        <v>63.4</v>
      </c>
      <c r="J102" s="23"/>
      <c r="L102" s="4">
        <f t="shared" si="3"/>
        <v>54.431605807135597</v>
      </c>
      <c r="M102" s="25">
        <f t="shared" si="2"/>
        <v>4.4406135625915164</v>
      </c>
      <c r="O102" s="4"/>
    </row>
    <row r="103" spans="1:15" x14ac:dyDescent="0.25">
      <c r="A103" s="4">
        <f t="shared" si="4"/>
        <v>1976.25</v>
      </c>
      <c r="B103" s="26">
        <v>204531</v>
      </c>
      <c r="C103" s="26">
        <v>96337</v>
      </c>
      <c r="D103" s="26">
        <v>33029</v>
      </c>
      <c r="E103" s="26">
        <v>67580</v>
      </c>
      <c r="F103" s="26">
        <v>1404.7</v>
      </c>
      <c r="G103" s="26">
        <v>39.052999999999997</v>
      </c>
      <c r="H103" s="23">
        <v>5128.8999999999996</v>
      </c>
      <c r="I103" s="23">
        <v>63.633333333333297</v>
      </c>
      <c r="J103" s="23"/>
      <c r="L103" s="4">
        <f t="shared" si="3"/>
        <v>54.912778828414375</v>
      </c>
      <c r="M103" s="25">
        <f t="shared" si="2"/>
        <v>4.4425699359896491</v>
      </c>
      <c r="O103" s="4"/>
    </row>
    <row r="104" spans="1:15" x14ac:dyDescent="0.25">
      <c r="A104" s="4">
        <f t="shared" si="4"/>
        <v>1976.5</v>
      </c>
      <c r="B104" s="26">
        <v>210116</v>
      </c>
      <c r="C104" s="26">
        <v>98790</v>
      </c>
      <c r="D104" s="26">
        <v>33029</v>
      </c>
      <c r="E104" s="26">
        <v>78322</v>
      </c>
      <c r="F104" s="26">
        <v>1430.9</v>
      </c>
      <c r="G104" s="26">
        <v>39.576000000000001</v>
      </c>
      <c r="H104" s="23">
        <v>5154.1000000000004</v>
      </c>
      <c r="I104" s="23">
        <v>63.933333333333302</v>
      </c>
      <c r="J104" s="23"/>
      <c r="L104" s="4">
        <f t="shared" si="3"/>
        <v>55.407377827807949</v>
      </c>
      <c r="M104" s="25">
        <f t="shared" si="2"/>
        <v>4.4412330410875231</v>
      </c>
      <c r="O104" s="4"/>
    </row>
    <row r="105" spans="1:15" x14ac:dyDescent="0.25">
      <c r="A105" s="4">
        <f t="shared" si="4"/>
        <v>1976.75</v>
      </c>
      <c r="B105" s="26">
        <v>204776</v>
      </c>
      <c r="C105" s="26">
        <v>101668</v>
      </c>
      <c r="D105" s="26">
        <v>33029</v>
      </c>
      <c r="E105" s="26">
        <v>77738</v>
      </c>
      <c r="F105" s="26">
        <v>1467.5</v>
      </c>
      <c r="G105" s="26">
        <v>40.213999999999999</v>
      </c>
      <c r="H105" s="23">
        <v>5191.5</v>
      </c>
      <c r="I105" s="23">
        <v>64</v>
      </c>
      <c r="J105" s="23"/>
      <c r="L105" s="4">
        <f t="shared" si="3"/>
        <v>55.843040781008327</v>
      </c>
      <c r="M105" s="25">
        <f t="shared" si="2"/>
        <v>4.4449766099945629</v>
      </c>
      <c r="O105" s="4"/>
    </row>
    <row r="106" spans="1:15" x14ac:dyDescent="0.25">
      <c r="A106" s="4">
        <f t="shared" si="4"/>
        <v>1977</v>
      </c>
      <c r="B106" s="26">
        <v>220573</v>
      </c>
      <c r="C106" s="26">
        <v>104972</v>
      </c>
      <c r="D106" s="26">
        <v>36513</v>
      </c>
      <c r="E106" s="26">
        <v>118491</v>
      </c>
      <c r="F106" s="26">
        <v>1513.2</v>
      </c>
      <c r="G106" s="26">
        <v>40.851999999999997</v>
      </c>
      <c r="H106" s="23">
        <v>5251.8</v>
      </c>
      <c r="I106" s="23">
        <v>64.7</v>
      </c>
      <c r="J106" s="23"/>
      <c r="L106" s="4">
        <f t="shared" si="3"/>
        <v>56.327031772881426</v>
      </c>
      <c r="M106" s="25">
        <f t="shared" si="2"/>
        <v>4.4464561441299493</v>
      </c>
      <c r="O106" s="4"/>
    </row>
    <row r="107" spans="1:15" x14ac:dyDescent="0.25">
      <c r="A107" s="4">
        <f t="shared" si="4"/>
        <v>1977.25</v>
      </c>
      <c r="B107" s="26">
        <v>237209</v>
      </c>
      <c r="C107" s="26">
        <v>108351</v>
      </c>
      <c r="D107" s="26">
        <v>36513</v>
      </c>
      <c r="E107" s="26">
        <v>106978</v>
      </c>
      <c r="F107" s="26">
        <v>1571.4</v>
      </c>
      <c r="G107" s="26">
        <v>41.481000000000002</v>
      </c>
      <c r="H107" s="23">
        <v>5356.1</v>
      </c>
      <c r="I107" s="23">
        <v>66.099999999999994</v>
      </c>
      <c r="J107" s="23"/>
      <c r="L107" s="4">
        <f t="shared" si="3"/>
        <v>56.883581759622345</v>
      </c>
      <c r="M107" s="25">
        <f t="shared" si="2"/>
        <v>4.4488809478684441</v>
      </c>
      <c r="O107" s="4"/>
    </row>
    <row r="108" spans="1:15" x14ac:dyDescent="0.25">
      <c r="A108" s="4">
        <f t="shared" si="4"/>
        <v>1977.5</v>
      </c>
      <c r="B108" s="26">
        <v>259492</v>
      </c>
      <c r="C108" s="26">
        <v>111805</v>
      </c>
      <c r="D108" s="26">
        <v>36513</v>
      </c>
      <c r="E108" s="26">
        <v>110193</v>
      </c>
      <c r="F108" s="26">
        <v>1621.9</v>
      </c>
      <c r="G108" s="26">
        <v>42.023000000000003</v>
      </c>
      <c r="H108" s="23">
        <v>5451.9</v>
      </c>
      <c r="I108" s="23">
        <v>66.6666666666667</v>
      </c>
      <c r="J108" s="23"/>
      <c r="L108" s="4">
        <f t="shared" si="3"/>
        <v>57.544969571058942</v>
      </c>
      <c r="M108" s="25">
        <f t="shared" si="2"/>
        <v>4.4569841811235102</v>
      </c>
      <c r="O108" s="4"/>
    </row>
    <row r="109" spans="1:15" x14ac:dyDescent="0.25">
      <c r="A109" s="4">
        <f t="shared" si="4"/>
        <v>1977.75</v>
      </c>
      <c r="B109" s="26">
        <v>261743</v>
      </c>
      <c r="C109" s="26">
        <v>115336</v>
      </c>
      <c r="D109" s="26">
        <v>36513</v>
      </c>
      <c r="E109" s="26">
        <v>132539</v>
      </c>
      <c r="F109" s="26">
        <v>1653.5</v>
      </c>
      <c r="G109" s="26">
        <v>42.637</v>
      </c>
      <c r="H109" s="23">
        <v>5450.8</v>
      </c>
      <c r="I109" s="23">
        <v>67.466666666666697</v>
      </c>
      <c r="J109" s="23"/>
      <c r="L109" s="4">
        <f t="shared" si="3"/>
        <v>58.189327757610528</v>
      </c>
      <c r="M109" s="25">
        <f t="shared" si="2"/>
        <v>4.4451394228970091</v>
      </c>
      <c r="O109" s="4"/>
    </row>
    <row r="110" spans="1:15" x14ac:dyDescent="0.25">
      <c r="A110" s="4">
        <f t="shared" si="4"/>
        <v>1978</v>
      </c>
      <c r="B110" s="26">
        <v>270271</v>
      </c>
      <c r="C110" s="26">
        <v>118941</v>
      </c>
      <c r="D110" s="26">
        <v>41167</v>
      </c>
      <c r="E110" s="26">
        <v>151498</v>
      </c>
      <c r="F110" s="26">
        <v>1686.1</v>
      </c>
      <c r="G110" s="26">
        <v>43.53</v>
      </c>
      <c r="H110" s="23">
        <v>5469.4</v>
      </c>
      <c r="I110" s="23">
        <v>67.533333333333303</v>
      </c>
      <c r="J110" s="23"/>
      <c r="L110" s="4">
        <f t="shared" si="3"/>
        <v>58.822012113227345</v>
      </c>
      <c r="M110" s="25">
        <f t="shared" si="2"/>
        <v>4.4440207555855675</v>
      </c>
      <c r="O110" s="4"/>
    </row>
    <row r="111" spans="1:15" x14ac:dyDescent="0.25">
      <c r="A111" s="4">
        <f t="shared" si="4"/>
        <v>1978.25</v>
      </c>
      <c r="B111" s="26">
        <v>296836</v>
      </c>
      <c r="C111" s="26">
        <v>122866</v>
      </c>
      <c r="D111" s="26">
        <v>41167</v>
      </c>
      <c r="E111" s="26">
        <v>140257</v>
      </c>
      <c r="F111" s="26">
        <v>1797.7</v>
      </c>
      <c r="G111" s="26">
        <v>44.293999999999997</v>
      </c>
      <c r="H111" s="23">
        <v>5684.6</v>
      </c>
      <c r="I111" s="23">
        <v>69.400000000000006</v>
      </c>
      <c r="J111" s="23"/>
      <c r="L111" s="4">
        <f t="shared" si="3"/>
        <v>59.571566228908928</v>
      </c>
      <c r="M111" s="25">
        <f t="shared" si="2"/>
        <v>4.4606042298293564</v>
      </c>
      <c r="O111" s="4"/>
    </row>
    <row r="112" spans="1:15" x14ac:dyDescent="0.25">
      <c r="A112" s="4">
        <f t="shared" si="4"/>
        <v>1978.5</v>
      </c>
      <c r="B112" s="26">
        <v>306988</v>
      </c>
      <c r="C112" s="26">
        <v>127111</v>
      </c>
      <c r="D112" s="26">
        <v>41167</v>
      </c>
      <c r="E112" s="26">
        <v>122546</v>
      </c>
      <c r="F112" s="26">
        <v>1843.8</v>
      </c>
      <c r="G112" s="26">
        <v>45.01</v>
      </c>
      <c r="H112" s="23">
        <v>5740.3</v>
      </c>
      <c r="I112" s="23">
        <v>70.2</v>
      </c>
      <c r="J112" s="23"/>
      <c r="L112" s="4">
        <f t="shared" si="3"/>
        <v>60.342006131152871</v>
      </c>
      <c r="M112" s="25">
        <f t="shared" si="2"/>
        <v>4.4583935807889254</v>
      </c>
      <c r="O112" s="4"/>
    </row>
    <row r="113" spans="1:15" x14ac:dyDescent="0.25">
      <c r="A113" s="4">
        <f t="shared" si="4"/>
        <v>1978.75</v>
      </c>
      <c r="B113" s="26">
        <v>325708</v>
      </c>
      <c r="C113" s="26">
        <v>131674</v>
      </c>
      <c r="D113" s="26">
        <v>41167</v>
      </c>
      <c r="E113" s="26">
        <v>139765</v>
      </c>
      <c r="F113" s="26">
        <v>1910</v>
      </c>
      <c r="G113" s="26">
        <v>45.936999999999998</v>
      </c>
      <c r="H113" s="23">
        <v>5816.2</v>
      </c>
      <c r="I113" s="23">
        <v>70.8333333333333</v>
      </c>
      <c r="J113" s="23"/>
      <c r="L113" s="4">
        <f t="shared" si="3"/>
        <v>61.173944437964373</v>
      </c>
      <c r="M113" s="25">
        <f t="shared" si="2"/>
        <v>4.4608517111330555</v>
      </c>
      <c r="O113" s="4"/>
    </row>
    <row r="114" spans="1:15" x14ac:dyDescent="0.25">
      <c r="A114" s="4">
        <f t="shared" si="4"/>
        <v>1979</v>
      </c>
      <c r="B114" s="26">
        <v>339666</v>
      </c>
      <c r="C114" s="26">
        <v>136559</v>
      </c>
      <c r="D114" s="26">
        <v>47233</v>
      </c>
      <c r="E114" s="26">
        <v>155413</v>
      </c>
      <c r="F114" s="26">
        <v>1947.1</v>
      </c>
      <c r="G114" s="26">
        <v>46.835000000000001</v>
      </c>
      <c r="H114" s="23">
        <v>5825.9</v>
      </c>
      <c r="I114" s="23">
        <v>71.466666666666697</v>
      </c>
      <c r="J114" s="23"/>
      <c r="L114" s="4">
        <f t="shared" si="3"/>
        <v>62.005982443729295</v>
      </c>
      <c r="M114" s="25">
        <f t="shared" si="2"/>
        <v>4.4519577292880266</v>
      </c>
      <c r="O114" s="4"/>
    </row>
    <row r="115" spans="1:15" x14ac:dyDescent="0.25">
      <c r="A115" s="4">
        <f t="shared" si="4"/>
        <v>1979.25</v>
      </c>
      <c r="B115" s="26">
        <v>346874</v>
      </c>
      <c r="C115" s="26">
        <v>141595</v>
      </c>
      <c r="D115" s="26">
        <v>47233</v>
      </c>
      <c r="E115" s="26">
        <v>176638</v>
      </c>
      <c r="F115" s="26">
        <v>2002.6</v>
      </c>
      <c r="G115" s="26">
        <v>48.103999999999999</v>
      </c>
      <c r="H115" s="23">
        <v>5831.4</v>
      </c>
      <c r="I115" s="23">
        <v>71.566666666666706</v>
      </c>
      <c r="J115" s="23"/>
      <c r="L115" s="4">
        <f t="shared" si="3"/>
        <v>62.82735904442778</v>
      </c>
      <c r="M115" s="25">
        <f t="shared" si="2"/>
        <v>4.4472689337746232</v>
      </c>
      <c r="O115" s="4"/>
    </row>
    <row r="116" spans="1:15" x14ac:dyDescent="0.25">
      <c r="A116" s="4">
        <f t="shared" si="4"/>
        <v>1979.5</v>
      </c>
      <c r="B116" s="26">
        <v>350057</v>
      </c>
      <c r="C116" s="26">
        <v>146782</v>
      </c>
      <c r="D116" s="26">
        <v>47233</v>
      </c>
      <c r="E116" s="26">
        <v>169813</v>
      </c>
      <c r="F116" s="26">
        <v>2061.8000000000002</v>
      </c>
      <c r="G116" s="26">
        <v>49.07</v>
      </c>
      <c r="H116" s="23">
        <v>5873.3</v>
      </c>
      <c r="I116" s="23">
        <v>72.033333333333303</v>
      </c>
      <c r="J116" s="23"/>
      <c r="L116" s="4">
        <f t="shared" si="3"/>
        <v>63.622355987570231</v>
      </c>
      <c r="M116" s="25">
        <f t="shared" si="2"/>
        <v>4.4457420211213359</v>
      </c>
      <c r="O116" s="4"/>
    </row>
    <row r="117" spans="1:15" x14ac:dyDescent="0.25">
      <c r="A117" s="4">
        <f t="shared" si="4"/>
        <v>1979.75</v>
      </c>
      <c r="B117" s="26">
        <v>355557</v>
      </c>
      <c r="C117" s="26">
        <v>152120</v>
      </c>
      <c r="D117" s="26">
        <v>47233</v>
      </c>
      <c r="E117" s="26">
        <v>135576</v>
      </c>
      <c r="F117" s="26">
        <v>2102.3000000000002</v>
      </c>
      <c r="G117" s="26">
        <v>49.959000000000003</v>
      </c>
      <c r="H117" s="23">
        <v>5889.5</v>
      </c>
      <c r="I117" s="23">
        <v>72.266666666666694</v>
      </c>
      <c r="J117" s="23"/>
      <c r="L117" s="4">
        <f t="shared" si="3"/>
        <v>64.404016949559065</v>
      </c>
      <c r="M117" s="25">
        <f t="shared" si="2"/>
        <v>4.4420307134075552</v>
      </c>
      <c r="O117" s="4"/>
    </row>
    <row r="118" spans="1:15" x14ac:dyDescent="0.25">
      <c r="A118" s="4">
        <f t="shared" si="4"/>
        <v>1980</v>
      </c>
      <c r="B118" s="26">
        <v>359483</v>
      </c>
      <c r="C118" s="26">
        <v>157611</v>
      </c>
      <c r="D118" s="26">
        <v>54177</v>
      </c>
      <c r="E118" s="26">
        <v>164291</v>
      </c>
      <c r="F118" s="26">
        <v>2149.4</v>
      </c>
      <c r="G118" s="26">
        <v>51.085999999999999</v>
      </c>
      <c r="H118" s="23">
        <v>5908.5</v>
      </c>
      <c r="I118" s="23">
        <v>72</v>
      </c>
      <c r="J118" s="23"/>
      <c r="L118" s="4">
        <f t="shared" si="3"/>
        <v>65.126793248349344</v>
      </c>
      <c r="M118" s="25">
        <f t="shared" si="2"/>
        <v>4.4435999822448133</v>
      </c>
      <c r="O118" s="4"/>
    </row>
    <row r="119" spans="1:15" x14ac:dyDescent="0.25">
      <c r="A119" s="4">
        <f t="shared" si="4"/>
        <v>1980.25</v>
      </c>
      <c r="B119" s="26">
        <v>340013</v>
      </c>
      <c r="C119" s="26">
        <v>163430</v>
      </c>
      <c r="D119" s="26">
        <v>54177</v>
      </c>
      <c r="E119" s="26">
        <v>98853</v>
      </c>
      <c r="F119" s="26">
        <v>2134.3000000000002</v>
      </c>
      <c r="G119" s="26">
        <v>52.220999999999997</v>
      </c>
      <c r="H119" s="23">
        <v>5787.4</v>
      </c>
      <c r="I119" s="23">
        <v>70.599999999999994</v>
      </c>
      <c r="J119" s="23"/>
      <c r="L119" s="4">
        <f t="shared" si="3"/>
        <v>65.712793133453033</v>
      </c>
      <c r="M119" s="25">
        <f t="shared" ref="M119:M182" si="5">LN(H119/(L119^(1-$K$4)*I119^$K$4))</f>
        <v>4.43223342143403</v>
      </c>
      <c r="O119" s="4"/>
    </row>
    <row r="120" spans="1:15" x14ac:dyDescent="0.25">
      <c r="A120" s="4">
        <f t="shared" si="4"/>
        <v>1980.5</v>
      </c>
      <c r="B120" s="26">
        <v>310949</v>
      </c>
      <c r="C120" s="26">
        <v>169578</v>
      </c>
      <c r="D120" s="26">
        <v>54177</v>
      </c>
      <c r="E120" s="26">
        <v>110113</v>
      </c>
      <c r="F120" s="26">
        <v>2177.1</v>
      </c>
      <c r="G120" s="26">
        <v>53.408000000000001</v>
      </c>
      <c r="H120" s="23">
        <v>5776.6</v>
      </c>
      <c r="I120" s="23">
        <v>70.133333333333297</v>
      </c>
      <c r="J120" s="23"/>
      <c r="L120" s="4">
        <f t="shared" si="3"/>
        <v>66.120943597802949</v>
      </c>
      <c r="M120" s="25">
        <f t="shared" si="5"/>
        <v>4.432380914506509</v>
      </c>
      <c r="O120" s="4"/>
    </row>
    <row r="121" spans="1:15" x14ac:dyDescent="0.25">
      <c r="A121" s="4">
        <f t="shared" si="4"/>
        <v>1980.75</v>
      </c>
      <c r="B121" s="26">
        <v>362666</v>
      </c>
      <c r="C121" s="26">
        <v>176053</v>
      </c>
      <c r="D121" s="26">
        <v>54177</v>
      </c>
      <c r="E121" s="26">
        <v>166736</v>
      </c>
      <c r="F121" s="26">
        <v>2283.6</v>
      </c>
      <c r="G121" s="26">
        <v>54.774000000000001</v>
      </c>
      <c r="H121" s="23">
        <v>5883.5</v>
      </c>
      <c r="I121" s="23">
        <v>71.2</v>
      </c>
      <c r="J121" s="23"/>
      <c r="L121" s="4">
        <f t="shared" si="3"/>
        <v>66.725409220178534</v>
      </c>
      <c r="M121" s="25">
        <f t="shared" si="5"/>
        <v>4.4377807999615779</v>
      </c>
      <c r="O121" s="4"/>
    </row>
    <row r="122" spans="1:15" x14ac:dyDescent="0.25">
      <c r="A122" s="4">
        <f t="shared" si="4"/>
        <v>1981</v>
      </c>
      <c r="B122" s="26">
        <v>413276</v>
      </c>
      <c r="C122" s="26">
        <v>182860</v>
      </c>
      <c r="D122" s="26">
        <v>61414</v>
      </c>
      <c r="E122" s="26">
        <v>145518</v>
      </c>
      <c r="F122" s="26">
        <v>2402.3000000000002</v>
      </c>
      <c r="G122" s="26">
        <v>56.271999999999998</v>
      </c>
      <c r="H122" s="23">
        <v>6005.7</v>
      </c>
      <c r="I122" s="23">
        <v>71.6666666666667</v>
      </c>
      <c r="J122" s="23"/>
      <c r="L122" s="4">
        <f t="shared" si="3"/>
        <v>67.476235563653091</v>
      </c>
      <c r="M122" s="25">
        <f t="shared" si="5"/>
        <v>4.4501286547322154</v>
      </c>
      <c r="O122" s="4"/>
    </row>
    <row r="123" spans="1:15" x14ac:dyDescent="0.25">
      <c r="A123" s="4">
        <f t="shared" si="4"/>
        <v>1981.25</v>
      </c>
      <c r="B123" s="26">
        <v>406658</v>
      </c>
      <c r="C123" s="26">
        <v>189406</v>
      </c>
      <c r="D123" s="26">
        <v>61414</v>
      </c>
      <c r="E123" s="26">
        <v>230252</v>
      </c>
      <c r="F123" s="26">
        <v>2420.8000000000002</v>
      </c>
      <c r="G123" s="26">
        <v>57.265999999999998</v>
      </c>
      <c r="H123" s="23">
        <v>5957.8</v>
      </c>
      <c r="I123" s="23">
        <v>71.900000000000006</v>
      </c>
      <c r="J123" s="23"/>
      <c r="L123" s="4">
        <f t="shared" si="3"/>
        <v>68.156560712956349</v>
      </c>
      <c r="M123" s="25">
        <f t="shared" si="5"/>
        <v>4.4364290829722091</v>
      </c>
      <c r="O123" s="4"/>
    </row>
    <row r="124" spans="1:15" x14ac:dyDescent="0.25">
      <c r="A124" s="4">
        <f t="shared" si="4"/>
        <v>1981.5</v>
      </c>
      <c r="B124" s="26">
        <v>460217</v>
      </c>
      <c r="C124" s="26">
        <v>195693</v>
      </c>
      <c r="D124" s="26">
        <v>61414</v>
      </c>
      <c r="E124" s="26">
        <v>206002</v>
      </c>
      <c r="F124" s="26">
        <v>2498.8000000000002</v>
      </c>
      <c r="G124" s="26">
        <v>58.362000000000002</v>
      </c>
      <c r="H124" s="23">
        <v>6030.2</v>
      </c>
      <c r="I124" s="23">
        <v>71.866666666666703</v>
      </c>
      <c r="J124" s="23"/>
      <c r="L124" s="4">
        <f t="shared" si="3"/>
        <v>69.02660457711454</v>
      </c>
      <c r="M124" s="25">
        <f t="shared" si="5"/>
        <v>4.4442383030412209</v>
      </c>
      <c r="O124" s="4"/>
    </row>
    <row r="125" spans="1:15" x14ac:dyDescent="0.25">
      <c r="A125" s="4">
        <f t="shared" si="4"/>
        <v>1981.75</v>
      </c>
      <c r="B125" s="26">
        <v>446371</v>
      </c>
      <c r="C125" s="26">
        <v>201721</v>
      </c>
      <c r="D125" s="26">
        <v>61414</v>
      </c>
      <c r="E125" s="26">
        <v>178784</v>
      </c>
      <c r="F125" s="26">
        <v>2494</v>
      </c>
      <c r="G125" s="26">
        <v>59.238</v>
      </c>
      <c r="H125" s="23">
        <v>5955.1</v>
      </c>
      <c r="I125" s="23">
        <v>71.1666666666667</v>
      </c>
      <c r="J125" s="23"/>
      <c r="L125" s="4">
        <f t="shared" si="3"/>
        <v>69.79990887503142</v>
      </c>
      <c r="M125" s="25">
        <f t="shared" si="5"/>
        <v>4.4339597925685128</v>
      </c>
      <c r="O125" s="4"/>
    </row>
    <row r="126" spans="1:15" x14ac:dyDescent="0.25">
      <c r="A126" s="4">
        <f t="shared" si="4"/>
        <v>1982</v>
      </c>
      <c r="B126" s="26">
        <v>385039</v>
      </c>
      <c r="C126" s="26">
        <v>207488</v>
      </c>
      <c r="D126" s="26">
        <v>67389</v>
      </c>
      <c r="E126" s="26">
        <v>224308</v>
      </c>
      <c r="F126" s="26">
        <v>2468.3000000000002</v>
      </c>
      <c r="G126" s="26">
        <v>60.012</v>
      </c>
      <c r="H126" s="23">
        <v>5857.3</v>
      </c>
      <c r="I126" s="23">
        <v>69.8</v>
      </c>
      <c r="J126" s="23"/>
      <c r="L126" s="4">
        <f t="shared" si="3"/>
        <v>70.258825425054752</v>
      </c>
      <c r="M126" s="25">
        <f t="shared" si="5"/>
        <v>4.4274513247939344</v>
      </c>
      <c r="O126" s="4"/>
    </row>
    <row r="127" spans="1:15" x14ac:dyDescent="0.25">
      <c r="A127" s="4">
        <f t="shared" si="4"/>
        <v>1982.25</v>
      </c>
      <c r="B127" s="26">
        <v>389934</v>
      </c>
      <c r="C127" s="26">
        <v>211936</v>
      </c>
      <c r="D127" s="26">
        <v>67389</v>
      </c>
      <c r="E127" s="26">
        <v>184597</v>
      </c>
      <c r="F127" s="26">
        <v>2510.6999999999998</v>
      </c>
      <c r="G127" s="26">
        <v>60.718000000000004</v>
      </c>
      <c r="H127" s="23">
        <v>5889.1</v>
      </c>
      <c r="I127" s="23">
        <v>69.5</v>
      </c>
      <c r="J127" s="23"/>
      <c r="L127" s="4">
        <f t="shared" si="3"/>
        <v>70.714246387537045</v>
      </c>
      <c r="M127" s="25">
        <f t="shared" si="5"/>
        <v>4.4332964013109457</v>
      </c>
      <c r="O127" s="4"/>
    </row>
    <row r="128" spans="1:15" x14ac:dyDescent="0.25">
      <c r="A128" s="4">
        <f t="shared" si="4"/>
        <v>1982.5</v>
      </c>
      <c r="B128" s="26">
        <v>388737</v>
      </c>
      <c r="C128" s="26">
        <v>215064</v>
      </c>
      <c r="D128" s="26">
        <v>67389</v>
      </c>
      <c r="E128" s="26">
        <v>183799</v>
      </c>
      <c r="F128" s="26">
        <v>2529.1</v>
      </c>
      <c r="G128" s="26">
        <v>61.511000000000003</v>
      </c>
      <c r="H128" s="23">
        <v>5866.4</v>
      </c>
      <c r="I128" s="23">
        <v>68.8</v>
      </c>
      <c r="J128" s="23"/>
      <c r="L128" s="4">
        <f t="shared" si="3"/>
        <v>71.146217904826642</v>
      </c>
      <c r="M128" s="25">
        <f t="shared" si="5"/>
        <v>4.4337206600857613</v>
      </c>
      <c r="O128" s="4"/>
    </row>
    <row r="129" spans="1:17" x14ac:dyDescent="0.25">
      <c r="A129" s="4">
        <f t="shared" si="4"/>
        <v>1982.75</v>
      </c>
      <c r="B129" s="26">
        <v>346883</v>
      </c>
      <c r="C129" s="26">
        <v>216872</v>
      </c>
      <c r="D129" s="26">
        <v>67389</v>
      </c>
      <c r="E129" s="26">
        <v>66604</v>
      </c>
      <c r="F129" s="26">
        <v>2551.4</v>
      </c>
      <c r="G129" s="26">
        <v>62.006999999999998</v>
      </c>
      <c r="H129" s="23">
        <v>5871</v>
      </c>
      <c r="I129" s="23">
        <v>67.866666666666703</v>
      </c>
      <c r="J129" s="23"/>
      <c r="L129" s="4">
        <f t="shared" si="3"/>
        <v>71.398697463586132</v>
      </c>
      <c r="M129" s="25">
        <f t="shared" si="5"/>
        <v>4.4419707931249013</v>
      </c>
      <c r="O129" s="4"/>
    </row>
    <row r="130" spans="1:17" x14ac:dyDescent="0.25">
      <c r="A130" s="4">
        <f t="shared" si="4"/>
        <v>1983</v>
      </c>
      <c r="B130" s="26">
        <v>330386</v>
      </c>
      <c r="C130" s="26">
        <v>217359</v>
      </c>
      <c r="D130" s="26">
        <v>68867</v>
      </c>
      <c r="E130" s="26">
        <v>110880</v>
      </c>
      <c r="F130" s="26">
        <v>2607.6999999999998</v>
      </c>
      <c r="G130" s="26">
        <v>62.491</v>
      </c>
      <c r="H130" s="23">
        <v>5944</v>
      </c>
      <c r="I130" s="23">
        <v>68.2</v>
      </c>
      <c r="J130" s="23"/>
      <c r="L130" s="4">
        <f t="shared" si="3"/>
        <v>71.57536290340947</v>
      </c>
      <c r="M130" s="25">
        <f t="shared" si="5"/>
        <v>4.450302733252955</v>
      </c>
      <c r="O130" s="4"/>
    </row>
    <row r="131" spans="1:17" x14ac:dyDescent="0.25">
      <c r="A131" s="4">
        <f t="shared" si="4"/>
        <v>1983.25</v>
      </c>
      <c r="B131" s="26">
        <v>377852</v>
      </c>
      <c r="C131" s="26">
        <v>218329</v>
      </c>
      <c r="D131" s="26">
        <v>68867</v>
      </c>
      <c r="E131" s="26">
        <v>147542</v>
      </c>
      <c r="F131" s="26">
        <v>2695</v>
      </c>
      <c r="G131" s="26">
        <v>62.822000000000003</v>
      </c>
      <c r="H131" s="23">
        <v>6077.6</v>
      </c>
      <c r="I131" s="23">
        <v>69.266666666666694</v>
      </c>
      <c r="J131" s="23"/>
      <c r="L131" s="4">
        <f t="shared" si="3"/>
        <v>71.93612824039333</v>
      </c>
      <c r="M131" s="25">
        <f t="shared" si="5"/>
        <v>4.4607880322798401</v>
      </c>
      <c r="O131" s="4"/>
    </row>
    <row r="132" spans="1:17" x14ac:dyDescent="0.25">
      <c r="A132" s="4">
        <f t="shared" si="4"/>
        <v>1983.5</v>
      </c>
      <c r="B132" s="26">
        <v>389017</v>
      </c>
      <c r="C132" s="26">
        <v>219781</v>
      </c>
      <c r="D132" s="26">
        <v>68867</v>
      </c>
      <c r="E132" s="26">
        <v>198489</v>
      </c>
      <c r="F132" s="26">
        <v>2787.4</v>
      </c>
      <c r="G132" s="26">
        <v>63.441000000000003</v>
      </c>
      <c r="H132" s="23">
        <v>6197.5</v>
      </c>
      <c r="I132" s="23">
        <v>70.400000000000006</v>
      </c>
      <c r="J132" s="23"/>
      <c r="L132" s="4">
        <f t="shared" si="3"/>
        <v>72.331649275685962</v>
      </c>
      <c r="M132" s="25">
        <f t="shared" si="5"/>
        <v>4.4679633337129765</v>
      </c>
      <c r="O132" s="4"/>
    </row>
    <row r="133" spans="1:17" x14ac:dyDescent="0.25">
      <c r="A133" s="4">
        <f t="shared" si="4"/>
        <v>1983.75</v>
      </c>
      <c r="B133" s="26">
        <v>436250</v>
      </c>
      <c r="C133" s="26">
        <v>221715</v>
      </c>
      <c r="D133" s="26">
        <v>68867</v>
      </c>
      <c r="E133" s="26">
        <v>202257</v>
      </c>
      <c r="F133" s="26">
        <v>2874.2</v>
      </c>
      <c r="G133" s="26">
        <v>63.83</v>
      </c>
      <c r="H133" s="23">
        <v>6325.6</v>
      </c>
      <c r="I133" s="23">
        <v>72.066666666666706</v>
      </c>
      <c r="J133" s="23"/>
      <c r="L133" s="4">
        <f t="shared" si="3"/>
        <v>72.902180373915641</v>
      </c>
      <c r="M133" s="25">
        <f t="shared" si="5"/>
        <v>4.4706188590101981</v>
      </c>
      <c r="O133" s="4"/>
      <c r="Q133" s="1"/>
    </row>
    <row r="134" spans="1:17" x14ac:dyDescent="0.25">
      <c r="A134" s="4">
        <f t="shared" si="4"/>
        <v>1984</v>
      </c>
      <c r="B134" s="26">
        <v>501624</v>
      </c>
      <c r="C134" s="26">
        <v>224132</v>
      </c>
      <c r="D134" s="26">
        <v>70812</v>
      </c>
      <c r="E134" s="26">
        <v>297699</v>
      </c>
      <c r="F134" s="26">
        <v>2967.3</v>
      </c>
      <c r="G134" s="26">
        <v>64.337999999999994</v>
      </c>
      <c r="H134" s="23">
        <v>6448.3</v>
      </c>
      <c r="I134" s="23">
        <v>73.133333333333297</v>
      </c>
      <c r="J134" s="23"/>
      <c r="K134" s="26">
        <v>1</v>
      </c>
      <c r="L134" s="4">
        <f t="shared" ref="L134:L197" si="6">L133+(B134-C134-D134)/1000/4/G134</f>
        <v>73.705282739547144</v>
      </c>
      <c r="M134" s="25">
        <f t="shared" si="5"/>
        <v>4.4764830720759337</v>
      </c>
      <c r="N134" s="22">
        <v>8.7723158861123252E-3</v>
      </c>
      <c r="O134" s="20">
        <f>EXP(N134)</f>
        <v>1.0088109054063987</v>
      </c>
      <c r="Q134" s="1"/>
    </row>
    <row r="135" spans="1:17" x14ac:dyDescent="0.25">
      <c r="A135" s="4">
        <f t="shared" si="4"/>
        <v>1984.25</v>
      </c>
      <c r="B135" s="26">
        <v>522943</v>
      </c>
      <c r="C135" s="26">
        <v>226982</v>
      </c>
      <c r="D135" s="26">
        <v>70812</v>
      </c>
      <c r="E135" s="26">
        <v>348086</v>
      </c>
      <c r="F135" s="26">
        <v>3051.5</v>
      </c>
      <c r="G135" s="26">
        <v>64.814999999999998</v>
      </c>
      <c r="H135" s="23">
        <v>6559.6</v>
      </c>
      <c r="I135" s="23">
        <v>74</v>
      </c>
      <c r="J135" s="23"/>
      <c r="K135" s="26">
        <f>K134+1</f>
        <v>2</v>
      </c>
      <c r="L135" s="4">
        <f t="shared" si="6"/>
        <v>74.573712115463209</v>
      </c>
      <c r="M135" s="25">
        <f t="shared" si="5"/>
        <v>4.4818395430038862</v>
      </c>
      <c r="N135" s="22">
        <v>1.1351058623988608E-2</v>
      </c>
      <c r="O135" s="20">
        <f t="shared" ref="O135:O198" si="7">EXP(N135)</f>
        <v>1.0114157263406536</v>
      </c>
      <c r="Q135" s="1"/>
    </row>
    <row r="136" spans="1:17" x14ac:dyDescent="0.25">
      <c r="A136" s="4">
        <f t="shared" ref="A136:A199" si="8">A135+0.25</f>
        <v>1984.5</v>
      </c>
      <c r="B136" s="26">
        <v>536854</v>
      </c>
      <c r="C136" s="26">
        <v>230265</v>
      </c>
      <c r="D136" s="26">
        <v>70812</v>
      </c>
      <c r="E136" s="26">
        <v>303333</v>
      </c>
      <c r="F136" s="26">
        <v>3100.6</v>
      </c>
      <c r="G136" s="26">
        <v>65.234999999999999</v>
      </c>
      <c r="H136" s="23">
        <v>6623.3</v>
      </c>
      <c r="I136" s="23">
        <v>74.599999999999994</v>
      </c>
      <c r="J136" s="23"/>
      <c r="K136" s="26">
        <f t="shared" ref="K136:K199" si="9">K135+1</f>
        <v>3</v>
      </c>
      <c r="L136" s="4">
        <f t="shared" si="6"/>
        <v>75.47727998547164</v>
      </c>
      <c r="M136" s="25">
        <f t="shared" si="5"/>
        <v>4.4819996834341342</v>
      </c>
      <c r="N136" s="22">
        <v>8.7452892114490144E-3</v>
      </c>
      <c r="O136" s="20">
        <f t="shared" si="7"/>
        <v>1.0087836409706967</v>
      </c>
      <c r="Q136" s="1"/>
    </row>
    <row r="137" spans="1:17" x14ac:dyDescent="0.25">
      <c r="A137" s="4">
        <f t="shared" si="8"/>
        <v>1984.75</v>
      </c>
      <c r="B137" s="26">
        <v>522747</v>
      </c>
      <c r="C137" s="26">
        <v>233981</v>
      </c>
      <c r="D137" s="26">
        <v>70812</v>
      </c>
      <c r="E137" s="26">
        <v>342977</v>
      </c>
      <c r="F137" s="26">
        <v>3142.5</v>
      </c>
      <c r="G137" s="26">
        <v>65.528999999999996</v>
      </c>
      <c r="H137" s="23">
        <v>6677.3</v>
      </c>
      <c r="I137" s="23">
        <v>75.1666666666667</v>
      </c>
      <c r="J137" s="23"/>
      <c r="K137" s="26">
        <f t="shared" si="9"/>
        <v>4</v>
      </c>
      <c r="L137" s="4">
        <f t="shared" si="6"/>
        <v>76.308797328937885</v>
      </c>
      <c r="M137" s="25">
        <f t="shared" si="5"/>
        <v>4.4813321931269909</v>
      </c>
      <c r="N137" s="22">
        <v>5.2689998641558544E-3</v>
      </c>
      <c r="O137" s="20">
        <f t="shared" si="7"/>
        <v>1.0052829054560666</v>
      </c>
      <c r="Q137" s="1"/>
    </row>
    <row r="138" spans="1:17" x14ac:dyDescent="0.25">
      <c r="A138" s="4">
        <f t="shared" si="8"/>
        <v>1985</v>
      </c>
      <c r="B138" s="26">
        <v>492822</v>
      </c>
      <c r="C138" s="26">
        <v>238132</v>
      </c>
      <c r="D138" s="26">
        <v>73858</v>
      </c>
      <c r="E138" s="26">
        <v>271950</v>
      </c>
      <c r="F138" s="26">
        <v>3207.4</v>
      </c>
      <c r="G138" s="26">
        <v>66.164000000000001</v>
      </c>
      <c r="H138" s="23">
        <v>6740.3</v>
      </c>
      <c r="I138" s="23">
        <v>75.5</v>
      </c>
      <c r="J138" s="23"/>
      <c r="K138" s="26">
        <f t="shared" si="9"/>
        <v>5</v>
      </c>
      <c r="L138" s="4">
        <f t="shared" si="6"/>
        <v>76.99206919883693</v>
      </c>
      <c r="M138" s="25">
        <f t="shared" si="5"/>
        <v>4.4846819424110675</v>
      </c>
      <c r="N138" s="22">
        <v>5.8439145493230371E-3</v>
      </c>
      <c r="O138" s="20">
        <f t="shared" si="7"/>
        <v>1.0058610235295222</v>
      </c>
      <c r="Q138" s="1"/>
    </row>
    <row r="139" spans="1:17" x14ac:dyDescent="0.25">
      <c r="A139" s="4">
        <f t="shared" si="8"/>
        <v>1985.25</v>
      </c>
      <c r="B139" s="26">
        <v>505955</v>
      </c>
      <c r="C139" s="26">
        <v>242141</v>
      </c>
      <c r="D139" s="26">
        <v>73858</v>
      </c>
      <c r="E139" s="26">
        <v>259524</v>
      </c>
      <c r="F139" s="26">
        <v>3250.2</v>
      </c>
      <c r="G139" s="26">
        <v>66.385999999999996</v>
      </c>
      <c r="H139" s="23">
        <v>6797.3</v>
      </c>
      <c r="I139" s="23">
        <v>76.099999999999994</v>
      </c>
      <c r="J139" s="23"/>
      <c r="K139" s="26">
        <f t="shared" si="9"/>
        <v>6</v>
      </c>
      <c r="L139" s="4">
        <f t="shared" si="6"/>
        <v>77.707415808061768</v>
      </c>
      <c r="M139" s="25">
        <f t="shared" si="5"/>
        <v>4.4847076140054156</v>
      </c>
      <c r="N139" s="22">
        <v>3.0848065278894499E-3</v>
      </c>
      <c r="O139" s="20">
        <f t="shared" si="7"/>
        <v>1.0030895694398414</v>
      </c>
      <c r="Q139" s="1"/>
    </row>
    <row r="140" spans="1:17" x14ac:dyDescent="0.25">
      <c r="A140" s="4">
        <f t="shared" si="8"/>
        <v>1985.5</v>
      </c>
      <c r="B140" s="26">
        <v>500294</v>
      </c>
      <c r="C140" s="26">
        <v>246008</v>
      </c>
      <c r="D140" s="26">
        <v>73858</v>
      </c>
      <c r="E140" s="26">
        <v>210275</v>
      </c>
      <c r="F140" s="26">
        <v>3318</v>
      </c>
      <c r="G140" s="26">
        <v>66.617999999999995</v>
      </c>
      <c r="H140" s="23">
        <v>6903.5</v>
      </c>
      <c r="I140" s="23">
        <v>76.266666666666694</v>
      </c>
      <c r="J140" s="23"/>
      <c r="K140" s="26">
        <f t="shared" si="9"/>
        <v>7</v>
      </c>
      <c r="L140" s="4">
        <f t="shared" si="6"/>
        <v>78.384515090537974</v>
      </c>
      <c r="M140" s="25">
        <f t="shared" si="5"/>
        <v>4.4956872843708711</v>
      </c>
      <c r="N140" s="22">
        <v>1.1292691261315102E-2</v>
      </c>
      <c r="O140" s="20">
        <f t="shared" si="7"/>
        <v>1.0113566943949268</v>
      </c>
      <c r="Q140" s="1"/>
    </row>
    <row r="141" spans="1:17" x14ac:dyDescent="0.25">
      <c r="A141" s="4">
        <f t="shared" si="8"/>
        <v>1985.75</v>
      </c>
      <c r="B141" s="26">
        <v>523849</v>
      </c>
      <c r="C141" s="26">
        <v>249735</v>
      </c>
      <c r="D141" s="26">
        <v>73858</v>
      </c>
      <c r="E141" s="26">
        <v>281350</v>
      </c>
      <c r="F141" s="26">
        <v>3360.1</v>
      </c>
      <c r="G141" s="26">
        <v>66.914000000000001</v>
      </c>
      <c r="H141" s="23">
        <v>6955.9</v>
      </c>
      <c r="I141" s="23">
        <v>76.866666666666703</v>
      </c>
      <c r="J141" s="23"/>
      <c r="K141" s="26">
        <f t="shared" si="9"/>
        <v>8</v>
      </c>
      <c r="L141" s="4">
        <f t="shared" si="6"/>
        <v>79.132699327020617</v>
      </c>
      <c r="M141" s="25">
        <f t="shared" si="5"/>
        <v>4.4948137896494336</v>
      </c>
      <c r="N141" s="22">
        <v>7.6233694710100552E-3</v>
      </c>
      <c r="O141" s="20">
        <f t="shared" si="7"/>
        <v>1.0076525013326518</v>
      </c>
      <c r="Q141" s="1"/>
    </row>
    <row r="142" spans="1:17" x14ac:dyDescent="0.25">
      <c r="A142" s="4">
        <f t="shared" si="8"/>
        <v>1986</v>
      </c>
      <c r="B142" s="26">
        <v>509522</v>
      </c>
      <c r="C142" s="26">
        <v>253320</v>
      </c>
      <c r="D142" s="26">
        <v>77528</v>
      </c>
      <c r="E142" s="26">
        <v>260060</v>
      </c>
      <c r="F142" s="26">
        <v>3408.4</v>
      </c>
      <c r="G142" s="26">
        <v>67.164000000000001</v>
      </c>
      <c r="H142" s="23">
        <v>7022.8</v>
      </c>
      <c r="I142" s="23">
        <v>77.3</v>
      </c>
      <c r="J142" s="23"/>
      <c r="K142" s="26">
        <f t="shared" si="9"/>
        <v>9</v>
      </c>
      <c r="L142" s="4">
        <f t="shared" si="6"/>
        <v>79.797765433863574</v>
      </c>
      <c r="M142" s="25">
        <f t="shared" si="5"/>
        <v>4.4977747656018492</v>
      </c>
      <c r="N142" s="22">
        <v>7.7935656603285719E-3</v>
      </c>
      <c r="O142" s="20">
        <f t="shared" si="7"/>
        <v>1.0078240145435693</v>
      </c>
      <c r="Q142" s="1"/>
    </row>
    <row r="143" spans="1:17" x14ac:dyDescent="0.25">
      <c r="A143" s="4">
        <f t="shared" si="8"/>
        <v>1986.25</v>
      </c>
      <c r="B143" s="26">
        <v>497942</v>
      </c>
      <c r="C143" s="26">
        <v>256628</v>
      </c>
      <c r="D143" s="26">
        <v>77528</v>
      </c>
      <c r="E143" s="26">
        <v>284316</v>
      </c>
      <c r="F143" s="26">
        <v>3433.8</v>
      </c>
      <c r="G143" s="26">
        <v>67.388000000000005</v>
      </c>
      <c r="H143" s="23">
        <v>7051</v>
      </c>
      <c r="I143" s="23">
        <v>77.2</v>
      </c>
      <c r="J143" s="23"/>
      <c r="K143" s="26">
        <f t="shared" si="9"/>
        <v>10</v>
      </c>
      <c r="L143" s="4">
        <f t="shared" si="6"/>
        <v>80.40538845279869</v>
      </c>
      <c r="M143" s="25">
        <f t="shared" si="5"/>
        <v>4.49987984720069</v>
      </c>
      <c r="N143" s="22">
        <v>7.1116921457464177E-3</v>
      </c>
      <c r="O143" s="20">
        <f t="shared" si="7"/>
        <v>1.0071370402820867</v>
      </c>
      <c r="Q143" s="1"/>
    </row>
    <row r="144" spans="1:17" x14ac:dyDescent="0.25">
      <c r="A144" s="4">
        <f t="shared" si="8"/>
        <v>1986.5</v>
      </c>
      <c r="B144" s="26">
        <v>466038</v>
      </c>
      <c r="C144" s="26">
        <v>259658</v>
      </c>
      <c r="D144" s="26">
        <v>77528</v>
      </c>
      <c r="E144" s="26">
        <v>299507</v>
      </c>
      <c r="F144" s="26">
        <v>3485.5</v>
      </c>
      <c r="G144" s="26">
        <v>67.739000000000004</v>
      </c>
      <c r="H144" s="23">
        <v>7119</v>
      </c>
      <c r="I144" s="23">
        <v>77.466666666666697</v>
      </c>
      <c r="J144" s="23"/>
      <c r="K144" s="26">
        <f t="shared" si="9"/>
        <v>11</v>
      </c>
      <c r="L144" s="4">
        <f t="shared" si="6"/>
        <v>80.880934297880543</v>
      </c>
      <c r="M144" s="25">
        <f t="shared" si="5"/>
        <v>4.5051478683974127</v>
      </c>
      <c r="N144" s="22">
        <v>9.5943580410444707E-3</v>
      </c>
      <c r="O144" s="20">
        <f t="shared" si="7"/>
        <v>1.0096405314440675</v>
      </c>
      <c r="Q144" s="1"/>
    </row>
    <row r="145" spans="1:17" x14ac:dyDescent="0.25">
      <c r="A145" s="4">
        <f t="shared" si="8"/>
        <v>1986.75</v>
      </c>
      <c r="B145" s="26">
        <v>471123</v>
      </c>
      <c r="C145" s="26">
        <v>262410</v>
      </c>
      <c r="D145" s="26">
        <v>77528</v>
      </c>
      <c r="E145" s="26">
        <v>333759</v>
      </c>
      <c r="F145" s="26">
        <v>3518.5</v>
      </c>
      <c r="G145" s="26">
        <v>68.132000000000005</v>
      </c>
      <c r="H145" s="23">
        <v>7153.4</v>
      </c>
      <c r="I145" s="23">
        <v>77.933333333333294</v>
      </c>
      <c r="J145" s="23"/>
      <c r="K145" s="26">
        <f t="shared" si="9"/>
        <v>12</v>
      </c>
      <c r="L145" s="4">
        <f t="shared" si="6"/>
        <v>81.362297680725604</v>
      </c>
      <c r="M145" s="25">
        <f t="shared" si="5"/>
        <v>4.5039883232891071</v>
      </c>
      <c r="N145" s="22">
        <v>5.6469036152858587E-3</v>
      </c>
      <c r="O145" s="20">
        <f t="shared" si="7"/>
        <v>1.0056628774288803</v>
      </c>
      <c r="Q145" s="1"/>
    </row>
    <row r="146" spans="1:17" x14ac:dyDescent="0.25">
      <c r="A146" s="4">
        <f t="shared" si="8"/>
        <v>1987</v>
      </c>
      <c r="B146" s="26">
        <v>477083</v>
      </c>
      <c r="C146" s="26">
        <v>264884</v>
      </c>
      <c r="D146" s="26">
        <v>81127</v>
      </c>
      <c r="E146" s="26">
        <v>170269</v>
      </c>
      <c r="F146" s="26">
        <v>3567.1</v>
      </c>
      <c r="G146" s="26">
        <v>68.581999999999994</v>
      </c>
      <c r="H146" s="23">
        <v>7193</v>
      </c>
      <c r="I146" s="23">
        <v>78.766666666666694</v>
      </c>
      <c r="J146" s="23"/>
      <c r="K146" s="26">
        <f t="shared" si="9"/>
        <v>13</v>
      </c>
      <c r="L146" s="4">
        <f t="shared" si="6"/>
        <v>81.840090687637044</v>
      </c>
      <c r="M146" s="25">
        <f t="shared" si="5"/>
        <v>4.5005938740208977</v>
      </c>
      <c r="N146" s="22">
        <v>-5.2038230555256915E-4</v>
      </c>
      <c r="O146" s="20">
        <f t="shared" si="7"/>
        <v>0.99947975306983605</v>
      </c>
      <c r="Q146" s="1"/>
    </row>
    <row r="147" spans="1:17" x14ac:dyDescent="0.25">
      <c r="A147" s="4">
        <f t="shared" si="8"/>
        <v>1987.25</v>
      </c>
      <c r="B147" s="26">
        <v>475340</v>
      </c>
      <c r="C147" s="26">
        <v>267940</v>
      </c>
      <c r="D147" s="26">
        <v>81127</v>
      </c>
      <c r="E147" s="26">
        <v>201614</v>
      </c>
      <c r="F147" s="26">
        <v>3626.6</v>
      </c>
      <c r="G147" s="26">
        <v>68.87</v>
      </c>
      <c r="H147" s="23">
        <v>7269.5</v>
      </c>
      <c r="I147" s="23">
        <v>79.400000000000006</v>
      </c>
      <c r="J147" s="23"/>
      <c r="K147" s="26">
        <f t="shared" si="9"/>
        <v>14</v>
      </c>
      <c r="L147" s="4">
        <f t="shared" si="6"/>
        <v>82.298465161283048</v>
      </c>
      <c r="M147" s="25">
        <f t="shared" si="5"/>
        <v>4.5040369517400221</v>
      </c>
      <c r="N147" s="22">
        <v>1.3283907561750796E-4</v>
      </c>
      <c r="O147" s="20">
        <f t="shared" si="7"/>
        <v>1.0001328478991183</v>
      </c>
      <c r="Q147" s="1"/>
    </row>
    <row r="148" spans="1:17" x14ac:dyDescent="0.25">
      <c r="A148" s="4">
        <f t="shared" si="8"/>
        <v>1987.5</v>
      </c>
      <c r="B148" s="26">
        <v>473482</v>
      </c>
      <c r="C148" s="26">
        <v>271576</v>
      </c>
      <c r="D148" s="26">
        <v>81127</v>
      </c>
      <c r="E148" s="26">
        <v>258112</v>
      </c>
      <c r="F148" s="26">
        <v>3683.9</v>
      </c>
      <c r="G148" s="26">
        <v>69.44</v>
      </c>
      <c r="H148" s="23">
        <v>7332.6</v>
      </c>
      <c r="I148" s="23">
        <v>80.133333333333297</v>
      </c>
      <c r="J148" s="23"/>
      <c r="K148" s="26">
        <f t="shared" si="9"/>
        <v>15</v>
      </c>
      <c r="L148" s="4">
        <f t="shared" si="6"/>
        <v>82.733297390545715</v>
      </c>
      <c r="M148" s="25">
        <f t="shared" si="5"/>
        <v>4.5048986398386131</v>
      </c>
      <c r="N148" s="22">
        <v>-1.794785179662417E-3</v>
      </c>
      <c r="O148" s="20">
        <f t="shared" si="7"/>
        <v>0.99820682448411391</v>
      </c>
      <c r="Q148" s="1"/>
    </row>
    <row r="149" spans="1:17" x14ac:dyDescent="0.25">
      <c r="A149" s="4">
        <f t="shared" si="8"/>
        <v>1987.75</v>
      </c>
      <c r="B149" s="26">
        <v>537872</v>
      </c>
      <c r="C149" s="26">
        <v>275792</v>
      </c>
      <c r="D149" s="26">
        <v>81127</v>
      </c>
      <c r="E149" s="26">
        <v>265449</v>
      </c>
      <c r="F149" s="26">
        <v>3770.4</v>
      </c>
      <c r="G149" s="26">
        <v>69.694000000000003</v>
      </c>
      <c r="H149" s="23">
        <v>7458</v>
      </c>
      <c r="I149" s="23">
        <v>80.766666666666694</v>
      </c>
      <c r="J149" s="23"/>
      <c r="K149" s="26">
        <f t="shared" si="9"/>
        <v>16</v>
      </c>
      <c r="L149" s="4">
        <f t="shared" si="6"/>
        <v>83.382395591251665</v>
      </c>
      <c r="M149" s="25">
        <f t="shared" si="5"/>
        <v>4.5140039905835598</v>
      </c>
      <c r="N149" s="22">
        <v>4.5393582013130707E-3</v>
      </c>
      <c r="O149" s="20">
        <f t="shared" si="7"/>
        <v>1.004549676694958</v>
      </c>
      <c r="Q149" s="1"/>
    </row>
    <row r="150" spans="1:17" x14ac:dyDescent="0.25">
      <c r="A150" s="4">
        <f t="shared" si="8"/>
        <v>1988</v>
      </c>
      <c r="B150" s="26">
        <v>491194</v>
      </c>
      <c r="C150" s="26">
        <v>280590</v>
      </c>
      <c r="D150" s="26">
        <v>85827</v>
      </c>
      <c r="E150" s="26">
        <v>318741</v>
      </c>
      <c r="F150" s="26">
        <v>3818.8</v>
      </c>
      <c r="G150" s="26">
        <v>70.311000000000007</v>
      </c>
      <c r="H150" s="23">
        <v>7496.6</v>
      </c>
      <c r="I150" s="23">
        <v>81.066666666666706</v>
      </c>
      <c r="J150" s="23"/>
      <c r="K150" s="26">
        <f t="shared" si="9"/>
        <v>17</v>
      </c>
      <c r="L150" s="4">
        <f t="shared" si="6"/>
        <v>83.826056611575652</v>
      </c>
      <c r="M150" s="25">
        <f t="shared" si="5"/>
        <v>4.5148830690858723</v>
      </c>
      <c r="N150" s="22">
        <v>2.6267056689970314E-3</v>
      </c>
      <c r="O150" s="20">
        <f t="shared" si="7"/>
        <v>1.0026301584828461</v>
      </c>
      <c r="Q150" s="1"/>
    </row>
    <row r="151" spans="1:17" x14ac:dyDescent="0.25">
      <c r="A151" s="4">
        <f t="shared" si="8"/>
        <v>1988.25</v>
      </c>
      <c r="B151" s="26">
        <v>505162</v>
      </c>
      <c r="C151" s="26">
        <v>285180</v>
      </c>
      <c r="D151" s="26">
        <v>85827</v>
      </c>
      <c r="E151" s="26">
        <v>302310</v>
      </c>
      <c r="F151" s="26">
        <v>3909.2</v>
      </c>
      <c r="G151" s="26">
        <v>70.891999999999996</v>
      </c>
      <c r="H151" s="23">
        <v>7592.9</v>
      </c>
      <c r="I151" s="23">
        <v>81.8</v>
      </c>
      <c r="J151" s="23"/>
      <c r="K151" s="26">
        <f t="shared" si="9"/>
        <v>18</v>
      </c>
      <c r="L151" s="4">
        <f t="shared" si="6"/>
        <v>84.299153011733637</v>
      </c>
      <c r="M151" s="25">
        <f t="shared" si="5"/>
        <v>4.5198575888390184</v>
      </c>
      <c r="N151" s="22">
        <v>4.8171982900165888E-3</v>
      </c>
      <c r="O151" s="20">
        <f t="shared" si="7"/>
        <v>1.0048288196429931</v>
      </c>
      <c r="Q151" s="1"/>
    </row>
    <row r="152" spans="1:17" x14ac:dyDescent="0.25">
      <c r="A152" s="4">
        <f t="shared" si="8"/>
        <v>1988.5</v>
      </c>
      <c r="B152" s="26">
        <v>512909</v>
      </c>
      <c r="C152" s="26">
        <v>289563</v>
      </c>
      <c r="D152" s="26">
        <v>85827</v>
      </c>
      <c r="E152" s="26">
        <v>312145</v>
      </c>
      <c r="F152" s="26">
        <v>3974.3</v>
      </c>
      <c r="G152" s="26">
        <v>71.813999999999993</v>
      </c>
      <c r="H152" s="23">
        <v>7632.1</v>
      </c>
      <c r="I152" s="23">
        <v>82.4</v>
      </c>
      <c r="J152" s="23"/>
      <c r="K152" s="26">
        <f t="shared" si="9"/>
        <v>19</v>
      </c>
      <c r="L152" s="4">
        <f t="shared" si="6"/>
        <v>84.777886267087752</v>
      </c>
      <c r="M152" s="25">
        <f t="shared" si="5"/>
        <v>4.5182911320321546</v>
      </c>
      <c r="N152" s="22">
        <v>4.6335129277047526E-4</v>
      </c>
      <c r="O152" s="20">
        <f t="shared" si="7"/>
        <v>1.0004634586565624</v>
      </c>
      <c r="Q152" s="1"/>
    </row>
    <row r="153" spans="1:17" x14ac:dyDescent="0.25">
      <c r="A153" s="4">
        <f t="shared" si="8"/>
        <v>1988.75</v>
      </c>
      <c r="B153" s="26">
        <v>522198</v>
      </c>
      <c r="C153" s="26">
        <v>293739</v>
      </c>
      <c r="D153" s="26">
        <v>85827</v>
      </c>
      <c r="E153" s="26">
        <v>295224</v>
      </c>
      <c r="F153" s="26">
        <v>4058.3</v>
      </c>
      <c r="G153" s="26">
        <v>72.36</v>
      </c>
      <c r="H153" s="23">
        <v>7734</v>
      </c>
      <c r="I153" s="23">
        <v>83.1</v>
      </c>
      <c r="J153" s="23"/>
      <c r="K153" s="26">
        <f t="shared" si="9"/>
        <v>20</v>
      </c>
      <c r="L153" s="4">
        <f t="shared" si="6"/>
        <v>85.270672336739494</v>
      </c>
      <c r="M153" s="25">
        <f t="shared" si="5"/>
        <v>4.5240538550683711</v>
      </c>
      <c r="N153" s="22">
        <v>3.4533497822193393E-3</v>
      </c>
      <c r="O153" s="20">
        <f t="shared" si="7"/>
        <v>1.0034593194644008</v>
      </c>
      <c r="Q153" s="1"/>
    </row>
    <row r="154" spans="1:17" x14ac:dyDescent="0.25">
      <c r="A154" s="4">
        <f t="shared" si="8"/>
        <v>1989</v>
      </c>
      <c r="B154" s="26">
        <v>557899</v>
      </c>
      <c r="C154" s="26">
        <v>297708</v>
      </c>
      <c r="D154" s="26">
        <v>90420</v>
      </c>
      <c r="E154" s="26">
        <v>250112</v>
      </c>
      <c r="F154" s="26">
        <v>4145.3</v>
      </c>
      <c r="G154" s="26">
        <v>73.093999999999994</v>
      </c>
      <c r="H154" s="23">
        <v>7806.6</v>
      </c>
      <c r="I154" s="23">
        <v>83.766666666666694</v>
      </c>
      <c r="J154" s="23"/>
      <c r="K154" s="26">
        <f t="shared" si="9"/>
        <v>21</v>
      </c>
      <c r="L154" s="4">
        <f t="shared" si="6"/>
        <v>85.851332172020093</v>
      </c>
      <c r="M154" s="25">
        <f t="shared" si="5"/>
        <v>4.5258401512955082</v>
      </c>
      <c r="N154" s="22">
        <v>2.4477978170329151E-3</v>
      </c>
      <c r="O154" s="20">
        <f t="shared" si="7"/>
        <v>1.0024507961200235</v>
      </c>
      <c r="Q154" s="1"/>
    </row>
    <row r="155" spans="1:17" x14ac:dyDescent="0.25">
      <c r="A155" s="4">
        <f t="shared" si="8"/>
        <v>1989.25</v>
      </c>
      <c r="B155" s="26">
        <v>555273</v>
      </c>
      <c r="C155" s="26">
        <v>301784</v>
      </c>
      <c r="D155" s="26">
        <v>90420</v>
      </c>
      <c r="E155" s="26">
        <v>274538</v>
      </c>
      <c r="F155" s="26">
        <v>4217.8999999999996</v>
      </c>
      <c r="G155" s="26">
        <v>73.841999999999999</v>
      </c>
      <c r="H155" s="23">
        <v>7865</v>
      </c>
      <c r="I155" s="23">
        <v>83.866666666666703</v>
      </c>
      <c r="J155" s="23"/>
      <c r="K155" s="26">
        <f t="shared" si="9"/>
        <v>22</v>
      </c>
      <c r="L155" s="4">
        <f t="shared" si="6"/>
        <v>86.403419737362313</v>
      </c>
      <c r="M155" s="25">
        <f t="shared" si="5"/>
        <v>4.5302219324358459</v>
      </c>
      <c r="N155" s="22">
        <v>4.0435743101909782E-3</v>
      </c>
      <c r="O155" s="20">
        <f t="shared" si="7"/>
        <v>1.0040517605870125</v>
      </c>
      <c r="Q155" s="1"/>
    </row>
    <row r="156" spans="1:17" x14ac:dyDescent="0.25">
      <c r="A156" s="4">
        <f t="shared" si="8"/>
        <v>1989.5</v>
      </c>
      <c r="B156" s="26">
        <v>543619</v>
      </c>
      <c r="C156" s="26">
        <v>305966</v>
      </c>
      <c r="D156" s="26">
        <v>90420</v>
      </c>
      <c r="E156" s="26">
        <v>138783</v>
      </c>
      <c r="F156" s="26">
        <v>4275.5</v>
      </c>
      <c r="G156" s="26">
        <v>74.253</v>
      </c>
      <c r="H156" s="23">
        <v>7927.4</v>
      </c>
      <c r="I156" s="23">
        <v>84.066666666666706</v>
      </c>
      <c r="J156" s="23"/>
      <c r="K156" s="26">
        <f t="shared" si="9"/>
        <v>23</v>
      </c>
      <c r="L156" s="4">
        <f t="shared" si="6"/>
        <v>86.899133715248723</v>
      </c>
      <c r="M156" s="25">
        <f t="shared" si="5"/>
        <v>4.5345406028553183</v>
      </c>
      <c r="N156" s="22">
        <v>5.5818473109408018E-3</v>
      </c>
      <c r="O156" s="20">
        <f t="shared" si="7"/>
        <v>1.0055974548467566</v>
      </c>
      <c r="Q156" s="1"/>
    </row>
    <row r="157" spans="1:17" x14ac:dyDescent="0.25">
      <c r="A157" s="4">
        <f t="shared" si="8"/>
        <v>1989.75</v>
      </c>
      <c r="B157" s="26">
        <v>544857</v>
      </c>
      <c r="C157" s="26">
        <v>310254</v>
      </c>
      <c r="D157" s="26">
        <v>90420</v>
      </c>
      <c r="E157" s="26">
        <v>167449</v>
      </c>
      <c r="F157" s="26">
        <v>4304.3</v>
      </c>
      <c r="G157" s="26">
        <v>74.638999999999996</v>
      </c>
      <c r="H157" s="23">
        <v>7944.7</v>
      </c>
      <c r="I157" s="23">
        <v>84.4</v>
      </c>
      <c r="J157" s="23"/>
      <c r="K157" s="26">
        <f t="shared" si="9"/>
        <v>24</v>
      </c>
      <c r="L157" s="4">
        <f t="shared" si="6"/>
        <v>87.382068240094981</v>
      </c>
      <c r="M157" s="25">
        <f t="shared" si="5"/>
        <v>4.5321927482512665</v>
      </c>
      <c r="N157" s="22">
        <v>4.5117613231554499E-4</v>
      </c>
      <c r="O157" s="20">
        <f t="shared" si="7"/>
        <v>1.0004512779275754</v>
      </c>
      <c r="Q157" s="1"/>
    </row>
    <row r="158" spans="1:17" x14ac:dyDescent="0.25">
      <c r="A158" s="4">
        <f t="shared" si="8"/>
        <v>1990</v>
      </c>
      <c r="B158" s="26">
        <v>554924</v>
      </c>
      <c r="C158" s="26">
        <v>314650</v>
      </c>
      <c r="D158" s="26">
        <v>93559</v>
      </c>
      <c r="E158" s="26">
        <v>212836</v>
      </c>
      <c r="F158" s="26">
        <v>4400.7</v>
      </c>
      <c r="G158" s="26">
        <v>75.522999999999996</v>
      </c>
      <c r="H158" s="23">
        <v>8027.7</v>
      </c>
      <c r="I158" s="23">
        <v>84.8</v>
      </c>
      <c r="J158" s="23"/>
      <c r="K158" s="26">
        <f t="shared" si="9"/>
        <v>25</v>
      </c>
      <c r="L158" s="4">
        <f t="shared" si="6"/>
        <v>87.867731547961455</v>
      </c>
      <c r="M158" s="25">
        <f t="shared" si="5"/>
        <v>4.5375644446772423</v>
      </c>
      <c r="N158" s="22">
        <v>3.0266886309711083E-3</v>
      </c>
      <c r="O158" s="20">
        <f t="shared" si="7"/>
        <v>1.0030312736776748</v>
      </c>
      <c r="Q158" s="1"/>
    </row>
    <row r="159" spans="1:17" x14ac:dyDescent="0.25">
      <c r="A159" s="4">
        <f t="shared" si="8"/>
        <v>1990.25</v>
      </c>
      <c r="B159" s="26">
        <v>566853</v>
      </c>
      <c r="C159" s="26">
        <v>318956</v>
      </c>
      <c r="D159" s="26">
        <v>93559</v>
      </c>
      <c r="E159" s="26">
        <v>131552</v>
      </c>
      <c r="F159" s="26">
        <v>4461.7</v>
      </c>
      <c r="G159" s="26">
        <v>76.349999999999994</v>
      </c>
      <c r="H159" s="23">
        <v>8059.6</v>
      </c>
      <c r="I159" s="23">
        <v>84.7</v>
      </c>
      <c r="J159" s="23"/>
      <c r="K159" s="26">
        <f t="shared" si="9"/>
        <v>26</v>
      </c>
      <c r="L159" s="4">
        <f t="shared" si="6"/>
        <v>88.373095005721765</v>
      </c>
      <c r="M159" s="25">
        <f t="shared" si="5"/>
        <v>4.5402208968719444</v>
      </c>
      <c r="N159" s="22">
        <v>2.9078403442975853E-3</v>
      </c>
      <c r="O159" s="20">
        <f t="shared" si="7"/>
        <v>1.0029120722129035</v>
      </c>
      <c r="Q159" s="1"/>
    </row>
    <row r="160" spans="1:17" x14ac:dyDescent="0.25">
      <c r="A160" s="4">
        <f t="shared" si="8"/>
        <v>1990.5</v>
      </c>
      <c r="B160" s="26">
        <v>559728</v>
      </c>
      <c r="C160" s="26">
        <v>323173</v>
      </c>
      <c r="D160" s="26">
        <v>93559</v>
      </c>
      <c r="E160" s="26">
        <v>111627</v>
      </c>
      <c r="F160" s="26">
        <v>4488.2</v>
      </c>
      <c r="G160" s="26">
        <v>76.963999999999999</v>
      </c>
      <c r="H160" s="23">
        <v>8059.5</v>
      </c>
      <c r="I160" s="23">
        <v>84.266666666666694</v>
      </c>
      <c r="J160" s="23"/>
      <c r="K160" s="26">
        <f t="shared" si="9"/>
        <v>27</v>
      </c>
      <c r="L160" s="4">
        <f t="shared" si="6"/>
        <v>88.837584897099546</v>
      </c>
      <c r="M160" s="25">
        <f t="shared" si="5"/>
        <v>4.54160398676298</v>
      </c>
      <c r="N160" s="22">
        <v>1.503011368052809E-3</v>
      </c>
      <c r="O160" s="20">
        <f t="shared" si="7"/>
        <v>1.0015041414557464</v>
      </c>
      <c r="Q160" s="1"/>
    </row>
    <row r="161" spans="1:17" x14ac:dyDescent="0.25">
      <c r="A161" s="4">
        <f t="shared" si="8"/>
        <v>1990.75</v>
      </c>
      <c r="B161" s="26">
        <v>517542</v>
      </c>
      <c r="C161" s="26">
        <v>327301</v>
      </c>
      <c r="D161" s="26">
        <v>93559</v>
      </c>
      <c r="E161" s="26">
        <v>59253</v>
      </c>
      <c r="F161" s="26">
        <v>4464.8999999999996</v>
      </c>
      <c r="G161" s="26">
        <v>77.573999999999998</v>
      </c>
      <c r="H161" s="23">
        <v>7988.9</v>
      </c>
      <c r="I161" s="23">
        <v>83.733333333333306</v>
      </c>
      <c r="J161" s="23"/>
      <c r="K161" s="26">
        <f t="shared" si="9"/>
        <v>28</v>
      </c>
      <c r="L161" s="4">
        <f t="shared" si="6"/>
        <v>89.149164807894394</v>
      </c>
      <c r="M161" s="25">
        <f t="shared" si="5"/>
        <v>4.5356086324853964</v>
      </c>
      <c r="N161" s="22">
        <v>-7.2830702275786252E-3</v>
      </c>
      <c r="O161" s="20">
        <f t="shared" si="7"/>
        <v>0.99274338705933463</v>
      </c>
      <c r="Q161" s="1"/>
    </row>
    <row r="162" spans="1:17" x14ac:dyDescent="0.25">
      <c r="A162" s="4">
        <f t="shared" si="8"/>
        <v>1991</v>
      </c>
      <c r="B162" s="26">
        <v>499835</v>
      </c>
      <c r="C162" s="26">
        <v>331340</v>
      </c>
      <c r="D162" s="26">
        <v>95283</v>
      </c>
      <c r="E162" s="26">
        <v>-82072</v>
      </c>
      <c r="F162" s="26">
        <v>4470.8999999999996</v>
      </c>
      <c r="G162" s="26">
        <v>78.343000000000004</v>
      </c>
      <c r="H162" s="23">
        <v>7950.2</v>
      </c>
      <c r="I162" s="23">
        <v>82.933333333333294</v>
      </c>
      <c r="J162" s="23"/>
      <c r="K162" s="26">
        <f t="shared" si="9"/>
        <v>29</v>
      </c>
      <c r="L162" s="4">
        <f t="shared" si="6"/>
        <v>89.382791296540475</v>
      </c>
      <c r="M162" s="25">
        <f t="shared" si="5"/>
        <v>4.5359544962368288</v>
      </c>
      <c r="N162" s="22">
        <v>-9.7185439618167058E-3</v>
      </c>
      <c r="O162" s="20">
        <f t="shared" si="7"/>
        <v>0.99032852847129549</v>
      </c>
      <c r="Q162" s="1"/>
    </row>
    <row r="163" spans="1:17" x14ac:dyDescent="0.25">
      <c r="A163" s="4">
        <f t="shared" si="8"/>
        <v>1991.25</v>
      </c>
      <c r="B163" s="26">
        <v>492812</v>
      </c>
      <c r="C163" s="26">
        <v>334864</v>
      </c>
      <c r="D163" s="26">
        <v>95283</v>
      </c>
      <c r="E163" s="26">
        <v>-3298</v>
      </c>
      <c r="F163" s="26">
        <v>4537.6000000000004</v>
      </c>
      <c r="G163" s="26">
        <v>78.825999999999993</v>
      </c>
      <c r="H163" s="23">
        <v>8003.8</v>
      </c>
      <c r="I163" s="23">
        <v>82.366666666666703</v>
      </c>
      <c r="J163" s="23"/>
      <c r="K163" s="26">
        <f t="shared" si="9"/>
        <v>30</v>
      </c>
      <c r="L163" s="4">
        <f t="shared" si="6"/>
        <v>89.581536000064688</v>
      </c>
      <c r="M163" s="25">
        <f t="shared" si="5"/>
        <v>4.5462622584819883</v>
      </c>
      <c r="N163" s="22">
        <v>-2.1812715879391265E-3</v>
      </c>
      <c r="O163" s="20">
        <f t="shared" si="7"/>
        <v>0.99782110565614524</v>
      </c>
      <c r="Q163" s="1"/>
    </row>
    <row r="164" spans="1:17" x14ac:dyDescent="0.25">
      <c r="A164" s="4">
        <f t="shared" si="8"/>
        <v>1991.5</v>
      </c>
      <c r="B164" s="26">
        <v>507424</v>
      </c>
      <c r="C164" s="26">
        <v>337874</v>
      </c>
      <c r="D164" s="26">
        <v>95283</v>
      </c>
      <c r="E164" s="26">
        <v>-108085</v>
      </c>
      <c r="F164" s="26">
        <v>4593.2</v>
      </c>
      <c r="G164" s="26">
        <v>79.405000000000001</v>
      </c>
      <c r="H164" s="23">
        <v>8037.5</v>
      </c>
      <c r="I164" s="23">
        <v>82.5</v>
      </c>
      <c r="J164" s="23"/>
      <c r="K164" s="26">
        <f t="shared" si="9"/>
        <v>31</v>
      </c>
      <c r="L164" s="4">
        <f t="shared" si="6"/>
        <v>89.815359436875966</v>
      </c>
      <c r="M164" s="25">
        <f t="shared" si="5"/>
        <v>4.5484903003823023</v>
      </c>
      <c r="N164" s="22">
        <v>-2.7481108661794873E-3</v>
      </c>
      <c r="O164" s="20">
        <f t="shared" si="7"/>
        <v>0.9972556617338546</v>
      </c>
      <c r="Q164" s="1"/>
    </row>
    <row r="165" spans="1:17" x14ac:dyDescent="0.25">
      <c r="A165" s="4">
        <f t="shared" si="8"/>
        <v>1991.75</v>
      </c>
      <c r="B165" s="26">
        <v>534327</v>
      </c>
      <c r="C165" s="26">
        <v>340370</v>
      </c>
      <c r="D165" s="26">
        <v>95283</v>
      </c>
      <c r="E165" s="26">
        <v>-145936</v>
      </c>
      <c r="F165" s="26">
        <v>4632.6000000000004</v>
      </c>
      <c r="G165" s="26">
        <v>79.757999999999996</v>
      </c>
      <c r="H165" s="23">
        <v>8069</v>
      </c>
      <c r="I165" s="23">
        <v>82.566666666666706</v>
      </c>
      <c r="J165" s="23"/>
      <c r="K165" s="26">
        <f t="shared" si="9"/>
        <v>32</v>
      </c>
      <c r="L165" s="4">
        <f t="shared" si="6"/>
        <v>90.124651294746016</v>
      </c>
      <c r="M165" s="25">
        <f t="shared" si="5"/>
        <v>4.5506472257104011</v>
      </c>
      <c r="N165" s="22">
        <v>-3.3639417155132967E-3</v>
      </c>
      <c r="O165" s="20">
        <f t="shared" si="7"/>
        <v>0.99664170999729906</v>
      </c>
      <c r="Q165" s="1"/>
    </row>
    <row r="166" spans="1:17" x14ac:dyDescent="0.25">
      <c r="A166" s="4">
        <f t="shared" si="8"/>
        <v>1992</v>
      </c>
      <c r="B166" s="26">
        <v>499962</v>
      </c>
      <c r="C166" s="26">
        <v>342351</v>
      </c>
      <c r="D166" s="26">
        <v>95594</v>
      </c>
      <c r="E166" s="26">
        <v>-6408</v>
      </c>
      <c r="F166" s="26">
        <v>4709</v>
      </c>
      <c r="G166" s="26">
        <v>80.057000000000002</v>
      </c>
      <c r="H166" s="23">
        <v>8157.6</v>
      </c>
      <c r="I166" s="23">
        <v>82.5</v>
      </c>
      <c r="J166" s="23"/>
      <c r="K166" s="26">
        <f t="shared" si="9"/>
        <v>33</v>
      </c>
      <c r="L166" s="4">
        <f t="shared" si="6"/>
        <v>90.318316433334772</v>
      </c>
      <c r="M166" s="25">
        <f t="shared" si="5"/>
        <v>4.5613118786390796</v>
      </c>
      <c r="N166" s="22">
        <v>4.4998309535288494E-3</v>
      </c>
      <c r="O166" s="20">
        <f t="shared" si="7"/>
        <v>1.0045099703957212</v>
      </c>
      <c r="Q166" s="1"/>
    </row>
    <row r="167" spans="1:17" x14ac:dyDescent="0.25">
      <c r="A167" s="4">
        <f t="shared" si="8"/>
        <v>1992.25</v>
      </c>
      <c r="B167" s="26">
        <v>540876</v>
      </c>
      <c r="C167" s="26">
        <v>343836</v>
      </c>
      <c r="D167" s="26">
        <v>95942</v>
      </c>
      <c r="E167" s="26">
        <v>-21611</v>
      </c>
      <c r="F167" s="26">
        <v>4786.8999999999996</v>
      </c>
      <c r="G167" s="26">
        <v>80.400999999999996</v>
      </c>
      <c r="H167" s="23">
        <v>8244.2999999999993</v>
      </c>
      <c r="I167" s="23">
        <v>83.066666666666706</v>
      </c>
      <c r="J167" s="23"/>
      <c r="K167" s="26">
        <f t="shared" si="9"/>
        <v>34</v>
      </c>
      <c r="L167" s="4">
        <f t="shared" si="6"/>
        <v>90.632671976176283</v>
      </c>
      <c r="M167" s="25">
        <f t="shared" si="5"/>
        <v>4.5662521768562234</v>
      </c>
      <c r="N167" s="22">
        <v>6.6554376659517245E-3</v>
      </c>
      <c r="O167" s="20">
        <f t="shared" si="7"/>
        <v>1.0066776343066774</v>
      </c>
      <c r="Q167" s="1"/>
    </row>
    <row r="168" spans="1:17" x14ac:dyDescent="0.25">
      <c r="A168" s="4">
        <f t="shared" si="8"/>
        <v>1992.5</v>
      </c>
      <c r="B168" s="26">
        <v>548215</v>
      </c>
      <c r="C168" s="26">
        <v>344827</v>
      </c>
      <c r="D168" s="26">
        <v>95938</v>
      </c>
      <c r="E168" s="26">
        <v>-1799</v>
      </c>
      <c r="F168" s="26">
        <v>4864.7</v>
      </c>
      <c r="G168" s="26">
        <v>80.745000000000005</v>
      </c>
      <c r="H168" s="23">
        <v>8329.4</v>
      </c>
      <c r="I168" s="23">
        <v>83.3</v>
      </c>
      <c r="J168" s="23"/>
      <c r="K168" s="26">
        <f t="shared" si="9"/>
        <v>35</v>
      </c>
      <c r="L168" s="4">
        <f t="shared" si="6"/>
        <v>90.9653551144511</v>
      </c>
      <c r="M168" s="25">
        <f t="shared" si="5"/>
        <v>4.5734072927248492</v>
      </c>
      <c r="N168" s="22">
        <v>1.1020701041095871E-2</v>
      </c>
      <c r="O168" s="20">
        <f t="shared" si="7"/>
        <v>1.0110816526709232</v>
      </c>
      <c r="Q168" s="1"/>
    </row>
    <row r="169" spans="1:17" x14ac:dyDescent="0.25">
      <c r="A169" s="4">
        <f t="shared" si="8"/>
        <v>1992.75</v>
      </c>
      <c r="B169" s="26">
        <v>556452</v>
      </c>
      <c r="C169" s="26">
        <v>345322</v>
      </c>
      <c r="D169" s="26">
        <v>95582</v>
      </c>
      <c r="E169" s="26">
        <v>-7348</v>
      </c>
      <c r="F169" s="26">
        <v>4956.3999999999996</v>
      </c>
      <c r="G169" s="26">
        <v>81.198999999999998</v>
      </c>
      <c r="H169" s="23">
        <v>8417</v>
      </c>
      <c r="I169" s="23">
        <v>83.7</v>
      </c>
      <c r="J169" s="23"/>
      <c r="K169" s="26">
        <f t="shared" si="9"/>
        <v>36</v>
      </c>
      <c r="L169" s="4">
        <f t="shared" si="6"/>
        <v>91.321110727204953</v>
      </c>
      <c r="M169" s="25">
        <f t="shared" si="5"/>
        <v>4.5793982891548941</v>
      </c>
      <c r="N169" s="22">
        <v>1.4240257992914895E-2</v>
      </c>
      <c r="O169" s="20">
        <f t="shared" si="7"/>
        <v>1.0143421334700597</v>
      </c>
      <c r="Q169" s="1"/>
    </row>
    <row r="170" spans="1:17" x14ac:dyDescent="0.25">
      <c r="A170" s="4">
        <f t="shared" si="8"/>
        <v>1993</v>
      </c>
      <c r="B170" s="26">
        <v>586193</v>
      </c>
      <c r="C170" s="26">
        <v>351120</v>
      </c>
      <c r="D170" s="26">
        <v>96609</v>
      </c>
      <c r="E170" s="26">
        <v>-76447</v>
      </c>
      <c r="F170" s="26">
        <v>4981.7</v>
      </c>
      <c r="G170" s="26">
        <v>81.644999999999996</v>
      </c>
      <c r="H170" s="23">
        <v>8432.5</v>
      </c>
      <c r="I170" s="23">
        <v>84.4</v>
      </c>
      <c r="J170" s="23"/>
      <c r="K170" s="26">
        <f t="shared" si="9"/>
        <v>37</v>
      </c>
      <c r="L170" s="4">
        <f t="shared" si="6"/>
        <v>91.745092599946702</v>
      </c>
      <c r="M170" s="25">
        <f t="shared" si="5"/>
        <v>4.5742403903227329</v>
      </c>
      <c r="N170" s="22">
        <v>6.2880796896999658E-3</v>
      </c>
      <c r="O170" s="20">
        <f t="shared" si="7"/>
        <v>1.0063078911664047</v>
      </c>
      <c r="Q170" s="1"/>
    </row>
    <row r="171" spans="1:17" x14ac:dyDescent="0.25">
      <c r="A171" s="4">
        <f t="shared" si="8"/>
        <v>1993.25</v>
      </c>
      <c r="B171" s="26">
        <v>591313</v>
      </c>
      <c r="C171" s="26">
        <v>356605</v>
      </c>
      <c r="D171" s="26">
        <v>97537</v>
      </c>
      <c r="E171" s="26">
        <v>21261</v>
      </c>
      <c r="F171" s="26">
        <v>5046.3999999999996</v>
      </c>
      <c r="G171" s="26">
        <v>82.049000000000007</v>
      </c>
      <c r="H171" s="23">
        <v>8486.4</v>
      </c>
      <c r="I171" s="23">
        <v>85.2</v>
      </c>
      <c r="J171" s="23"/>
      <c r="K171" s="26">
        <f t="shared" si="9"/>
        <v>38</v>
      </c>
      <c r="L171" s="4">
        <f t="shared" si="6"/>
        <v>92.163047114931643</v>
      </c>
      <c r="M171" s="25">
        <f t="shared" si="5"/>
        <v>4.5729379099597987</v>
      </c>
      <c r="N171" s="22">
        <v>2.2087523875524151E-3</v>
      </c>
      <c r="O171" s="20">
        <f t="shared" si="7"/>
        <v>1.0022111934780311</v>
      </c>
      <c r="Q171" s="1"/>
    </row>
    <row r="172" spans="1:17" x14ac:dyDescent="0.25">
      <c r="A172" s="4">
        <f t="shared" si="8"/>
        <v>1993.5</v>
      </c>
      <c r="B172" s="26">
        <v>575611</v>
      </c>
      <c r="C172" s="26">
        <v>361779</v>
      </c>
      <c r="D172" s="26">
        <v>98375</v>
      </c>
      <c r="E172" s="26">
        <v>53063</v>
      </c>
      <c r="F172" s="26">
        <v>5097.3999999999996</v>
      </c>
      <c r="G172" s="26">
        <v>82.358999999999995</v>
      </c>
      <c r="H172" s="23">
        <v>8531.1</v>
      </c>
      <c r="I172" s="23">
        <v>85.9</v>
      </c>
      <c r="J172" s="23"/>
      <c r="K172" s="26">
        <f t="shared" si="9"/>
        <v>39</v>
      </c>
      <c r="L172" s="4">
        <f t="shared" si="6"/>
        <v>92.513515794735909</v>
      </c>
      <c r="M172" s="25">
        <f t="shared" si="5"/>
        <v>4.5715882280455613</v>
      </c>
      <c r="N172" s="22">
        <v>-1.9209138774559653E-3</v>
      </c>
      <c r="O172" s="20">
        <f t="shared" si="7"/>
        <v>0.99808092989684016</v>
      </c>
      <c r="Q172" s="1"/>
    </row>
    <row r="173" spans="1:17" x14ac:dyDescent="0.25">
      <c r="A173" s="4">
        <f t="shared" si="8"/>
        <v>1993.75</v>
      </c>
      <c r="B173" s="26">
        <v>609978</v>
      </c>
      <c r="C173" s="26">
        <v>366640</v>
      </c>
      <c r="D173" s="26">
        <v>99127</v>
      </c>
      <c r="E173" s="26">
        <v>36140</v>
      </c>
      <c r="F173" s="26">
        <v>5210.8999999999996</v>
      </c>
      <c r="G173" s="26">
        <v>82.725999999999999</v>
      </c>
      <c r="H173" s="23">
        <v>8643.7999999999993</v>
      </c>
      <c r="I173" s="23">
        <v>86.733333333333306</v>
      </c>
      <c r="J173" s="23"/>
      <c r="K173" s="26">
        <f t="shared" si="9"/>
        <v>40</v>
      </c>
      <c r="L173" s="4">
        <f t="shared" si="6"/>
        <v>92.949324972019951</v>
      </c>
      <c r="M173" s="25">
        <f t="shared" si="5"/>
        <v>4.5768414797064869</v>
      </c>
      <c r="N173" s="22">
        <v>5.3695452101037988E-4</v>
      </c>
      <c r="O173" s="20">
        <f t="shared" si="7"/>
        <v>1.0005370987068951</v>
      </c>
      <c r="Q173" s="1"/>
    </row>
    <row r="174" spans="1:17" x14ac:dyDescent="0.25">
      <c r="A174" s="4">
        <f t="shared" si="8"/>
        <v>1994</v>
      </c>
      <c r="B174" s="26">
        <v>645646</v>
      </c>
      <c r="C174" s="26">
        <v>371190</v>
      </c>
      <c r="D174" s="26">
        <v>99801</v>
      </c>
      <c r="E174" s="26">
        <v>109724</v>
      </c>
      <c r="F174" s="26">
        <v>5289.7</v>
      </c>
      <c r="G174" s="26">
        <v>83.040999999999997</v>
      </c>
      <c r="H174" s="23">
        <v>8727.9</v>
      </c>
      <c r="I174" s="23">
        <v>87.4</v>
      </c>
      <c r="J174" s="23"/>
      <c r="K174" s="26">
        <f t="shared" si="9"/>
        <v>41</v>
      </c>
      <c r="L174" s="4">
        <f t="shared" si="6"/>
        <v>93.475134511885798</v>
      </c>
      <c r="M174" s="25">
        <f t="shared" si="5"/>
        <v>4.5795927236097533</v>
      </c>
      <c r="N174" s="22">
        <v>5.1179448692401097E-4</v>
      </c>
      <c r="O174" s="20">
        <f t="shared" si="7"/>
        <v>1.0005119254760679</v>
      </c>
      <c r="Q174" s="1"/>
    </row>
    <row r="175" spans="1:17" x14ac:dyDescent="0.25">
      <c r="A175" s="4">
        <f t="shared" si="8"/>
        <v>1994.25</v>
      </c>
      <c r="B175" s="26">
        <v>696039</v>
      </c>
      <c r="C175" s="26">
        <v>376561</v>
      </c>
      <c r="D175" s="26">
        <v>100623</v>
      </c>
      <c r="E175" s="26">
        <v>134269</v>
      </c>
      <c r="F175" s="26">
        <v>5394.1</v>
      </c>
      <c r="G175" s="26">
        <v>83.358999999999995</v>
      </c>
      <c r="H175" s="23">
        <v>8847.2999999999993</v>
      </c>
      <c r="I175" s="23">
        <v>88.8</v>
      </c>
      <c r="J175" s="23"/>
      <c r="K175" s="26">
        <f t="shared" si="9"/>
        <v>42</v>
      </c>
      <c r="L175" s="4">
        <f t="shared" si="6"/>
        <v>94.131497352131007</v>
      </c>
      <c r="M175" s="25">
        <f t="shared" si="5"/>
        <v>4.5804907741335725</v>
      </c>
      <c r="N175" s="22">
        <v>-1.3854503258743378E-3</v>
      </c>
      <c r="O175" s="20">
        <f t="shared" si="7"/>
        <v>0.99861550896735951</v>
      </c>
      <c r="Q175" s="1"/>
    </row>
    <row r="176" spans="1:17" x14ac:dyDescent="0.25">
      <c r="A176" s="4">
        <f t="shared" si="8"/>
        <v>1994.5</v>
      </c>
      <c r="B176" s="26">
        <v>679905</v>
      </c>
      <c r="C176" s="26">
        <v>382754</v>
      </c>
      <c r="D176" s="26">
        <v>101588</v>
      </c>
      <c r="E176" s="26">
        <v>174077</v>
      </c>
      <c r="F176" s="26">
        <v>5459.8</v>
      </c>
      <c r="G176" s="26">
        <v>83.837000000000003</v>
      </c>
      <c r="H176" s="23">
        <v>8904.2999999999993</v>
      </c>
      <c r="I176" s="23">
        <v>89.7</v>
      </c>
      <c r="J176" s="23"/>
      <c r="K176" s="26">
        <f t="shared" si="9"/>
        <v>43</v>
      </c>
      <c r="L176" s="4">
        <f t="shared" si="6"/>
        <v>94.714661706771565</v>
      </c>
      <c r="M176" s="25">
        <f t="shared" si="5"/>
        <v>4.5782355209928536</v>
      </c>
      <c r="N176" s="22">
        <v>-6.4254108287036815E-3</v>
      </c>
      <c r="O176" s="20">
        <f t="shared" si="7"/>
        <v>0.99359518798123647</v>
      </c>
      <c r="Q176" s="1"/>
    </row>
    <row r="177" spans="1:17" x14ac:dyDescent="0.25">
      <c r="A177" s="4">
        <f t="shared" si="8"/>
        <v>1994.75</v>
      </c>
      <c r="B177" s="26">
        <v>742267</v>
      </c>
      <c r="C177" s="26">
        <v>389767</v>
      </c>
      <c r="D177" s="26">
        <v>102692</v>
      </c>
      <c r="E177" s="26">
        <v>156842</v>
      </c>
      <c r="F177" s="26">
        <v>5557.4</v>
      </c>
      <c r="G177" s="26">
        <v>84.191000000000003</v>
      </c>
      <c r="H177" s="23">
        <v>9003.2000000000007</v>
      </c>
      <c r="I177" s="23">
        <v>90.566666666666706</v>
      </c>
      <c r="J177" s="23"/>
      <c r="K177" s="26">
        <f t="shared" si="9"/>
        <v>44</v>
      </c>
      <c r="L177" s="4">
        <f t="shared" si="6"/>
        <v>95.456451209212446</v>
      </c>
      <c r="M177" s="25">
        <f t="shared" si="5"/>
        <v>4.5803189142369263</v>
      </c>
      <c r="N177" s="22">
        <v>-7.120094657728282E-3</v>
      </c>
      <c r="O177" s="20">
        <f t="shared" si="7"/>
        <v>0.99290519316341874</v>
      </c>
      <c r="Q177" s="1"/>
    </row>
    <row r="178" spans="1:17" x14ac:dyDescent="0.25">
      <c r="A178" s="4">
        <f t="shared" si="8"/>
        <v>1995</v>
      </c>
      <c r="B178" s="26">
        <v>762923</v>
      </c>
      <c r="C178" s="26">
        <v>397605</v>
      </c>
      <c r="D178" s="26">
        <v>103931</v>
      </c>
      <c r="E178" s="26">
        <v>303863</v>
      </c>
      <c r="F178" s="26">
        <v>5591.7</v>
      </c>
      <c r="G178" s="26">
        <v>84.608999999999995</v>
      </c>
      <c r="H178" s="23">
        <v>9025.2999999999993</v>
      </c>
      <c r="I178" s="23">
        <v>91.2</v>
      </c>
      <c r="J178" s="23"/>
      <c r="K178" s="26">
        <f t="shared" si="9"/>
        <v>45</v>
      </c>
      <c r="L178" s="4">
        <f t="shared" si="6"/>
        <v>96.228789258356159</v>
      </c>
      <c r="M178" s="25">
        <f t="shared" si="5"/>
        <v>4.5754096015997678</v>
      </c>
      <c r="N178" s="22">
        <v>-1.4812151448247546E-2</v>
      </c>
      <c r="O178" s="20">
        <f t="shared" si="7"/>
        <v>0.98529700883618065</v>
      </c>
      <c r="Q178" s="1"/>
    </row>
    <row r="179" spans="1:17" x14ac:dyDescent="0.25">
      <c r="A179" s="4">
        <f t="shared" si="8"/>
        <v>1995.25</v>
      </c>
      <c r="B179" s="26">
        <v>745910</v>
      </c>
      <c r="C179" s="26">
        <v>404998</v>
      </c>
      <c r="D179" s="26">
        <v>105075</v>
      </c>
      <c r="E179" s="26">
        <v>340686</v>
      </c>
      <c r="F179" s="26">
        <v>5625.1</v>
      </c>
      <c r="G179" s="26">
        <v>84.968999999999994</v>
      </c>
      <c r="H179" s="23">
        <v>9044.7000000000007</v>
      </c>
      <c r="I179" s="23">
        <v>91.1666666666667</v>
      </c>
      <c r="J179" s="23"/>
      <c r="K179" s="26">
        <f t="shared" si="9"/>
        <v>46</v>
      </c>
      <c r="L179" s="4">
        <f t="shared" si="6"/>
        <v>96.922680559889656</v>
      </c>
      <c r="M179" s="25">
        <f t="shared" si="5"/>
        <v>4.5752041774542738</v>
      </c>
      <c r="N179" s="22">
        <v>-1.7809221821910387E-2</v>
      </c>
      <c r="O179" s="20">
        <f t="shared" si="7"/>
        <v>0.98234842512530163</v>
      </c>
      <c r="Q179" s="1"/>
    </row>
    <row r="180" spans="1:17" x14ac:dyDescent="0.25">
      <c r="A180" s="4">
        <f t="shared" si="8"/>
        <v>1995.5</v>
      </c>
      <c r="B180" s="26">
        <v>759604</v>
      </c>
      <c r="C180" s="26">
        <v>411949</v>
      </c>
      <c r="D180" s="26">
        <v>106130</v>
      </c>
      <c r="E180" s="26">
        <v>259671</v>
      </c>
      <c r="F180" s="26">
        <v>5711.3</v>
      </c>
      <c r="G180" s="26">
        <v>85.286000000000001</v>
      </c>
      <c r="H180" s="23">
        <v>9120.7000000000007</v>
      </c>
      <c r="I180" s="23">
        <v>91.733333333333306</v>
      </c>
      <c r="J180" s="23"/>
      <c r="K180" s="26">
        <f t="shared" si="9"/>
        <v>47</v>
      </c>
      <c r="L180" s="4">
        <f t="shared" si="6"/>
        <v>97.630666044025389</v>
      </c>
      <c r="M180" s="25">
        <f t="shared" si="5"/>
        <v>4.5769859190565745</v>
      </c>
      <c r="N180" s="22">
        <v>-1.8802980155752019E-2</v>
      </c>
      <c r="O180" s="20">
        <f t="shared" si="7"/>
        <v>0.98137269309231601</v>
      </c>
      <c r="Q180" s="1"/>
    </row>
    <row r="181" spans="1:17" x14ac:dyDescent="0.25">
      <c r="A181" s="4">
        <f t="shared" si="8"/>
        <v>1995.75</v>
      </c>
      <c r="B181" s="26">
        <v>750571</v>
      </c>
      <c r="C181" s="26">
        <v>418456</v>
      </c>
      <c r="D181" s="26">
        <v>107104</v>
      </c>
      <c r="E181" s="26">
        <v>235946</v>
      </c>
      <c r="F181" s="26">
        <v>5783.2</v>
      </c>
      <c r="G181" s="26">
        <v>85.567999999999998</v>
      </c>
      <c r="H181" s="23">
        <v>9184.2999999999993</v>
      </c>
      <c r="I181" s="23">
        <v>92.133333333333297</v>
      </c>
      <c r="J181" s="23"/>
      <c r="K181" s="26">
        <f t="shared" si="9"/>
        <v>48</v>
      </c>
      <c r="L181" s="4">
        <f t="shared" si="6"/>
        <v>98.288070096942363</v>
      </c>
      <c r="M181" s="25">
        <f t="shared" si="5"/>
        <v>4.5787342727306779</v>
      </c>
      <c r="N181" s="22">
        <v>-1.9842453852696673E-2</v>
      </c>
      <c r="O181" s="20">
        <f t="shared" si="7"/>
        <v>0.98035311199661745</v>
      </c>
      <c r="Q181" s="1"/>
    </row>
    <row r="182" spans="1:17" x14ac:dyDescent="0.25">
      <c r="A182" s="4">
        <f t="shared" si="8"/>
        <v>1996</v>
      </c>
      <c r="B182" s="26">
        <v>749836</v>
      </c>
      <c r="C182" s="26">
        <v>424521</v>
      </c>
      <c r="D182" s="26">
        <v>108001</v>
      </c>
      <c r="E182" s="26">
        <v>274455</v>
      </c>
      <c r="F182" s="26">
        <v>5856.5</v>
      </c>
      <c r="G182" s="26">
        <v>85.879000000000005</v>
      </c>
      <c r="H182" s="23">
        <v>9247.2000000000007</v>
      </c>
      <c r="I182" s="23">
        <v>92.1666666666667</v>
      </c>
      <c r="J182" s="23"/>
      <c r="K182" s="26">
        <f t="shared" si="9"/>
        <v>49</v>
      </c>
      <c r="L182" s="4">
        <f t="shared" si="6"/>
        <v>98.920686918284019</v>
      </c>
      <c r="M182" s="25">
        <f t="shared" si="5"/>
        <v>4.5830184020604463</v>
      </c>
      <c r="N182" s="22">
        <v>-1.8338745960749608E-2</v>
      </c>
      <c r="O182" s="20">
        <f t="shared" si="7"/>
        <v>0.98182838562033403</v>
      </c>
      <c r="Q182" s="1"/>
    </row>
    <row r="183" spans="1:17" x14ac:dyDescent="0.25">
      <c r="A183" s="4">
        <f t="shared" si="8"/>
        <v>1996.25</v>
      </c>
      <c r="B183" s="26">
        <v>786350</v>
      </c>
      <c r="C183" s="26">
        <v>431162</v>
      </c>
      <c r="D183" s="26">
        <v>108928</v>
      </c>
      <c r="E183" s="26">
        <v>319617</v>
      </c>
      <c r="F183" s="26">
        <v>6001.5</v>
      </c>
      <c r="G183" s="26">
        <v>86.271000000000001</v>
      </c>
      <c r="H183" s="23">
        <v>9407.1</v>
      </c>
      <c r="I183" s="23">
        <v>93.4</v>
      </c>
      <c r="J183" s="23"/>
      <c r="K183" s="26">
        <f t="shared" si="9"/>
        <v>50</v>
      </c>
      <c r="L183" s="4">
        <f t="shared" si="6"/>
        <v>99.634310267961197</v>
      </c>
      <c r="M183" s="25">
        <f t="shared" ref="M183:M239" si="10">LN(H183/(L183^(1-$K$4)*I183^$K$4))</f>
        <v>4.5890671704326191</v>
      </c>
      <c r="N183" s="22">
        <v>-1.5090753201086465E-2</v>
      </c>
      <c r="O183" s="20">
        <f t="shared" si="7"/>
        <v>0.98502254159775415</v>
      </c>
      <c r="Q183" s="1"/>
    </row>
    <row r="184" spans="1:17" x14ac:dyDescent="0.25">
      <c r="A184" s="4">
        <f t="shared" si="8"/>
        <v>1996.5</v>
      </c>
      <c r="B184" s="26">
        <v>828176</v>
      </c>
      <c r="C184" s="26">
        <v>438381</v>
      </c>
      <c r="D184" s="26">
        <v>109877</v>
      </c>
      <c r="E184" s="26">
        <v>295931</v>
      </c>
      <c r="F184" s="26">
        <v>6075.9</v>
      </c>
      <c r="G184" s="26">
        <v>86.652000000000001</v>
      </c>
      <c r="H184" s="23">
        <v>9488.9</v>
      </c>
      <c r="I184" s="23">
        <v>94.266666666666694</v>
      </c>
      <c r="J184" s="23"/>
      <c r="K184" s="26">
        <f t="shared" si="9"/>
        <v>51</v>
      </c>
      <c r="L184" s="4">
        <f t="shared" si="6"/>
        <v>100.4419027066816</v>
      </c>
      <c r="M184" s="25">
        <f t="shared" si="10"/>
        <v>4.5889076683563932</v>
      </c>
      <c r="N184" s="22">
        <v>-1.8024616834054541E-2</v>
      </c>
      <c r="O184" s="20">
        <f t="shared" si="7"/>
        <v>0.98213685496073899</v>
      </c>
      <c r="Q184" s="1"/>
    </row>
    <row r="185" spans="1:17" x14ac:dyDescent="0.25">
      <c r="A185" s="4">
        <f t="shared" si="8"/>
        <v>1996.75</v>
      </c>
      <c r="B185" s="26">
        <v>844012</v>
      </c>
      <c r="C185" s="26">
        <v>446176</v>
      </c>
      <c r="D185" s="26">
        <v>110842</v>
      </c>
      <c r="E185" s="26">
        <v>198600</v>
      </c>
      <c r="F185" s="26">
        <v>6186.7</v>
      </c>
      <c r="G185" s="26">
        <v>86.992000000000004</v>
      </c>
      <c r="H185" s="23">
        <v>9592.5</v>
      </c>
      <c r="I185" s="23">
        <v>95</v>
      </c>
      <c r="J185" s="23"/>
      <c r="K185" s="26">
        <f t="shared" si="9"/>
        <v>52</v>
      </c>
      <c r="L185" s="4">
        <f t="shared" si="6"/>
        <v>101.26667395001432</v>
      </c>
      <c r="M185" s="25">
        <f t="shared" si="10"/>
        <v>4.5918629570669944</v>
      </c>
      <c r="N185" s="22">
        <v>-1.7863524754688637E-2</v>
      </c>
      <c r="O185" s="20">
        <f t="shared" si="7"/>
        <v>0.98229508217315975</v>
      </c>
      <c r="Q185" s="1"/>
    </row>
    <row r="186" spans="1:17" x14ac:dyDescent="0.25">
      <c r="A186" s="4">
        <f t="shared" si="8"/>
        <v>1997</v>
      </c>
      <c r="B186" s="26">
        <v>861798</v>
      </c>
      <c r="C186" s="26">
        <v>454549</v>
      </c>
      <c r="D186" s="26">
        <v>111812</v>
      </c>
      <c r="E186" s="26">
        <v>330260</v>
      </c>
      <c r="F186" s="26">
        <v>6277.1</v>
      </c>
      <c r="G186" s="26">
        <v>87.379000000000005</v>
      </c>
      <c r="H186" s="23">
        <v>9666.2000000000007</v>
      </c>
      <c r="I186" s="23">
        <v>95.766666666666694</v>
      </c>
      <c r="J186" s="23"/>
      <c r="K186" s="26">
        <f t="shared" si="9"/>
        <v>53</v>
      </c>
      <c r="L186" s="4">
        <f t="shared" si="6"/>
        <v>102.11194855832983</v>
      </c>
      <c r="M186" s="25">
        <f t="shared" si="10"/>
        <v>4.5913800411153911</v>
      </c>
      <c r="N186" s="22">
        <v>-2.1119822303259206E-2</v>
      </c>
      <c r="O186" s="20">
        <f t="shared" si="7"/>
        <v>0.97910163932696059</v>
      </c>
      <c r="Q186" s="1"/>
    </row>
    <row r="187" spans="1:17" x14ac:dyDescent="0.25">
      <c r="A187" s="4">
        <f t="shared" si="8"/>
        <v>1997.25</v>
      </c>
      <c r="B187" s="26">
        <v>943664</v>
      </c>
      <c r="C187" s="26">
        <v>462821</v>
      </c>
      <c r="D187" s="26">
        <v>112916</v>
      </c>
      <c r="E187" s="26">
        <v>407922</v>
      </c>
      <c r="F187" s="26">
        <v>6397.6</v>
      </c>
      <c r="G187" s="26">
        <v>87.754000000000005</v>
      </c>
      <c r="H187" s="23">
        <v>9809.6</v>
      </c>
      <c r="I187" s="23">
        <v>96.8</v>
      </c>
      <c r="J187" s="23"/>
      <c r="K187" s="26">
        <f t="shared" si="9"/>
        <v>54</v>
      </c>
      <c r="L187" s="4">
        <f t="shared" si="6"/>
        <v>103.16012584939348</v>
      </c>
      <c r="M187" s="25">
        <f t="shared" si="10"/>
        <v>4.5955610363234021</v>
      </c>
      <c r="N187" s="22">
        <v>-1.9731724660475486E-2</v>
      </c>
      <c r="O187" s="20">
        <f t="shared" si="7"/>
        <v>0.98046167171505438</v>
      </c>
      <c r="Q187" s="1"/>
    </row>
    <row r="188" spans="1:17" x14ac:dyDescent="0.25">
      <c r="A188" s="4">
        <f t="shared" si="8"/>
        <v>1997.5</v>
      </c>
      <c r="B188" s="26">
        <v>931936</v>
      </c>
      <c r="C188" s="26">
        <v>470992</v>
      </c>
      <c r="D188" s="26">
        <v>114162</v>
      </c>
      <c r="E188" s="26">
        <v>475033</v>
      </c>
      <c r="F188" s="26">
        <v>6510.5</v>
      </c>
      <c r="G188" s="26">
        <v>87.944999999999993</v>
      </c>
      <c r="H188" s="23">
        <v>9932.7000000000007</v>
      </c>
      <c r="I188" s="23">
        <v>97.5</v>
      </c>
      <c r="J188" s="23"/>
      <c r="K188" s="26">
        <f t="shared" si="9"/>
        <v>55</v>
      </c>
      <c r="L188" s="4">
        <f t="shared" si="6"/>
        <v>104.14591810591745</v>
      </c>
      <c r="M188" s="25">
        <f t="shared" si="10"/>
        <v>4.5999966306664568</v>
      </c>
      <c r="N188" s="22">
        <v>-1.8080908287471359E-2</v>
      </c>
      <c r="O188" s="20">
        <f t="shared" si="7"/>
        <v>0.98208157060575196</v>
      </c>
      <c r="Q188" s="1"/>
    </row>
    <row r="189" spans="1:17" x14ac:dyDescent="0.25">
      <c r="A189" s="4">
        <f t="shared" si="8"/>
        <v>1997.75</v>
      </c>
      <c r="B189" s="26">
        <v>935968</v>
      </c>
      <c r="C189" s="26">
        <v>479062</v>
      </c>
      <c r="D189" s="26">
        <v>115558</v>
      </c>
      <c r="E189" s="26">
        <v>540162</v>
      </c>
      <c r="F189" s="26">
        <v>6586</v>
      </c>
      <c r="G189" s="26">
        <v>88.228999999999999</v>
      </c>
      <c r="H189" s="23">
        <v>10008.9</v>
      </c>
      <c r="I189" s="23">
        <v>98.233333333333306</v>
      </c>
      <c r="J189" s="23"/>
      <c r="K189" s="26">
        <f t="shared" si="9"/>
        <v>56</v>
      </c>
      <c r="L189" s="4">
        <f t="shared" si="6"/>
        <v>105.11313976772932</v>
      </c>
      <c r="M189" s="25">
        <f t="shared" si="10"/>
        <v>4.5995153664803867</v>
      </c>
      <c r="N189" s="22">
        <v>-2.1345821194503539E-2</v>
      </c>
      <c r="O189" s="20">
        <f t="shared" si="7"/>
        <v>0.97888038844422598</v>
      </c>
      <c r="Q189" s="1"/>
    </row>
    <row r="190" spans="1:17" x14ac:dyDescent="0.25">
      <c r="A190" s="4">
        <f t="shared" si="8"/>
        <v>1998</v>
      </c>
      <c r="B190" s="26">
        <v>984421</v>
      </c>
      <c r="C190" s="26">
        <v>487032</v>
      </c>
      <c r="D190" s="26">
        <v>117115</v>
      </c>
      <c r="E190" s="26">
        <v>559159</v>
      </c>
      <c r="F190" s="26">
        <v>6659.1</v>
      </c>
      <c r="G190" s="26">
        <v>88.263999999999996</v>
      </c>
      <c r="H190" s="23">
        <v>10103.4</v>
      </c>
      <c r="I190" s="23">
        <v>98.8333333333333</v>
      </c>
      <c r="J190" s="23"/>
      <c r="K190" s="26">
        <f t="shared" si="9"/>
        <v>57</v>
      </c>
      <c r="L190" s="4">
        <f t="shared" si="6"/>
        <v>106.19023235360805</v>
      </c>
      <c r="M190" s="25">
        <f t="shared" si="10"/>
        <v>4.6013453578093975</v>
      </c>
      <c r="N190" s="22">
        <v>-2.2296945465369311E-2</v>
      </c>
      <c r="O190" s="20">
        <f t="shared" si="7"/>
        <v>0.9779497941740547</v>
      </c>
      <c r="Q190" s="1"/>
    </row>
    <row r="191" spans="1:17" x14ac:dyDescent="0.25">
      <c r="A191" s="4">
        <f t="shared" si="8"/>
        <v>1998.25</v>
      </c>
      <c r="B191" s="26">
        <v>948089</v>
      </c>
      <c r="C191" s="26">
        <v>495351</v>
      </c>
      <c r="D191" s="26">
        <v>118694</v>
      </c>
      <c r="E191" s="26">
        <v>614792</v>
      </c>
      <c r="F191" s="26">
        <v>6731.7</v>
      </c>
      <c r="G191" s="26">
        <v>88.338999999999999</v>
      </c>
      <c r="H191" s="23">
        <v>10194.299999999999</v>
      </c>
      <c r="I191" s="23">
        <v>99.1666666666667</v>
      </c>
      <c r="J191" s="23"/>
      <c r="K191" s="26">
        <f t="shared" si="9"/>
        <v>58</v>
      </c>
      <c r="L191" s="4">
        <f t="shared" si="6"/>
        <v>107.13557925588225</v>
      </c>
      <c r="M191" s="25">
        <f t="shared" si="10"/>
        <v>4.6049565341394301</v>
      </c>
      <c r="N191" s="22">
        <v>-2.1473338756988231E-2</v>
      </c>
      <c r="O191" s="20">
        <f t="shared" si="7"/>
        <v>0.97875557196144347</v>
      </c>
      <c r="Q191" s="1"/>
    </row>
    <row r="192" spans="1:17" x14ac:dyDescent="0.25">
      <c r="A192" s="4">
        <f t="shared" si="8"/>
        <v>1998.5</v>
      </c>
      <c r="B192" s="26">
        <v>962837</v>
      </c>
      <c r="C192" s="26">
        <v>504020</v>
      </c>
      <c r="D192" s="26">
        <v>120288</v>
      </c>
      <c r="E192" s="26">
        <v>563709</v>
      </c>
      <c r="F192" s="26">
        <v>6849.9</v>
      </c>
      <c r="G192" s="26">
        <v>88.527000000000001</v>
      </c>
      <c r="H192" s="23">
        <v>10328.799999999999</v>
      </c>
      <c r="I192" s="23">
        <v>99.6666666666667</v>
      </c>
      <c r="J192" s="23"/>
      <c r="K192" s="26">
        <f t="shared" si="9"/>
        <v>59</v>
      </c>
      <c r="L192" s="4">
        <f t="shared" si="6"/>
        <v>108.09158420352534</v>
      </c>
      <c r="M192" s="25">
        <f t="shared" si="10"/>
        <v>4.6116469735610881</v>
      </c>
      <c r="N192" s="22">
        <v>-1.7557912322869879E-2</v>
      </c>
      <c r="O192" s="20">
        <f t="shared" si="7"/>
        <v>0.9825953296393285</v>
      </c>
      <c r="Q192" s="1"/>
    </row>
    <row r="193" spans="1:17" x14ac:dyDescent="0.25">
      <c r="A193" s="4">
        <f t="shared" si="8"/>
        <v>1998.75</v>
      </c>
      <c r="B193" s="26">
        <v>999838</v>
      </c>
      <c r="C193" s="26">
        <v>513037</v>
      </c>
      <c r="D193" s="26">
        <v>121887</v>
      </c>
      <c r="E193" s="26">
        <v>524577</v>
      </c>
      <c r="F193" s="26">
        <v>7002.6</v>
      </c>
      <c r="G193" s="26">
        <v>88.551000000000002</v>
      </c>
      <c r="H193" s="23">
        <v>10507.6</v>
      </c>
      <c r="I193" s="23">
        <v>100.333333333333</v>
      </c>
      <c r="J193" s="23"/>
      <c r="K193" s="26">
        <f t="shared" si="9"/>
        <v>60</v>
      </c>
      <c r="L193" s="4">
        <f t="shared" si="6"/>
        <v>109.12182101620957</v>
      </c>
      <c r="M193" s="25">
        <f t="shared" si="10"/>
        <v>4.6211280215784045</v>
      </c>
      <c r="N193" s="22">
        <v>-1.0870459435443347E-2</v>
      </c>
      <c r="O193" s="20">
        <f t="shared" si="7"/>
        <v>0.98918841050121065</v>
      </c>
      <c r="Q193" s="1"/>
    </row>
    <row r="194" spans="1:17" x14ac:dyDescent="0.25">
      <c r="A194" s="4">
        <f t="shared" si="8"/>
        <v>1999</v>
      </c>
      <c r="B194" s="26">
        <v>1044632</v>
      </c>
      <c r="C194" s="26">
        <v>522403</v>
      </c>
      <c r="D194" s="26">
        <v>123481</v>
      </c>
      <c r="E194" s="26">
        <v>696577</v>
      </c>
      <c r="F194" s="26">
        <v>7092.1</v>
      </c>
      <c r="G194" s="26">
        <v>88.778000000000006</v>
      </c>
      <c r="H194" s="23">
        <v>10601.2</v>
      </c>
      <c r="I194" s="23">
        <v>100.566666666667</v>
      </c>
      <c r="J194" s="23"/>
      <c r="K194" s="26">
        <f t="shared" si="9"/>
        <v>61</v>
      </c>
      <c r="L194" s="4">
        <f t="shared" si="6"/>
        <v>110.2447005584385</v>
      </c>
      <c r="M194" s="25">
        <f t="shared" si="10"/>
        <v>4.6248242519989882</v>
      </c>
      <c r="N194" s="22">
        <v>-9.9540777538396907E-3</v>
      </c>
      <c r="O194" s="20">
        <f t="shared" si="7"/>
        <v>0.99009530010529512</v>
      </c>
      <c r="Q194" s="1"/>
    </row>
    <row r="195" spans="1:17" x14ac:dyDescent="0.25">
      <c r="A195" s="4">
        <f t="shared" si="8"/>
        <v>1999.25</v>
      </c>
      <c r="B195" s="26">
        <v>1032546</v>
      </c>
      <c r="C195" s="26">
        <v>532894</v>
      </c>
      <c r="D195" s="26">
        <v>125243</v>
      </c>
      <c r="E195" s="26">
        <v>464562</v>
      </c>
      <c r="F195" s="26">
        <v>7161.6</v>
      </c>
      <c r="G195" s="26">
        <v>88.989000000000004</v>
      </c>
      <c r="H195" s="23">
        <v>10684</v>
      </c>
      <c r="I195" s="23">
        <v>101.3</v>
      </c>
      <c r="J195" s="23"/>
      <c r="K195" s="26">
        <f t="shared" si="9"/>
        <v>62</v>
      </c>
      <c r="L195" s="4">
        <f t="shared" si="6"/>
        <v>111.2965412353761</v>
      </c>
      <c r="M195" s="25">
        <f t="shared" si="10"/>
        <v>4.6245359255982148</v>
      </c>
      <c r="N195" s="22">
        <v>-1.3016961827709533E-2</v>
      </c>
      <c r="O195" s="20">
        <f t="shared" si="7"/>
        <v>0.98706739241124763</v>
      </c>
      <c r="Q195" s="1"/>
    </row>
    <row r="196" spans="1:17" x14ac:dyDescent="0.25">
      <c r="A196" s="4">
        <f t="shared" si="8"/>
        <v>1999.5</v>
      </c>
      <c r="B196" s="26">
        <v>1057331</v>
      </c>
      <c r="C196" s="26">
        <v>544509</v>
      </c>
      <c r="D196" s="26">
        <v>127173</v>
      </c>
      <c r="E196" s="26">
        <v>638223</v>
      </c>
      <c r="F196" s="26">
        <v>7289.2</v>
      </c>
      <c r="G196" s="26">
        <v>89.253</v>
      </c>
      <c r="H196" s="23">
        <v>10819.9</v>
      </c>
      <c r="I196" s="23">
        <v>101.866666666667</v>
      </c>
      <c r="J196" s="23"/>
      <c r="K196" s="26">
        <f t="shared" si="9"/>
        <v>63</v>
      </c>
      <c r="L196" s="4">
        <f t="shared" si="6"/>
        <v>112.37675422541565</v>
      </c>
      <c r="M196" s="25">
        <f t="shared" si="10"/>
        <v>4.6301283011673675</v>
      </c>
      <c r="N196" s="22">
        <v>-1.0212815628559663E-2</v>
      </c>
      <c r="O196" s="20">
        <f t="shared" si="7"/>
        <v>0.98983915808982492</v>
      </c>
      <c r="Q196" s="1"/>
    </row>
    <row r="197" spans="1:17" x14ac:dyDescent="0.25">
      <c r="A197" s="4">
        <f t="shared" si="8"/>
        <v>1999.75</v>
      </c>
      <c r="B197" s="26">
        <v>1109097</v>
      </c>
      <c r="C197" s="26">
        <v>557250</v>
      </c>
      <c r="D197" s="26">
        <v>129272</v>
      </c>
      <c r="E197" s="26">
        <v>524942</v>
      </c>
      <c r="F197" s="26">
        <v>7453.1</v>
      </c>
      <c r="G197" s="26">
        <v>89.497</v>
      </c>
      <c r="H197" s="23">
        <v>11014.3</v>
      </c>
      <c r="I197" s="23">
        <v>102.633333333333</v>
      </c>
      <c r="J197" s="23"/>
      <c r="K197" s="26">
        <f t="shared" si="9"/>
        <v>64</v>
      </c>
      <c r="L197" s="4">
        <f t="shared" si="6"/>
        <v>113.55717088742666</v>
      </c>
      <c r="M197" s="25">
        <f t="shared" si="10"/>
        <v>4.6393752264938</v>
      </c>
      <c r="N197" s="22">
        <v>-3.764095684080121E-3</v>
      </c>
      <c r="O197" s="20">
        <f t="shared" si="7"/>
        <v>0.99624297964389164</v>
      </c>
      <c r="Q197" s="1"/>
    </row>
    <row r="198" spans="1:17" x14ac:dyDescent="0.25">
      <c r="A198" s="4">
        <f t="shared" si="8"/>
        <v>2000</v>
      </c>
      <c r="B198" s="26">
        <v>1083822</v>
      </c>
      <c r="C198" s="26">
        <v>571114</v>
      </c>
      <c r="D198" s="26">
        <v>131538</v>
      </c>
      <c r="E198" s="26">
        <v>683723</v>
      </c>
      <c r="F198" s="26">
        <v>7518.5</v>
      </c>
      <c r="G198" s="26">
        <v>90.114000000000004</v>
      </c>
      <c r="H198" s="23">
        <v>11043</v>
      </c>
      <c r="I198" s="23">
        <v>103.166666666667</v>
      </c>
      <c r="J198" s="23"/>
      <c r="K198" s="26">
        <f t="shared" si="9"/>
        <v>65</v>
      </c>
      <c r="L198" s="4">
        <f t="shared" ref="L198:L239" si="11">L197+(B198-C198-D198)/1000/4/G198</f>
        <v>114.61463698592412</v>
      </c>
      <c r="M198" s="25">
        <f t="shared" si="10"/>
        <v>4.635323521169509</v>
      </c>
      <c r="N198" s="22">
        <v>-1.0589968115614939E-2</v>
      </c>
      <c r="O198" s="20">
        <f t="shared" si="7"/>
        <v>0.98946590818005686</v>
      </c>
      <c r="Q198" s="1"/>
    </row>
    <row r="199" spans="1:17" x14ac:dyDescent="0.25">
      <c r="A199" s="4">
        <f t="shared" si="8"/>
        <v>2000.25</v>
      </c>
      <c r="B199" s="26">
        <v>1199997</v>
      </c>
      <c r="C199" s="26">
        <v>584242</v>
      </c>
      <c r="D199" s="26">
        <v>133070</v>
      </c>
      <c r="E199" s="26">
        <v>682931</v>
      </c>
      <c r="F199" s="26">
        <v>7728.4</v>
      </c>
      <c r="G199" s="26">
        <v>90.561000000000007</v>
      </c>
      <c r="H199" s="23">
        <v>11258.5</v>
      </c>
      <c r="I199" s="23">
        <v>103.5</v>
      </c>
      <c r="J199" s="23"/>
      <c r="K199" s="26">
        <f t="shared" si="9"/>
        <v>66</v>
      </c>
      <c r="L199" s="4">
        <f t="shared" si="11"/>
        <v>115.94712282419887</v>
      </c>
      <c r="M199" s="25">
        <f t="shared" si="10"/>
        <v>4.6484245159632405</v>
      </c>
      <c r="N199" s="22">
        <v>-2.8629639454422207E-4</v>
      </c>
      <c r="O199" s="20">
        <f t="shared" ref="O199:O239" si="12">EXP(N199)</f>
        <v>0.9997137445843578</v>
      </c>
      <c r="Q199" s="1"/>
    </row>
    <row r="200" spans="1:17" x14ac:dyDescent="0.25">
      <c r="A200" s="4">
        <f t="shared" ref="A200:A239" si="13">A199+0.25</f>
        <v>2000.5</v>
      </c>
      <c r="B200" s="26">
        <v>1181059</v>
      </c>
      <c r="C200" s="26">
        <v>596632</v>
      </c>
      <c r="D200" s="26">
        <v>134699</v>
      </c>
      <c r="E200" s="26">
        <v>394713</v>
      </c>
      <c r="F200" s="26">
        <v>7768.2</v>
      </c>
      <c r="G200" s="26">
        <v>90.99</v>
      </c>
      <c r="H200" s="23">
        <v>11267.9</v>
      </c>
      <c r="I200" s="23">
        <v>103.566666666667</v>
      </c>
      <c r="J200" s="23"/>
      <c r="K200" s="26">
        <f t="shared" ref="K200:K239" si="14">K199+1</f>
        <v>67</v>
      </c>
      <c r="L200" s="4">
        <f t="shared" si="11"/>
        <v>117.18277509367904</v>
      </c>
      <c r="M200" s="25">
        <f t="shared" si="10"/>
        <v>4.6450307539052629</v>
      </c>
      <c r="N200" s="22">
        <v>-6.4577039428937999E-3</v>
      </c>
      <c r="O200" s="20">
        <f t="shared" si="12"/>
        <v>0.99356310221644961</v>
      </c>
      <c r="Q200" s="1"/>
    </row>
    <row r="201" spans="1:17" x14ac:dyDescent="0.25">
      <c r="A201" s="4">
        <f t="shared" si="13"/>
        <v>2000.75</v>
      </c>
      <c r="B201" s="26">
        <v>1182676</v>
      </c>
      <c r="C201" s="26">
        <v>608284</v>
      </c>
      <c r="D201" s="26">
        <v>136293</v>
      </c>
      <c r="E201" s="26">
        <v>487261</v>
      </c>
      <c r="F201" s="26">
        <v>7847</v>
      </c>
      <c r="G201" s="26">
        <v>91.385999999999996</v>
      </c>
      <c r="H201" s="23">
        <v>11334.5</v>
      </c>
      <c r="I201" s="23">
        <v>103.6</v>
      </c>
      <c r="J201" s="23"/>
      <c r="K201" s="26">
        <f t="shared" si="14"/>
        <v>68</v>
      </c>
      <c r="L201" s="4">
        <f t="shared" si="11"/>
        <v>118.38126009138109</v>
      </c>
      <c r="M201" s="25">
        <f t="shared" si="10"/>
        <v>4.6470548035999739</v>
      </c>
      <c r="N201" s="22">
        <v>-7.2067596069735895E-3</v>
      </c>
      <c r="O201" s="20">
        <f t="shared" si="12"/>
        <v>0.99281914681390293</v>
      </c>
      <c r="Q201" s="1"/>
    </row>
    <row r="202" spans="1:17" x14ac:dyDescent="0.25">
      <c r="A202" s="4">
        <f t="shared" si="13"/>
        <v>2001</v>
      </c>
      <c r="B202" s="26">
        <v>1083040</v>
      </c>
      <c r="C202" s="26">
        <v>619200</v>
      </c>
      <c r="D202" s="26">
        <v>138056</v>
      </c>
      <c r="E202" s="26">
        <v>426793</v>
      </c>
      <c r="F202" s="26">
        <v>7844.2</v>
      </c>
      <c r="G202" s="26">
        <v>91.840999999999994</v>
      </c>
      <c r="H202" s="23">
        <v>11297.2</v>
      </c>
      <c r="I202" s="23">
        <v>103.333333333333</v>
      </c>
      <c r="J202" s="23"/>
      <c r="K202" s="26">
        <f t="shared" si="14"/>
        <v>69</v>
      </c>
      <c r="L202" s="4">
        <f t="shared" si="11"/>
        <v>119.26807534818361</v>
      </c>
      <c r="M202" s="25">
        <f t="shared" si="10"/>
        <v>4.6427212510758933</v>
      </c>
      <c r="N202" s="22">
        <v>-1.4334628803937266E-2</v>
      </c>
      <c r="O202" s="20">
        <f t="shared" si="12"/>
        <v>0.9857676228247465</v>
      </c>
      <c r="Q202" s="1"/>
    </row>
    <row r="203" spans="1:17" x14ac:dyDescent="0.25">
      <c r="A203" s="4">
        <f t="shared" si="13"/>
        <v>2001.25</v>
      </c>
      <c r="B203" s="26">
        <v>1075181</v>
      </c>
      <c r="C203" s="26">
        <v>628669</v>
      </c>
      <c r="D203" s="26">
        <v>139866</v>
      </c>
      <c r="E203" s="26">
        <v>471105</v>
      </c>
      <c r="F203" s="26">
        <v>7948.5</v>
      </c>
      <c r="G203" s="26">
        <v>92.462000000000003</v>
      </c>
      <c r="H203" s="23">
        <v>11371.3</v>
      </c>
      <c r="I203" s="23">
        <v>102.566666666667</v>
      </c>
      <c r="J203" s="23"/>
      <c r="K203" s="26">
        <f t="shared" si="14"/>
        <v>70</v>
      </c>
      <c r="L203" s="4">
        <f t="shared" si="11"/>
        <v>120.09718892997938</v>
      </c>
      <c r="M203" s="25">
        <f t="shared" si="10"/>
        <v>4.6515311240541628</v>
      </c>
      <c r="N203" s="22">
        <v>-8.312836174039745E-3</v>
      </c>
      <c r="O203" s="20">
        <f t="shared" si="12"/>
        <v>0.99172161990656771</v>
      </c>
      <c r="Q203" s="1"/>
    </row>
    <row r="204" spans="1:17" x14ac:dyDescent="0.25">
      <c r="A204" s="4">
        <f t="shared" si="13"/>
        <v>2001.5</v>
      </c>
      <c r="B204" s="26">
        <v>1041821</v>
      </c>
      <c r="C204" s="26">
        <v>636690</v>
      </c>
      <c r="D204" s="26">
        <v>141633</v>
      </c>
      <c r="E204" s="26">
        <v>341287</v>
      </c>
      <c r="F204" s="26">
        <v>7911.2</v>
      </c>
      <c r="G204" s="26">
        <v>92.56</v>
      </c>
      <c r="H204" s="23">
        <v>11340.1</v>
      </c>
      <c r="I204" s="23">
        <v>101.76666666666701</v>
      </c>
      <c r="J204" s="23"/>
      <c r="K204" s="26">
        <f t="shared" si="14"/>
        <v>71</v>
      </c>
      <c r="L204" s="4">
        <f t="shared" si="11"/>
        <v>120.80888404666045</v>
      </c>
      <c r="M204" s="25">
        <f t="shared" si="10"/>
        <v>4.6516679870559754</v>
      </c>
      <c r="N204" s="22">
        <v>-1.0962110440778411E-2</v>
      </c>
      <c r="O204" s="20">
        <f t="shared" si="12"/>
        <v>0.98909775454334081</v>
      </c>
      <c r="Q204" s="1"/>
    </row>
    <row r="205" spans="1:17" x14ac:dyDescent="0.25">
      <c r="A205" s="4">
        <f t="shared" si="13"/>
        <v>2001.75</v>
      </c>
      <c r="B205" s="26">
        <v>932846</v>
      </c>
      <c r="C205" s="26">
        <v>643265</v>
      </c>
      <c r="D205" s="26">
        <v>142861</v>
      </c>
      <c r="E205" s="26">
        <v>269944</v>
      </c>
      <c r="F205" s="26">
        <v>7950.6</v>
      </c>
      <c r="G205" s="26">
        <v>92.563000000000002</v>
      </c>
      <c r="H205" s="23">
        <v>11380.1</v>
      </c>
      <c r="I205" s="23">
        <v>100.6</v>
      </c>
      <c r="J205" s="23"/>
      <c r="K205" s="26">
        <f t="shared" si="14"/>
        <v>72</v>
      </c>
      <c r="L205" s="4">
        <f t="shared" si="11"/>
        <v>121.20515469475959</v>
      </c>
      <c r="M205" s="25">
        <f t="shared" si="10"/>
        <v>4.6613895929242979</v>
      </c>
      <c r="N205" s="22">
        <v>-4.0195366162615043E-3</v>
      </c>
      <c r="O205" s="20">
        <f t="shared" si="12"/>
        <v>0.99598853090818684</v>
      </c>
      <c r="Q205" s="1"/>
    </row>
    <row r="206" spans="1:17" x14ac:dyDescent="0.25">
      <c r="A206" s="4">
        <f t="shared" si="13"/>
        <v>2002</v>
      </c>
      <c r="B206" s="26">
        <v>969765</v>
      </c>
      <c r="C206" s="26">
        <v>648391</v>
      </c>
      <c r="D206" s="26">
        <v>144078</v>
      </c>
      <c r="E206" s="26">
        <v>302598</v>
      </c>
      <c r="F206" s="26">
        <v>8030.3</v>
      </c>
      <c r="G206" s="26">
        <v>92.587999999999994</v>
      </c>
      <c r="H206" s="23">
        <v>11477.9</v>
      </c>
      <c r="I206" s="23">
        <v>100.366666666667</v>
      </c>
      <c r="J206" s="23"/>
      <c r="K206" s="26">
        <f t="shared" si="14"/>
        <v>73</v>
      </c>
      <c r="L206" s="4">
        <f t="shared" si="11"/>
        <v>121.68387763941764</v>
      </c>
      <c r="M206" s="25">
        <f t="shared" si="10"/>
        <v>4.6700138869610539</v>
      </c>
      <c r="N206" s="22">
        <v>1.8219449155664758E-3</v>
      </c>
      <c r="O206" s="20">
        <f t="shared" si="12"/>
        <v>1.0018236056656493</v>
      </c>
      <c r="Q206" s="1"/>
    </row>
    <row r="207" spans="1:17" x14ac:dyDescent="0.25">
      <c r="A207" s="4">
        <f t="shared" si="13"/>
        <v>2002.25</v>
      </c>
      <c r="B207" s="26">
        <v>984322</v>
      </c>
      <c r="C207" s="26">
        <v>652894</v>
      </c>
      <c r="D207" s="26">
        <v>145552</v>
      </c>
      <c r="E207" s="26">
        <v>174450</v>
      </c>
      <c r="F207" s="26">
        <v>8097.6</v>
      </c>
      <c r="G207" s="26">
        <v>92.927999999999997</v>
      </c>
      <c r="H207" s="23">
        <v>11538.8</v>
      </c>
      <c r="I207" s="23">
        <v>100.23333333333299</v>
      </c>
      <c r="J207" s="23"/>
      <c r="K207" s="26">
        <f t="shared" si="14"/>
        <v>74</v>
      </c>
      <c r="L207" s="4">
        <f t="shared" si="11"/>
        <v>122.18393144451406</v>
      </c>
      <c r="M207" s="25">
        <f t="shared" si="10"/>
        <v>4.6746801197648589</v>
      </c>
      <c r="N207" s="22">
        <v>3.694041026787942E-3</v>
      </c>
      <c r="O207" s="20">
        <f t="shared" si="12"/>
        <v>1.0037008724055494</v>
      </c>
      <c r="Q207" s="1"/>
    </row>
    <row r="208" spans="1:17" x14ac:dyDescent="0.25">
      <c r="A208" s="4">
        <f t="shared" si="13"/>
        <v>2002.5</v>
      </c>
      <c r="B208" s="26">
        <v>983321</v>
      </c>
      <c r="C208" s="26">
        <v>656771</v>
      </c>
      <c r="D208" s="26">
        <v>147123</v>
      </c>
      <c r="E208" s="26">
        <v>103102</v>
      </c>
      <c r="F208" s="26">
        <v>8181.8</v>
      </c>
      <c r="G208" s="26">
        <v>93.224000000000004</v>
      </c>
      <c r="H208" s="23">
        <v>11596.4</v>
      </c>
      <c r="I208" s="23">
        <v>99.766666666666694</v>
      </c>
      <c r="J208" s="23"/>
      <c r="K208" s="26">
        <f t="shared" si="14"/>
        <v>75</v>
      </c>
      <c r="L208" s="4">
        <f t="shared" si="11"/>
        <v>122.66510313849844</v>
      </c>
      <c r="M208" s="25">
        <f t="shared" si="10"/>
        <v>4.6812312981622242</v>
      </c>
      <c r="N208" s="22">
        <v>7.4741838216550449E-3</v>
      </c>
      <c r="O208" s="20">
        <f t="shared" si="12"/>
        <v>1.0075021852526962</v>
      </c>
      <c r="Q208" s="1"/>
    </row>
    <row r="209" spans="1:17" x14ac:dyDescent="0.25">
      <c r="A209" s="4">
        <f t="shared" si="13"/>
        <v>2002.75</v>
      </c>
      <c r="B209" s="26">
        <v>985595</v>
      </c>
      <c r="C209" s="26">
        <v>660024</v>
      </c>
      <c r="D209" s="26">
        <v>149488</v>
      </c>
      <c r="E209" s="26">
        <v>186041</v>
      </c>
      <c r="F209" s="26">
        <v>8221.6</v>
      </c>
      <c r="G209" s="26">
        <v>93.593999999999994</v>
      </c>
      <c r="H209" s="23">
        <v>11598.8</v>
      </c>
      <c r="I209" s="23">
        <v>99.5</v>
      </c>
      <c r="J209" s="23"/>
      <c r="K209" s="26">
        <f t="shared" si="14"/>
        <v>76</v>
      </c>
      <c r="L209" s="4">
        <f t="shared" si="11"/>
        <v>123.13544044644553</v>
      </c>
      <c r="M209" s="25">
        <f t="shared" si="10"/>
        <v>4.6817734702976219</v>
      </c>
      <c r="N209" s="22">
        <v>5.23182080457818E-3</v>
      </c>
      <c r="O209" s="20">
        <f t="shared" si="12"/>
        <v>1.0052455306778161</v>
      </c>
      <c r="Q209" s="1"/>
    </row>
    <row r="210" spans="1:17" x14ac:dyDescent="0.25">
      <c r="A210" s="4">
        <f t="shared" si="13"/>
        <v>2003</v>
      </c>
      <c r="B210" s="26">
        <v>986161</v>
      </c>
      <c r="C210" s="26">
        <v>662652</v>
      </c>
      <c r="D210" s="26">
        <v>151523</v>
      </c>
      <c r="E210" s="26">
        <v>223777</v>
      </c>
      <c r="F210" s="26">
        <v>8283.5</v>
      </c>
      <c r="G210" s="26">
        <v>93.983999999999995</v>
      </c>
      <c r="H210" s="23">
        <v>11645.8</v>
      </c>
      <c r="I210" s="23">
        <v>98.966666666666697</v>
      </c>
      <c r="J210" s="23"/>
      <c r="K210" s="26">
        <f t="shared" si="14"/>
        <v>77</v>
      </c>
      <c r="L210" s="4">
        <f t="shared" si="11"/>
        <v>123.59292789111696</v>
      </c>
      <c r="M210" s="25">
        <f t="shared" si="10"/>
        <v>4.6879221021424105</v>
      </c>
      <c r="N210" s="22">
        <v>8.5861981726177428E-3</v>
      </c>
      <c r="O210" s="20">
        <f t="shared" si="12"/>
        <v>1.0086231652987578</v>
      </c>
      <c r="Q210" s="1"/>
    </row>
    <row r="211" spans="1:17" x14ac:dyDescent="0.25">
      <c r="A211" s="4">
        <f t="shared" si="13"/>
        <v>2003.25</v>
      </c>
      <c r="B211" s="26">
        <v>974825</v>
      </c>
      <c r="C211" s="26">
        <v>666239</v>
      </c>
      <c r="D211" s="26">
        <v>152298</v>
      </c>
      <c r="E211" s="26">
        <v>239016</v>
      </c>
      <c r="F211" s="26">
        <v>8381.5</v>
      </c>
      <c r="G211" s="26">
        <v>94.106999999999999</v>
      </c>
      <c r="H211" s="23">
        <v>11738.7</v>
      </c>
      <c r="I211" s="23">
        <v>98.3333333333333</v>
      </c>
      <c r="J211" s="23"/>
      <c r="K211" s="26">
        <f t="shared" si="14"/>
        <v>78</v>
      </c>
      <c r="L211" s="4">
        <f t="shared" si="11"/>
        <v>124.00811485914272</v>
      </c>
      <c r="M211" s="25">
        <f t="shared" si="10"/>
        <v>4.6987690692871249</v>
      </c>
      <c r="N211" s="22">
        <v>1.6647872526414531E-2</v>
      </c>
      <c r="O211" s="20">
        <f t="shared" si="12"/>
        <v>1.0167872205650554</v>
      </c>
      <c r="Q211" s="1"/>
    </row>
    <row r="212" spans="1:17" x14ac:dyDescent="0.25">
      <c r="A212" s="4">
        <f t="shared" si="13"/>
        <v>2003.5</v>
      </c>
      <c r="B212" s="26">
        <v>1007200</v>
      </c>
      <c r="C212" s="26">
        <v>670786</v>
      </c>
      <c r="D212" s="26">
        <v>153798</v>
      </c>
      <c r="E212" s="26">
        <v>119432</v>
      </c>
      <c r="F212" s="26">
        <v>8623.1</v>
      </c>
      <c r="G212" s="26">
        <v>94.572000000000003</v>
      </c>
      <c r="H212" s="23">
        <v>11935.5</v>
      </c>
      <c r="I212" s="23">
        <v>98.366666666666703</v>
      </c>
      <c r="J212" s="23"/>
      <c r="K212" s="26">
        <f t="shared" si="14"/>
        <v>79</v>
      </c>
      <c r="L212" s="4">
        <f t="shared" si="11"/>
        <v>124.49085816582969</v>
      </c>
      <c r="M212" s="25">
        <f t="shared" si="10"/>
        <v>4.7137795332501291</v>
      </c>
      <c r="N212" s="22">
        <v>2.8872045053869949E-2</v>
      </c>
      <c r="O212" s="20">
        <f t="shared" si="12"/>
        <v>1.0292928829333512</v>
      </c>
      <c r="Q212" s="1"/>
    </row>
    <row r="213" spans="1:17" x14ac:dyDescent="0.25">
      <c r="A213" s="4">
        <f t="shared" si="13"/>
        <v>2003.75</v>
      </c>
      <c r="B213" s="26">
        <v>1051800</v>
      </c>
      <c r="C213" s="26">
        <v>676291</v>
      </c>
      <c r="D213" s="26">
        <v>156046</v>
      </c>
      <c r="E213" s="26">
        <v>82675</v>
      </c>
      <c r="F213" s="26">
        <v>8722.9</v>
      </c>
      <c r="G213" s="26">
        <v>94.984999999999999</v>
      </c>
      <c r="H213" s="23">
        <v>12042.8</v>
      </c>
      <c r="I213" s="23">
        <v>98.733333333333306</v>
      </c>
      <c r="J213" s="23"/>
      <c r="K213" s="26">
        <f t="shared" si="14"/>
        <v>80</v>
      </c>
      <c r="L213" s="4">
        <f t="shared" si="11"/>
        <v>125.06848358036883</v>
      </c>
      <c r="M213" s="25">
        <f t="shared" si="10"/>
        <v>4.7186816534077103</v>
      </c>
      <c r="N213" s="22">
        <v>3.1000051508977403E-2</v>
      </c>
      <c r="O213" s="20">
        <f t="shared" si="12"/>
        <v>1.0314855570172876</v>
      </c>
      <c r="Q213" s="1"/>
    </row>
    <row r="214" spans="1:17" x14ac:dyDescent="0.25">
      <c r="A214" s="4">
        <f t="shared" si="13"/>
        <v>2004</v>
      </c>
      <c r="B214" s="26">
        <v>1047588</v>
      </c>
      <c r="C214" s="26">
        <v>682757</v>
      </c>
      <c r="D214" s="26">
        <v>158436</v>
      </c>
      <c r="E214" s="26">
        <v>447531</v>
      </c>
      <c r="F214" s="26">
        <v>8871.9</v>
      </c>
      <c r="G214" s="26">
        <v>95.742999999999995</v>
      </c>
      <c r="H214" s="23">
        <v>12127.6</v>
      </c>
      <c r="I214" s="23">
        <v>99.2</v>
      </c>
      <c r="J214" s="23"/>
      <c r="K214" s="26">
        <f t="shared" si="14"/>
        <v>81</v>
      </c>
      <c r="L214" s="4">
        <f t="shared" si="11"/>
        <v>125.60741331935759</v>
      </c>
      <c r="M214" s="25">
        <f t="shared" si="10"/>
        <v>4.7211327374689658</v>
      </c>
      <c r="N214" s="22">
        <v>3.0666746781074561E-2</v>
      </c>
      <c r="O214" s="20">
        <f t="shared" si="12"/>
        <v>1.0311418152929235</v>
      </c>
      <c r="Q214" s="1"/>
    </row>
    <row r="215" spans="1:17" x14ac:dyDescent="0.25">
      <c r="A215" s="4">
        <f t="shared" si="13"/>
        <v>2004.25</v>
      </c>
      <c r="B215" s="26">
        <v>1109698</v>
      </c>
      <c r="C215" s="26">
        <v>690479</v>
      </c>
      <c r="D215" s="26">
        <v>161252</v>
      </c>
      <c r="E215" s="26">
        <v>331552</v>
      </c>
      <c r="F215" s="26">
        <v>9018.1</v>
      </c>
      <c r="G215" s="26">
        <v>96.55</v>
      </c>
      <c r="H215" s="23">
        <v>12213.8</v>
      </c>
      <c r="I215" s="23">
        <v>99.9</v>
      </c>
      <c r="J215" s="23"/>
      <c r="K215" s="26">
        <f t="shared" si="14"/>
        <v>82</v>
      </c>
      <c r="L215" s="4">
        <f t="shared" si="11"/>
        <v>126.27537551511108</v>
      </c>
      <c r="M215" s="25">
        <f t="shared" si="10"/>
        <v>4.7218057250084309</v>
      </c>
      <c r="N215" s="22">
        <v>2.8554540762130279E-2</v>
      </c>
      <c r="O215" s="20">
        <f t="shared" si="12"/>
        <v>1.0289661299010526</v>
      </c>
      <c r="Q215" s="1"/>
    </row>
    <row r="216" spans="1:17" x14ac:dyDescent="0.25">
      <c r="A216" s="4">
        <f t="shared" si="13"/>
        <v>2004.5</v>
      </c>
      <c r="B216" s="26">
        <v>1129835</v>
      </c>
      <c r="C216" s="26">
        <v>699457</v>
      </c>
      <c r="D216" s="26">
        <v>164073</v>
      </c>
      <c r="E216" s="26">
        <v>441810</v>
      </c>
      <c r="F216" s="26">
        <v>9143.9</v>
      </c>
      <c r="G216" s="26">
        <v>97.174000000000007</v>
      </c>
      <c r="H216" s="23">
        <v>12303.5</v>
      </c>
      <c r="I216" s="23">
        <v>100.4</v>
      </c>
      <c r="J216" s="23"/>
      <c r="K216" s="26">
        <f t="shared" si="14"/>
        <v>83</v>
      </c>
      <c r="L216" s="4">
        <f t="shared" si="11"/>
        <v>126.96049962238257</v>
      </c>
      <c r="M216" s="25">
        <f t="shared" si="10"/>
        <v>4.7239798769492971</v>
      </c>
      <c r="N216" s="22">
        <v>2.79466548594548E-2</v>
      </c>
      <c r="O216" s="20">
        <f t="shared" si="12"/>
        <v>1.0283408259723323</v>
      </c>
      <c r="Q216" s="1"/>
    </row>
    <row r="217" spans="1:17" x14ac:dyDescent="0.25">
      <c r="A217" s="4">
        <f t="shared" si="13"/>
        <v>2004.75</v>
      </c>
      <c r="B217" s="26">
        <v>1172570</v>
      </c>
      <c r="C217" s="26">
        <v>709691</v>
      </c>
      <c r="D217" s="26">
        <v>166895</v>
      </c>
      <c r="E217" s="26">
        <v>609457</v>
      </c>
      <c r="F217" s="26">
        <v>9304.6</v>
      </c>
      <c r="G217" s="26">
        <v>97.933000000000007</v>
      </c>
      <c r="H217" s="23">
        <v>12410.3</v>
      </c>
      <c r="I217" s="23">
        <v>101.166666666667</v>
      </c>
      <c r="J217" s="23"/>
      <c r="K217" s="26">
        <f t="shared" si="14"/>
        <v>84</v>
      </c>
      <c r="L217" s="4">
        <f t="shared" si="11"/>
        <v>127.71607741536349</v>
      </c>
      <c r="M217" s="25">
        <f t="shared" si="10"/>
        <v>4.7256182101878279</v>
      </c>
      <c r="N217" s="22">
        <v>2.6789638178979308E-2</v>
      </c>
      <c r="O217" s="20">
        <f t="shared" si="12"/>
        <v>1.0271517065316373</v>
      </c>
      <c r="Q217" s="1"/>
    </row>
    <row r="218" spans="1:17" x14ac:dyDescent="0.25">
      <c r="A218" s="4">
        <f t="shared" si="13"/>
        <v>2005</v>
      </c>
      <c r="B218" s="26">
        <v>1230448</v>
      </c>
      <c r="C218" s="26">
        <v>721180</v>
      </c>
      <c r="D218" s="26">
        <v>170315</v>
      </c>
      <c r="E218" s="26">
        <v>564346</v>
      </c>
      <c r="F218" s="26">
        <v>9485.9</v>
      </c>
      <c r="G218" s="26">
        <v>98.742999999999995</v>
      </c>
      <c r="H218" s="23">
        <v>12534.1</v>
      </c>
      <c r="I218" s="23">
        <v>101.633333333333</v>
      </c>
      <c r="J218" s="23"/>
      <c r="K218" s="26">
        <f t="shared" si="14"/>
        <v>85</v>
      </c>
      <c r="L218" s="4">
        <f t="shared" si="11"/>
        <v>128.57424710840502</v>
      </c>
      <c r="M218" s="25">
        <f t="shared" si="10"/>
        <v>4.7301880542892478</v>
      </c>
      <c r="N218" s="22">
        <v>2.8579348745447167E-2</v>
      </c>
      <c r="O218" s="20">
        <f t="shared" si="12"/>
        <v>1.028991656792271</v>
      </c>
      <c r="Q218" s="1"/>
    </row>
    <row r="219" spans="1:17" x14ac:dyDescent="0.25">
      <c r="A219" s="4">
        <f t="shared" si="13"/>
        <v>2005.25</v>
      </c>
      <c r="B219" s="26">
        <v>1184898</v>
      </c>
      <c r="C219" s="26">
        <v>734488</v>
      </c>
      <c r="D219" s="26">
        <v>173476</v>
      </c>
      <c r="E219" s="26">
        <v>673875</v>
      </c>
      <c r="F219" s="26">
        <v>9589.7999999999993</v>
      </c>
      <c r="G219" s="26">
        <v>99.403999999999996</v>
      </c>
      <c r="H219" s="23">
        <v>12587.5</v>
      </c>
      <c r="I219" s="23">
        <v>102.433333333333</v>
      </c>
      <c r="J219" s="23"/>
      <c r="K219" s="26">
        <f t="shared" si="14"/>
        <v>86</v>
      </c>
      <c r="L219" s="4">
        <f t="shared" si="11"/>
        <v>129.27073316530414</v>
      </c>
      <c r="M219" s="25">
        <f t="shared" si="10"/>
        <v>4.727476533257132</v>
      </c>
      <c r="N219" s="22">
        <v>2.3087972129608267E-2</v>
      </c>
      <c r="O219" s="20">
        <f t="shared" si="12"/>
        <v>1.0233565624435532</v>
      </c>
      <c r="Q219" s="1"/>
    </row>
    <row r="220" spans="1:17" x14ac:dyDescent="0.25">
      <c r="A220" s="4">
        <f t="shared" si="13"/>
        <v>2005.5</v>
      </c>
      <c r="B220" s="26">
        <v>1210321</v>
      </c>
      <c r="C220" s="26">
        <v>749614</v>
      </c>
      <c r="D220" s="26">
        <v>177134</v>
      </c>
      <c r="E220" s="26">
        <v>610913</v>
      </c>
      <c r="F220" s="26">
        <v>9783.4</v>
      </c>
      <c r="G220" s="26">
        <v>100.498</v>
      </c>
      <c r="H220" s="23">
        <v>12683.2</v>
      </c>
      <c r="I220" s="23">
        <v>103.066666666667</v>
      </c>
      <c r="J220" s="23"/>
      <c r="K220" s="26">
        <f t="shared" si="14"/>
        <v>87</v>
      </c>
      <c r="L220" s="4">
        <f t="shared" si="11"/>
        <v>129.97615267614017</v>
      </c>
      <c r="M220" s="25">
        <f t="shared" si="10"/>
        <v>4.7291465467708207</v>
      </c>
      <c r="N220" s="22">
        <v>2.1961166179811503E-2</v>
      </c>
      <c r="O220" s="20">
        <f t="shared" si="12"/>
        <v>1.0222040876099188</v>
      </c>
      <c r="Q220" s="1"/>
    </row>
    <row r="221" spans="1:17" x14ac:dyDescent="0.25">
      <c r="A221" s="4">
        <f t="shared" si="13"/>
        <v>2005.75</v>
      </c>
      <c r="B221" s="26">
        <v>1305945</v>
      </c>
      <c r="C221" s="26">
        <v>766558</v>
      </c>
      <c r="D221" s="26">
        <v>181011</v>
      </c>
      <c r="E221" s="26">
        <v>841089</v>
      </c>
      <c r="F221" s="26">
        <v>9922.7999999999993</v>
      </c>
      <c r="G221" s="26">
        <v>101.355</v>
      </c>
      <c r="H221" s="23">
        <v>12748.7</v>
      </c>
      <c r="I221" s="23">
        <v>103.866666666667</v>
      </c>
      <c r="J221" s="23"/>
      <c r="K221" s="26">
        <f t="shared" si="14"/>
        <v>88</v>
      </c>
      <c r="L221" s="4">
        <f t="shared" si="11"/>
        <v>130.86011498683033</v>
      </c>
      <c r="M221" s="25">
        <f t="shared" si="10"/>
        <v>4.7269090342624311</v>
      </c>
      <c r="N221" s="22">
        <v>1.6946350813788563E-2</v>
      </c>
      <c r="O221" s="20">
        <f t="shared" si="12"/>
        <v>1.0170907547702048</v>
      </c>
      <c r="Q221" s="1"/>
    </row>
    <row r="222" spans="1:17" x14ac:dyDescent="0.25">
      <c r="A222" s="4">
        <f t="shared" si="13"/>
        <v>2006</v>
      </c>
      <c r="B222" s="26">
        <v>1353643</v>
      </c>
      <c r="C222" s="26">
        <v>781052</v>
      </c>
      <c r="D222" s="26">
        <v>185078</v>
      </c>
      <c r="E222" s="26">
        <v>914093</v>
      </c>
      <c r="F222" s="26">
        <v>10129.799999999999</v>
      </c>
      <c r="G222" s="26">
        <v>101.86</v>
      </c>
      <c r="H222" s="23">
        <v>12915.9</v>
      </c>
      <c r="I222" s="23">
        <v>105.033333333333</v>
      </c>
      <c r="J222" s="23"/>
      <c r="K222" s="26">
        <f t="shared" si="14"/>
        <v>89</v>
      </c>
      <c r="L222" s="4">
        <f t="shared" si="11"/>
        <v>131.81120717218278</v>
      </c>
      <c r="M222" s="25">
        <f t="shared" si="10"/>
        <v>4.7301831890130526</v>
      </c>
      <c r="N222" s="22">
        <v>1.7436293564032257E-2</v>
      </c>
      <c r="O222" s="20">
        <f t="shared" si="12"/>
        <v>1.0175891931049981</v>
      </c>
      <c r="Q222" s="1"/>
    </row>
    <row r="223" spans="1:17" x14ac:dyDescent="0.25">
      <c r="A223" s="4">
        <f t="shared" si="13"/>
        <v>2006.25</v>
      </c>
      <c r="B223" s="26">
        <v>1394280</v>
      </c>
      <c r="C223" s="26">
        <v>794807</v>
      </c>
      <c r="D223" s="26">
        <v>188326</v>
      </c>
      <c r="E223" s="26">
        <v>901483</v>
      </c>
      <c r="F223" s="26">
        <v>10246.9</v>
      </c>
      <c r="G223" s="26">
        <v>102.68</v>
      </c>
      <c r="H223" s="23">
        <v>12962.5</v>
      </c>
      <c r="I223" s="23">
        <v>105.633333333333</v>
      </c>
      <c r="J223" s="23"/>
      <c r="K223" s="26">
        <f t="shared" si="14"/>
        <v>90</v>
      </c>
      <c r="L223" s="4">
        <f t="shared" si="11"/>
        <v>132.81224680989217</v>
      </c>
      <c r="M223" s="25">
        <f t="shared" si="10"/>
        <v>4.7274153836114117</v>
      </c>
      <c r="N223" s="22">
        <v>1.1876835773200756E-2</v>
      </c>
      <c r="O223" s="20">
        <f t="shared" si="12"/>
        <v>1.0119476454411178</v>
      </c>
      <c r="Q223" s="1"/>
    </row>
    <row r="224" spans="1:17" x14ac:dyDescent="0.25">
      <c r="A224" s="4">
        <f t="shared" si="13"/>
        <v>2006.5</v>
      </c>
      <c r="B224" s="26">
        <v>1397769</v>
      </c>
      <c r="C224" s="26">
        <v>807821</v>
      </c>
      <c r="D224" s="26">
        <v>190983</v>
      </c>
      <c r="E224" s="26">
        <v>625838</v>
      </c>
      <c r="F224" s="26">
        <v>10311.9</v>
      </c>
      <c r="G224" s="26">
        <v>103.42400000000001</v>
      </c>
      <c r="H224" s="23">
        <v>12965.9</v>
      </c>
      <c r="I224" s="23">
        <v>105.966666666667</v>
      </c>
      <c r="J224" s="23"/>
      <c r="K224" s="26">
        <f t="shared" si="14"/>
        <v>91</v>
      </c>
      <c r="L224" s="4">
        <f t="shared" si="11"/>
        <v>133.77663853715083</v>
      </c>
      <c r="M224" s="25">
        <f t="shared" si="10"/>
        <v>4.7230566307792001</v>
      </c>
      <c r="N224" s="22">
        <v>4.7441399915824634E-3</v>
      </c>
      <c r="O224" s="20">
        <f t="shared" si="12"/>
        <v>1.0047554112407915</v>
      </c>
      <c r="Q224" s="1"/>
    </row>
    <row r="225" spans="1:17" x14ac:dyDescent="0.25">
      <c r="A225" s="4">
        <f t="shared" si="13"/>
        <v>2006.75</v>
      </c>
      <c r="B225" s="26">
        <v>1437540</v>
      </c>
      <c r="C225" s="26">
        <v>820096</v>
      </c>
      <c r="D225" s="26">
        <v>193837</v>
      </c>
      <c r="E225" s="26">
        <v>1118157</v>
      </c>
      <c r="F225" s="26">
        <v>10447.9</v>
      </c>
      <c r="G225" s="26">
        <v>103.771</v>
      </c>
      <c r="H225" s="23">
        <v>13060.7</v>
      </c>
      <c r="I225" s="23">
        <v>106.533333333333</v>
      </c>
      <c r="J225" s="23"/>
      <c r="K225" s="26">
        <f t="shared" si="14"/>
        <v>92</v>
      </c>
      <c r="L225" s="4">
        <f t="shared" si="11"/>
        <v>134.79717173043218</v>
      </c>
      <c r="M225" s="25">
        <f t="shared" si="10"/>
        <v>4.7241922898948339</v>
      </c>
      <c r="N225" s="22">
        <v>3.0845095088704311E-3</v>
      </c>
      <c r="O225" s="20">
        <f t="shared" si="12"/>
        <v>1.0030892715032058</v>
      </c>
      <c r="Q225" s="1"/>
    </row>
    <row r="226" spans="1:17" x14ac:dyDescent="0.25">
      <c r="A226" s="4">
        <f t="shared" si="13"/>
        <v>2007</v>
      </c>
      <c r="B226" s="26">
        <v>1382568</v>
      </c>
      <c r="C226" s="26">
        <v>829284</v>
      </c>
      <c r="D226" s="26">
        <v>202977</v>
      </c>
      <c r="E226" s="26">
        <v>1040118</v>
      </c>
      <c r="F226" s="26">
        <v>10559.6</v>
      </c>
      <c r="G226" s="26">
        <v>104.831</v>
      </c>
      <c r="H226" s="23">
        <v>13089.3</v>
      </c>
      <c r="I226" s="23">
        <v>106.76666666666701</v>
      </c>
      <c r="J226" s="23"/>
      <c r="K226" s="26">
        <f t="shared" si="14"/>
        <v>93</v>
      </c>
      <c r="L226" s="4">
        <f t="shared" si="11"/>
        <v>135.63258062665562</v>
      </c>
      <c r="M226" s="25">
        <f t="shared" si="10"/>
        <v>4.7227552280206551</v>
      </c>
      <c r="N226" s="22">
        <v>-1.1303768146889992E-3</v>
      </c>
      <c r="O226" s="20">
        <f t="shared" si="12"/>
        <v>0.99887026182052707</v>
      </c>
      <c r="Q226" s="1"/>
    </row>
    <row r="227" spans="1:17" x14ac:dyDescent="0.25">
      <c r="A227" s="4">
        <f t="shared" si="13"/>
        <v>2007.25</v>
      </c>
      <c r="B227" s="26">
        <v>1460490</v>
      </c>
      <c r="C227" s="26">
        <v>836442</v>
      </c>
      <c r="D227" s="26">
        <v>209085</v>
      </c>
      <c r="E227" s="26">
        <v>1306569</v>
      </c>
      <c r="F227" s="26">
        <v>10748.6</v>
      </c>
      <c r="G227" s="26">
        <v>105.679</v>
      </c>
      <c r="H227" s="23">
        <v>13194.1</v>
      </c>
      <c r="I227" s="23">
        <v>107.466666666667</v>
      </c>
      <c r="J227" s="23"/>
      <c r="K227" s="26">
        <f t="shared" si="14"/>
        <v>94</v>
      </c>
      <c r="L227" s="4">
        <f t="shared" si="11"/>
        <v>136.61423970745693</v>
      </c>
      <c r="M227" s="25">
        <f t="shared" si="10"/>
        <v>4.7239513501067076</v>
      </c>
      <c r="N227" s="22">
        <v>-2.7114410493956076E-3</v>
      </c>
      <c r="O227" s="20">
        <f t="shared" si="12"/>
        <v>0.99729223158675784</v>
      </c>
      <c r="Q227" s="1"/>
    </row>
    <row r="228" spans="1:17" x14ac:dyDescent="0.25">
      <c r="A228" s="4">
        <f t="shared" si="13"/>
        <v>2007.5</v>
      </c>
      <c r="B228" s="26">
        <v>1512280</v>
      </c>
      <c r="C228" s="26">
        <v>842923</v>
      </c>
      <c r="D228" s="26">
        <v>212902</v>
      </c>
      <c r="E228" s="26">
        <v>1329705</v>
      </c>
      <c r="F228" s="26">
        <v>10851.5</v>
      </c>
      <c r="G228" s="26">
        <v>106.081</v>
      </c>
      <c r="H228" s="23">
        <v>13268.5</v>
      </c>
      <c r="I228" s="23">
        <v>107.333333333333</v>
      </c>
      <c r="J228" s="23"/>
      <c r="K228" s="26">
        <f t="shared" si="14"/>
        <v>95</v>
      </c>
      <c r="L228" s="4">
        <f t="shared" si="11"/>
        <v>137.68996250418772</v>
      </c>
      <c r="M228" s="25">
        <f t="shared" si="10"/>
        <v>4.727545336322013</v>
      </c>
      <c r="N228" s="22">
        <v>-1.9181805323225803E-3</v>
      </c>
      <c r="O228" s="20">
        <f t="shared" si="12"/>
        <v>0.99808365800022103</v>
      </c>
      <c r="Q228" s="1"/>
    </row>
    <row r="229" spans="1:17" x14ac:dyDescent="0.25">
      <c r="A229" s="4">
        <f t="shared" si="13"/>
        <v>2007.75</v>
      </c>
      <c r="B229" s="26">
        <v>1458188</v>
      </c>
      <c r="C229" s="26">
        <v>851606</v>
      </c>
      <c r="D229" s="26">
        <v>215403</v>
      </c>
      <c r="E229" s="26">
        <v>1209840</v>
      </c>
      <c r="F229" s="26">
        <v>10925.9</v>
      </c>
      <c r="G229" s="26">
        <v>106.048</v>
      </c>
      <c r="H229" s="23">
        <v>13363.5</v>
      </c>
      <c r="I229" s="23">
        <v>107.5</v>
      </c>
      <c r="J229" s="23"/>
      <c r="K229" s="26">
        <f t="shared" si="14"/>
        <v>96</v>
      </c>
      <c r="L229" s="4">
        <f t="shared" si="11"/>
        <v>138.61213689691553</v>
      </c>
      <c r="M229" s="25">
        <f t="shared" si="10"/>
        <v>4.7312835721259887</v>
      </c>
      <c r="N229" s="22">
        <v>-9.6149870343394117E-4</v>
      </c>
      <c r="O229" s="20">
        <f t="shared" si="12"/>
        <v>0.99903896338833231</v>
      </c>
      <c r="Q229" s="1"/>
    </row>
    <row r="230" spans="1:17" x14ac:dyDescent="0.25">
      <c r="A230" s="4">
        <f t="shared" si="13"/>
        <v>2008</v>
      </c>
      <c r="B230" s="26">
        <v>1447853</v>
      </c>
      <c r="C230" s="26">
        <v>859525</v>
      </c>
      <c r="D230" s="26">
        <v>216063</v>
      </c>
      <c r="E230" s="26">
        <v>923353</v>
      </c>
      <c r="F230" s="26">
        <v>10895.2</v>
      </c>
      <c r="G230" s="26">
        <v>106.34</v>
      </c>
      <c r="H230" s="23">
        <v>13339.2</v>
      </c>
      <c r="I230" s="23">
        <v>107.433333333333</v>
      </c>
      <c r="J230" s="23"/>
      <c r="K230" s="26">
        <f t="shared" si="14"/>
        <v>97</v>
      </c>
      <c r="L230" s="4">
        <f t="shared" si="11"/>
        <v>139.4873132181493</v>
      </c>
      <c r="M230" s="25">
        <f t="shared" si="10"/>
        <v>4.7275947126751925</v>
      </c>
      <c r="N230" s="22">
        <v>-7.4324389273420916E-3</v>
      </c>
      <c r="O230" s="20">
        <f t="shared" si="12"/>
        <v>0.99259511334441253</v>
      </c>
      <c r="Q230" s="1"/>
    </row>
    <row r="231" spans="1:17" x14ac:dyDescent="0.25">
      <c r="A231" s="4">
        <f t="shared" si="13"/>
        <v>2008.25</v>
      </c>
      <c r="B231" s="26">
        <v>1457680</v>
      </c>
      <c r="C231" s="26">
        <v>872469</v>
      </c>
      <c r="D231" s="26">
        <v>217184</v>
      </c>
      <c r="E231" s="26">
        <v>770921</v>
      </c>
      <c r="F231" s="26">
        <v>10986.5</v>
      </c>
      <c r="G231" s="26">
        <v>107.28400000000001</v>
      </c>
      <c r="H231" s="23">
        <v>13359</v>
      </c>
      <c r="I231" s="23">
        <v>106.966666666667</v>
      </c>
      <c r="J231" s="23"/>
      <c r="K231" s="26">
        <f t="shared" si="14"/>
        <v>98</v>
      </c>
      <c r="L231" s="4">
        <f t="shared" si="11"/>
        <v>140.34491313985245</v>
      </c>
      <c r="M231" s="25">
        <f t="shared" si="10"/>
        <v>4.7296574470467281</v>
      </c>
      <c r="N231" s="22">
        <v>-8.1511842502324378E-3</v>
      </c>
      <c r="O231" s="20">
        <f t="shared" si="12"/>
        <v>0.99188194657251483</v>
      </c>
      <c r="Q231" s="1"/>
    </row>
    <row r="232" spans="1:17" x14ac:dyDescent="0.25">
      <c r="A232" s="4">
        <f t="shared" si="13"/>
        <v>2008.5</v>
      </c>
      <c r="B232" s="26">
        <v>1411442</v>
      </c>
      <c r="C232" s="26">
        <v>887170</v>
      </c>
      <c r="D232" s="26">
        <v>219252</v>
      </c>
      <c r="E232" s="26">
        <v>516863</v>
      </c>
      <c r="F232" s="26">
        <v>10952.9</v>
      </c>
      <c r="G232" s="26">
        <v>108.619</v>
      </c>
      <c r="H232" s="23">
        <v>13223.5</v>
      </c>
      <c r="I232" s="23">
        <v>105.73333333333299</v>
      </c>
      <c r="J232" s="23"/>
      <c r="K232" s="26">
        <f t="shared" si="14"/>
        <v>99</v>
      </c>
      <c r="L232" s="4">
        <f t="shared" si="11"/>
        <v>141.04695421922162</v>
      </c>
      <c r="M232" s="25">
        <f t="shared" si="10"/>
        <v>4.7250884763520231</v>
      </c>
      <c r="N232" s="22">
        <v>-1.5503531754909317E-2</v>
      </c>
      <c r="O232" s="20">
        <f t="shared" si="12"/>
        <v>0.98461602932309689</v>
      </c>
      <c r="Q232" s="1"/>
    </row>
    <row r="233" spans="1:17" x14ac:dyDescent="0.25">
      <c r="A233" s="4">
        <f t="shared" si="13"/>
        <v>2008.75</v>
      </c>
      <c r="B233" s="26">
        <v>1296899</v>
      </c>
      <c r="C233" s="26">
        <v>896133</v>
      </c>
      <c r="D233" s="26">
        <v>220546</v>
      </c>
      <c r="E233" s="26">
        <v>108309</v>
      </c>
      <c r="F233" s="26">
        <v>10619.1</v>
      </c>
      <c r="G233" s="26">
        <v>107.899</v>
      </c>
      <c r="H233" s="23">
        <v>12993.7</v>
      </c>
      <c r="I233" s="23">
        <v>103.466666666667</v>
      </c>
      <c r="J233" s="23"/>
      <c r="K233" s="26">
        <f t="shared" si="14"/>
        <v>100</v>
      </c>
      <c r="L233" s="4">
        <f t="shared" si="11"/>
        <v>141.46452064708473</v>
      </c>
      <c r="M233" s="25">
        <f t="shared" si="10"/>
        <v>4.7203626024847525</v>
      </c>
      <c r="N233" s="22">
        <v>-2.3021091954891978E-2</v>
      </c>
      <c r="O233" s="20">
        <f t="shared" si="12"/>
        <v>0.97724187161442788</v>
      </c>
    </row>
    <row r="234" spans="1:17" x14ac:dyDescent="0.25">
      <c r="A234" s="4">
        <f t="shared" si="13"/>
        <v>2009</v>
      </c>
      <c r="B234" s="26">
        <v>1086533</v>
      </c>
      <c r="C234" s="26">
        <v>894049</v>
      </c>
      <c r="D234" s="26">
        <v>220907</v>
      </c>
      <c r="E234" s="26">
        <v>-4746</v>
      </c>
      <c r="F234" s="26">
        <v>10471.6</v>
      </c>
      <c r="G234" s="26">
        <v>108.16800000000001</v>
      </c>
      <c r="H234" s="23">
        <v>12832.6</v>
      </c>
      <c r="I234" s="23">
        <v>100.8</v>
      </c>
      <c r="J234" s="23"/>
      <c r="K234" s="26">
        <f t="shared" si="14"/>
        <v>101</v>
      </c>
      <c r="L234" s="4">
        <f t="shared" si="11"/>
        <v>141.39882885283873</v>
      </c>
      <c r="M234" s="25">
        <f t="shared" si="10"/>
        <v>4.7247651299801436</v>
      </c>
      <c r="N234" s="22">
        <v>-2.1396480370039508E-2</v>
      </c>
      <c r="O234" s="20">
        <f t="shared" si="12"/>
        <v>0.97883080042685366</v>
      </c>
    </row>
    <row r="235" spans="1:17" x14ac:dyDescent="0.25">
      <c r="A235" s="4">
        <f t="shared" si="13"/>
        <v>2009.25</v>
      </c>
      <c r="B235" s="26">
        <v>981732</v>
      </c>
      <c r="C235" s="26">
        <v>880123</v>
      </c>
      <c r="D235" s="26">
        <v>218420</v>
      </c>
      <c r="E235" s="26">
        <v>-289362</v>
      </c>
      <c r="F235" s="26">
        <v>10442.6</v>
      </c>
      <c r="G235" s="26">
        <v>107.968</v>
      </c>
      <c r="H235" s="23">
        <v>12810</v>
      </c>
      <c r="I235" s="23">
        <v>98.733333333333306</v>
      </c>
      <c r="J235" s="23"/>
      <c r="K235" s="26">
        <f t="shared" si="14"/>
        <v>102</v>
      </c>
      <c r="L235" s="4">
        <f t="shared" si="11"/>
        <v>141.12835287847597</v>
      </c>
      <c r="M235" s="25">
        <f t="shared" si="10"/>
        <v>4.736949801518886</v>
      </c>
      <c r="N235" s="22">
        <v>-1.1998221787402341E-2</v>
      </c>
      <c r="O235" s="20">
        <f t="shared" si="12"/>
        <v>0.98807346986505995</v>
      </c>
    </row>
    <row r="236" spans="1:17" x14ac:dyDescent="0.25">
      <c r="A236" s="4">
        <f t="shared" si="13"/>
        <v>2009.5</v>
      </c>
      <c r="B236" s="26">
        <v>990353</v>
      </c>
      <c r="C236" s="26">
        <v>870994</v>
      </c>
      <c r="D236" s="26">
        <v>215905</v>
      </c>
      <c r="E236" s="26">
        <v>-484632</v>
      </c>
      <c r="F236" s="26">
        <v>10508</v>
      </c>
      <c r="G236" s="26">
        <v>108.236</v>
      </c>
      <c r="H236" s="23">
        <v>12860.8</v>
      </c>
      <c r="I236" s="23">
        <v>98</v>
      </c>
      <c r="J236" s="23"/>
      <c r="K236" s="26">
        <f t="shared" si="14"/>
        <v>103</v>
      </c>
      <c r="L236" s="4">
        <f t="shared" si="11"/>
        <v>140.90535406107693</v>
      </c>
      <c r="M236" s="25">
        <f t="shared" si="10"/>
        <v>4.7462481877148965</v>
      </c>
      <c r="N236" s="22">
        <v>-5.4839948083156564E-3</v>
      </c>
      <c r="O236" s="20">
        <f t="shared" si="12"/>
        <v>0.99453101484106565</v>
      </c>
    </row>
    <row r="237" spans="1:17" x14ac:dyDescent="0.25">
      <c r="A237" s="4">
        <f t="shared" si="13"/>
        <v>2009.75</v>
      </c>
      <c r="B237" s="26">
        <v>1081034</v>
      </c>
      <c r="C237" s="26">
        <v>870721</v>
      </c>
      <c r="D237" s="26">
        <v>215565</v>
      </c>
      <c r="E237" s="26">
        <v>-414142</v>
      </c>
      <c r="F237" s="26">
        <v>10660.9</v>
      </c>
      <c r="G237" s="26">
        <v>108.11799999999999</v>
      </c>
      <c r="H237" s="23">
        <v>13019</v>
      </c>
      <c r="I237" s="23">
        <v>97.6666666666667</v>
      </c>
      <c r="J237" s="23"/>
      <c r="K237" s="26">
        <f t="shared" si="14"/>
        <v>104</v>
      </c>
      <c r="L237" s="4">
        <f t="shared" si="11"/>
        <v>140.89320992226564</v>
      </c>
      <c r="M237" s="25">
        <f t="shared" si="10"/>
        <v>4.7606857011591384</v>
      </c>
      <c r="N237" s="22">
        <v>6.1713564234539553E-3</v>
      </c>
      <c r="O237" s="20">
        <f t="shared" si="12"/>
        <v>1.0061904384773628</v>
      </c>
    </row>
    <row r="238" spans="1:17" x14ac:dyDescent="0.25">
      <c r="A238" s="4">
        <f t="shared" si="13"/>
        <v>2010</v>
      </c>
      <c r="B238" s="26">
        <v>1184383</v>
      </c>
      <c r="C238" s="26">
        <v>868155</v>
      </c>
      <c r="D238" s="26">
        <v>214834</v>
      </c>
      <c r="E238" s="26">
        <v>58406</v>
      </c>
      <c r="F238" s="26">
        <v>10823.2</v>
      </c>
      <c r="G238" s="26">
        <v>108.413</v>
      </c>
      <c r="H238" s="23">
        <v>13138.8</v>
      </c>
      <c r="I238" s="23">
        <v>98.233333333333306</v>
      </c>
      <c r="J238" s="23"/>
      <c r="K238" s="26">
        <f t="shared" si="14"/>
        <v>105</v>
      </c>
      <c r="L238" s="4">
        <f t="shared" si="11"/>
        <v>141.12702413273854</v>
      </c>
      <c r="M238" s="25">
        <f t="shared" si="10"/>
        <v>4.7655460475059455</v>
      </c>
      <c r="N238" s="22">
        <v>8.2479251997392145E-3</v>
      </c>
      <c r="O238" s="20">
        <f t="shared" si="12"/>
        <v>1.008282033043282</v>
      </c>
    </row>
    <row r="239" spans="1:17" x14ac:dyDescent="0.25">
      <c r="A239" s="4">
        <f t="shared" si="13"/>
        <v>2010.25</v>
      </c>
      <c r="B239" s="26">
        <v>1265675</v>
      </c>
      <c r="C239" s="26">
        <v>873411</v>
      </c>
      <c r="D239" s="26">
        <v>214804</v>
      </c>
      <c r="E239" s="26">
        <v>8989</v>
      </c>
      <c r="F239" s="26">
        <v>10938.2</v>
      </c>
      <c r="G239" s="26">
        <v>109.065</v>
      </c>
      <c r="H239" s="23">
        <v>13194.9</v>
      </c>
      <c r="I239" s="23">
        <v>99.133333333333297</v>
      </c>
      <c r="J239" s="23"/>
      <c r="K239" s="26">
        <f t="shared" si="14"/>
        <v>106</v>
      </c>
      <c r="L239" s="4">
        <f t="shared" si="11"/>
        <v>141.53379990865199</v>
      </c>
      <c r="M239" s="25">
        <f t="shared" si="10"/>
        <v>4.7629337126697546</v>
      </c>
      <c r="N239" s="22">
        <v>2.8424393690750366E-3</v>
      </c>
      <c r="O239" s="20">
        <f t="shared" si="12"/>
        <v>1.0028464829301431</v>
      </c>
    </row>
    <row r="241" spans="11:24" x14ac:dyDescent="0.25">
      <c r="K241" s="27"/>
      <c r="L241" s="27"/>
      <c r="M241" s="28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</row>
    <row r="242" spans="11:24" x14ac:dyDescent="0.25"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</row>
    <row r="243" spans="11:24" x14ac:dyDescent="0.25"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</row>
    <row r="244" spans="11:24" x14ac:dyDescent="0.25">
      <c r="K244" s="27"/>
      <c r="L244" s="27"/>
      <c r="M244" s="29"/>
      <c r="N244" s="29"/>
      <c r="O244" s="27"/>
      <c r="P244" s="27"/>
      <c r="Q244" s="27"/>
      <c r="R244" s="27"/>
      <c r="S244" s="27"/>
      <c r="T244" s="27"/>
      <c r="U244" s="27"/>
      <c r="V244" s="27"/>
      <c r="W244" s="27"/>
      <c r="X244" s="27"/>
    </row>
    <row r="245" spans="11:24" x14ac:dyDescent="0.25">
      <c r="K245" s="27"/>
      <c r="L245" s="27"/>
      <c r="M245" s="20"/>
      <c r="N245" s="20"/>
      <c r="O245" s="27"/>
      <c r="P245" s="27"/>
      <c r="Q245" s="27"/>
      <c r="R245" s="27"/>
      <c r="S245" s="27"/>
      <c r="T245" s="27"/>
      <c r="U245" s="27"/>
      <c r="V245" s="27"/>
      <c r="W245" s="27"/>
      <c r="X245" s="27"/>
    </row>
    <row r="246" spans="11:24" x14ac:dyDescent="0.25">
      <c r="K246" s="27"/>
      <c r="L246" s="27"/>
      <c r="M246" s="20"/>
      <c r="N246" s="20"/>
      <c r="O246" s="27"/>
      <c r="P246" s="27"/>
      <c r="Q246" s="27"/>
      <c r="R246" s="27"/>
      <c r="S246" s="27"/>
      <c r="T246" s="27"/>
      <c r="U246" s="27"/>
      <c r="V246" s="27"/>
      <c r="W246" s="27"/>
      <c r="X246" s="27"/>
    </row>
    <row r="247" spans="11:24" x14ac:dyDescent="0.25">
      <c r="K247" s="27"/>
      <c r="L247" s="27"/>
      <c r="M247" s="20"/>
      <c r="N247" s="20"/>
      <c r="O247" s="27"/>
      <c r="P247" s="27"/>
      <c r="Q247" s="27"/>
      <c r="R247" s="27"/>
      <c r="S247" s="27"/>
      <c r="T247" s="27"/>
      <c r="U247" s="27"/>
      <c r="V247" s="27"/>
      <c r="W247" s="27"/>
      <c r="X247" s="27"/>
    </row>
    <row r="248" spans="11:24" x14ac:dyDescent="0.25">
      <c r="K248" s="27"/>
      <c r="L248" s="27"/>
      <c r="M248" s="20"/>
      <c r="N248" s="20"/>
      <c r="O248" s="27"/>
      <c r="P248" s="27"/>
      <c r="Q248" s="27"/>
      <c r="R248" s="27"/>
      <c r="S248" s="27"/>
      <c r="T248" s="27"/>
      <c r="U248" s="27"/>
      <c r="V248" s="27"/>
      <c r="W248" s="27"/>
      <c r="X248" s="27"/>
    </row>
    <row r="249" spans="11:24" x14ac:dyDescent="0.25">
      <c r="K249" s="27"/>
      <c r="L249" s="27"/>
      <c r="M249" s="20"/>
      <c r="N249" s="20"/>
      <c r="O249" s="27"/>
      <c r="P249" s="27"/>
      <c r="Q249" s="27"/>
      <c r="R249" s="27"/>
      <c r="S249" s="27"/>
      <c r="T249" s="27"/>
      <c r="U249" s="27"/>
      <c r="V249" s="27"/>
      <c r="W249" s="27"/>
      <c r="X249" s="27"/>
    </row>
    <row r="250" spans="11:24" x14ac:dyDescent="0.25"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</row>
    <row r="251" spans="11:24" x14ac:dyDescent="0.25"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</row>
    <row r="252" spans="11:24" x14ac:dyDescent="0.25">
      <c r="K252" s="27"/>
      <c r="L252" s="27"/>
      <c r="M252" s="30"/>
      <c r="N252" s="30"/>
      <c r="O252" s="30"/>
      <c r="P252" s="30"/>
      <c r="Q252" s="30"/>
      <c r="R252" s="30"/>
      <c r="S252" s="27"/>
      <c r="T252" s="27"/>
      <c r="U252" s="27"/>
      <c r="V252" s="27"/>
      <c r="W252" s="27"/>
      <c r="X252" s="27"/>
    </row>
    <row r="253" spans="11:24" x14ac:dyDescent="0.25">
      <c r="K253" s="27"/>
      <c r="L253" s="27"/>
      <c r="M253" s="20"/>
      <c r="N253" s="20"/>
      <c r="O253" s="20"/>
      <c r="P253" s="20"/>
      <c r="Q253" s="20"/>
      <c r="R253" s="20"/>
      <c r="S253" s="27"/>
      <c r="T253" s="27"/>
      <c r="U253" s="27"/>
      <c r="V253" s="27"/>
      <c r="W253" s="27"/>
      <c r="X253" s="27"/>
    </row>
    <row r="254" spans="11:24" x14ac:dyDescent="0.25">
      <c r="K254" s="27"/>
      <c r="L254" s="27"/>
      <c r="M254" s="20"/>
      <c r="N254" s="20"/>
      <c r="O254" s="20"/>
      <c r="P254" s="20"/>
      <c r="Q254" s="20"/>
      <c r="R254" s="20"/>
      <c r="S254" s="27"/>
      <c r="T254" s="27"/>
      <c r="U254" s="27"/>
      <c r="V254" s="27"/>
      <c r="W254" s="27"/>
      <c r="X254" s="27"/>
    </row>
    <row r="255" spans="11:24" x14ac:dyDescent="0.25">
      <c r="K255" s="27"/>
      <c r="L255" s="27"/>
      <c r="M255" s="20"/>
      <c r="N255" s="20"/>
      <c r="O255" s="20"/>
      <c r="P255" s="20"/>
      <c r="Q255" s="20"/>
      <c r="R255" s="20"/>
      <c r="S255" s="27"/>
      <c r="T255" s="27"/>
      <c r="U255" s="27"/>
      <c r="V255" s="27"/>
      <c r="W255" s="27"/>
      <c r="X255" s="27"/>
    </row>
    <row r="256" spans="11:24" x14ac:dyDescent="0.25"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</row>
    <row r="257" spans="11:24" x14ac:dyDescent="0.25">
      <c r="K257" s="27"/>
      <c r="L257" s="27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27"/>
    </row>
    <row r="258" spans="11:24" x14ac:dyDescent="0.25">
      <c r="K258" s="27"/>
      <c r="L258" s="27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7"/>
    </row>
    <row r="259" spans="11:24" x14ac:dyDescent="0.25">
      <c r="K259" s="27"/>
      <c r="L259" s="27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7"/>
    </row>
    <row r="260" spans="11:24" x14ac:dyDescent="0.25"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</row>
    <row r="261" spans="11:24" x14ac:dyDescent="0.25"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</row>
    <row r="262" spans="11:24" x14ac:dyDescent="0.25"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</row>
    <row r="263" spans="11:24" x14ac:dyDescent="0.25"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</row>
    <row r="264" spans="11:24" x14ac:dyDescent="0.25"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</row>
    <row r="265" spans="11:24" x14ac:dyDescent="0.25">
      <c r="K265" s="27"/>
      <c r="L265" s="27"/>
      <c r="M265" s="30"/>
      <c r="N265" s="30"/>
      <c r="O265" s="30"/>
      <c r="P265" s="27"/>
      <c r="Q265" s="27"/>
      <c r="R265" s="27"/>
      <c r="S265" s="27"/>
      <c r="T265" s="27"/>
      <c r="U265" s="27"/>
      <c r="V265" s="27"/>
      <c r="W265" s="27"/>
      <c r="X265" s="27"/>
    </row>
    <row r="266" spans="11:24" x14ac:dyDescent="0.25">
      <c r="K266" s="27"/>
      <c r="L266" s="27"/>
      <c r="M266" s="20"/>
      <c r="N266" s="20"/>
      <c r="O266" s="20"/>
      <c r="P266" s="27"/>
      <c r="Q266" s="27"/>
      <c r="R266" s="27"/>
      <c r="S266" s="27"/>
      <c r="T266" s="27"/>
      <c r="U266" s="27"/>
      <c r="V266" s="27"/>
      <c r="W266" s="27"/>
      <c r="X266" s="27"/>
    </row>
    <row r="267" spans="11:24" x14ac:dyDescent="0.25">
      <c r="K267" s="27"/>
      <c r="L267" s="27"/>
      <c r="M267" s="20"/>
      <c r="N267" s="20"/>
      <c r="O267" s="20"/>
      <c r="P267" s="27"/>
      <c r="Q267" s="27"/>
      <c r="R267" s="27"/>
      <c r="S267" s="27"/>
      <c r="T267" s="27"/>
      <c r="U267" s="27"/>
      <c r="V267" s="27"/>
      <c r="W267" s="27"/>
      <c r="X267" s="27"/>
    </row>
    <row r="268" spans="11:24" x14ac:dyDescent="0.25">
      <c r="K268" s="27"/>
      <c r="L268" s="27"/>
      <c r="M268" s="20"/>
      <c r="N268" s="20"/>
      <c r="O268" s="20"/>
      <c r="P268" s="27"/>
      <c r="Q268" s="27"/>
      <c r="R268" s="27"/>
      <c r="S268" s="27"/>
      <c r="T268" s="27"/>
      <c r="U268" s="27"/>
      <c r="V268" s="27"/>
      <c r="W268" s="27"/>
      <c r="X268" s="27"/>
    </row>
    <row r="269" spans="11:24" x14ac:dyDescent="0.25">
      <c r="K269" s="27"/>
      <c r="L269" s="27"/>
      <c r="M269" s="20"/>
      <c r="N269" s="20"/>
      <c r="O269" s="20"/>
      <c r="P269" s="27"/>
      <c r="Q269" s="27"/>
      <c r="R269" s="27"/>
      <c r="S269" s="27"/>
      <c r="T269" s="27"/>
      <c r="U269" s="27"/>
      <c r="V269" s="27"/>
      <c r="W269" s="27"/>
      <c r="X269" s="27"/>
    </row>
    <row r="270" spans="11:24" x14ac:dyDescent="0.25">
      <c r="K270" s="27"/>
      <c r="L270" s="27"/>
      <c r="M270" s="20"/>
      <c r="N270" s="20"/>
      <c r="O270" s="20"/>
      <c r="P270" s="27"/>
      <c r="Q270" s="27"/>
      <c r="R270" s="27"/>
      <c r="S270" s="27"/>
      <c r="T270" s="27"/>
      <c r="U270" s="27"/>
      <c r="V270" s="27"/>
      <c r="W270" s="27"/>
      <c r="X270" s="27"/>
    </row>
    <row r="271" spans="11:24" x14ac:dyDescent="0.25">
      <c r="K271" s="27"/>
      <c r="L271" s="27"/>
      <c r="M271" s="20"/>
      <c r="N271" s="20"/>
      <c r="O271" s="20"/>
      <c r="P271" s="27"/>
      <c r="Q271" s="27"/>
      <c r="R271" s="27"/>
      <c r="S271" s="27"/>
      <c r="T271" s="27"/>
      <c r="U271" s="27"/>
      <c r="V271" s="27"/>
      <c r="W271" s="27"/>
      <c r="X271" s="27"/>
    </row>
    <row r="272" spans="11:24" x14ac:dyDescent="0.25">
      <c r="K272" s="27"/>
      <c r="L272" s="27"/>
      <c r="M272" s="20"/>
      <c r="N272" s="20"/>
      <c r="O272" s="20"/>
      <c r="P272" s="27"/>
      <c r="Q272" s="27"/>
      <c r="R272" s="27"/>
      <c r="S272" s="27"/>
      <c r="T272" s="27"/>
      <c r="U272" s="27"/>
      <c r="V272" s="27"/>
      <c r="W272" s="27"/>
      <c r="X272" s="27"/>
    </row>
    <row r="273" spans="11:24" x14ac:dyDescent="0.25">
      <c r="K273" s="27"/>
      <c r="L273" s="27"/>
      <c r="M273" s="20"/>
      <c r="N273" s="20"/>
      <c r="O273" s="20"/>
      <c r="P273" s="27"/>
      <c r="Q273" s="27"/>
      <c r="R273" s="27"/>
      <c r="S273" s="27"/>
      <c r="T273" s="27"/>
      <c r="U273" s="27"/>
      <c r="V273" s="27"/>
      <c r="W273" s="27"/>
      <c r="X273" s="27"/>
    </row>
    <row r="274" spans="11:24" x14ac:dyDescent="0.25">
      <c r="K274" s="27"/>
      <c r="L274" s="27"/>
      <c r="M274" s="20"/>
      <c r="N274" s="20"/>
      <c r="O274" s="20"/>
      <c r="P274" s="27"/>
      <c r="Q274" s="27"/>
      <c r="R274" s="27"/>
      <c r="S274" s="27"/>
      <c r="T274" s="27"/>
      <c r="U274" s="27"/>
      <c r="V274" s="27"/>
      <c r="W274" s="27"/>
      <c r="X274" s="27"/>
    </row>
    <row r="275" spans="11:24" x14ac:dyDescent="0.25">
      <c r="K275" s="27"/>
      <c r="L275" s="27"/>
      <c r="M275" s="20"/>
      <c r="N275" s="20"/>
      <c r="O275" s="20"/>
      <c r="P275" s="27"/>
      <c r="Q275" s="27"/>
      <c r="R275" s="27"/>
      <c r="S275" s="27"/>
      <c r="T275" s="27"/>
      <c r="U275" s="27"/>
      <c r="V275" s="27"/>
      <c r="W275" s="27"/>
      <c r="X275" s="27"/>
    </row>
    <row r="276" spans="11:24" x14ac:dyDescent="0.25">
      <c r="K276" s="27"/>
      <c r="L276" s="27"/>
      <c r="M276" s="20"/>
      <c r="N276" s="20"/>
      <c r="O276" s="20"/>
      <c r="P276" s="27"/>
      <c r="Q276" s="27"/>
      <c r="R276" s="27"/>
      <c r="S276" s="27"/>
      <c r="T276" s="27"/>
      <c r="U276" s="27"/>
      <c r="V276" s="27"/>
      <c r="W276" s="27"/>
      <c r="X276" s="27"/>
    </row>
    <row r="277" spans="11:24" x14ac:dyDescent="0.25">
      <c r="K277" s="27"/>
      <c r="L277" s="27"/>
      <c r="M277" s="20"/>
      <c r="N277" s="20"/>
      <c r="O277" s="20"/>
      <c r="P277" s="27"/>
      <c r="Q277" s="27"/>
      <c r="R277" s="27"/>
      <c r="S277" s="27"/>
      <c r="T277" s="27"/>
      <c r="U277" s="27"/>
      <c r="V277" s="27"/>
      <c r="W277" s="27"/>
      <c r="X277" s="27"/>
    </row>
    <row r="278" spans="11:24" x14ac:dyDescent="0.25">
      <c r="K278" s="27"/>
      <c r="L278" s="27"/>
      <c r="M278" s="20"/>
      <c r="N278" s="20"/>
      <c r="O278" s="20"/>
      <c r="P278" s="27"/>
      <c r="Q278" s="27"/>
      <c r="R278" s="27"/>
      <c r="S278" s="27"/>
      <c r="T278" s="27"/>
      <c r="U278" s="27"/>
      <c r="V278" s="27"/>
      <c r="W278" s="27"/>
      <c r="X278" s="27"/>
    </row>
    <row r="279" spans="11:24" x14ac:dyDescent="0.25">
      <c r="K279" s="27"/>
      <c r="L279" s="27"/>
      <c r="M279" s="20"/>
      <c r="N279" s="20"/>
      <c r="O279" s="20"/>
      <c r="P279" s="27"/>
      <c r="Q279" s="27"/>
      <c r="R279" s="27"/>
      <c r="S279" s="27"/>
      <c r="T279" s="27"/>
      <c r="U279" s="27"/>
      <c r="V279" s="27"/>
      <c r="W279" s="27"/>
      <c r="X279" s="27"/>
    </row>
    <row r="280" spans="11:24" x14ac:dyDescent="0.25">
      <c r="K280" s="27"/>
      <c r="L280" s="27"/>
      <c r="M280" s="20"/>
      <c r="N280" s="20"/>
      <c r="O280" s="20"/>
      <c r="P280" s="27"/>
      <c r="Q280" s="27"/>
      <c r="R280" s="27"/>
      <c r="S280" s="27"/>
      <c r="T280" s="27"/>
      <c r="U280" s="27"/>
      <c r="V280" s="27"/>
      <c r="W280" s="27"/>
      <c r="X280" s="27"/>
    </row>
    <row r="281" spans="11:24" x14ac:dyDescent="0.25">
      <c r="K281" s="27"/>
      <c r="L281" s="27"/>
      <c r="M281" s="20"/>
      <c r="N281" s="20"/>
      <c r="O281" s="20"/>
      <c r="P281" s="27"/>
      <c r="Q281" s="27"/>
      <c r="R281" s="27"/>
      <c r="S281" s="27"/>
      <c r="T281" s="27"/>
      <c r="U281" s="27"/>
      <c r="V281" s="27"/>
      <c r="W281" s="27"/>
      <c r="X281" s="27"/>
    </row>
    <row r="282" spans="11:24" x14ac:dyDescent="0.25">
      <c r="K282" s="27"/>
      <c r="L282" s="27"/>
      <c r="M282" s="20"/>
      <c r="N282" s="20"/>
      <c r="O282" s="20"/>
      <c r="P282" s="27"/>
      <c r="Q282" s="27"/>
      <c r="R282" s="27"/>
      <c r="S282" s="27"/>
      <c r="T282" s="27"/>
      <c r="U282" s="27"/>
      <c r="V282" s="27"/>
      <c r="W282" s="27"/>
      <c r="X282" s="27"/>
    </row>
    <row r="283" spans="11:24" x14ac:dyDescent="0.25">
      <c r="K283" s="27"/>
      <c r="L283" s="27"/>
      <c r="M283" s="20"/>
      <c r="N283" s="20"/>
      <c r="O283" s="20"/>
      <c r="P283" s="27"/>
      <c r="Q283" s="27"/>
      <c r="R283" s="27"/>
      <c r="S283" s="27"/>
      <c r="T283" s="27"/>
      <c r="U283" s="27"/>
      <c r="V283" s="27"/>
      <c r="W283" s="27"/>
      <c r="X283" s="27"/>
    </row>
    <row r="284" spans="11:24" x14ac:dyDescent="0.25">
      <c r="K284" s="27"/>
      <c r="L284" s="27"/>
      <c r="M284" s="20"/>
      <c r="N284" s="20"/>
      <c r="O284" s="20"/>
      <c r="P284" s="27"/>
      <c r="Q284" s="27"/>
      <c r="R284" s="27"/>
      <c r="S284" s="27"/>
      <c r="T284" s="27"/>
      <c r="U284" s="27"/>
      <c r="V284" s="27"/>
      <c r="W284" s="27"/>
      <c r="X284" s="27"/>
    </row>
    <row r="285" spans="11:24" x14ac:dyDescent="0.25">
      <c r="K285" s="27"/>
      <c r="L285" s="27"/>
      <c r="M285" s="20"/>
      <c r="N285" s="20"/>
      <c r="O285" s="20"/>
      <c r="P285" s="27"/>
      <c r="Q285" s="27"/>
      <c r="R285" s="27"/>
      <c r="S285" s="27"/>
      <c r="T285" s="27"/>
      <c r="U285" s="27"/>
      <c r="V285" s="27"/>
      <c r="W285" s="27"/>
      <c r="X285" s="27"/>
    </row>
    <row r="286" spans="11:24" x14ac:dyDescent="0.25">
      <c r="K286" s="27"/>
      <c r="L286" s="27"/>
      <c r="M286" s="20"/>
      <c r="N286" s="20"/>
      <c r="O286" s="20"/>
      <c r="P286" s="27"/>
      <c r="Q286" s="27"/>
      <c r="R286" s="27"/>
      <c r="S286" s="27"/>
      <c r="T286" s="27"/>
      <c r="U286" s="27"/>
      <c r="V286" s="27"/>
      <c r="W286" s="27"/>
      <c r="X286" s="27"/>
    </row>
    <row r="287" spans="11:24" x14ac:dyDescent="0.25">
      <c r="K287" s="27"/>
      <c r="L287" s="27"/>
      <c r="M287" s="20"/>
      <c r="N287" s="20"/>
      <c r="O287" s="20"/>
      <c r="P287" s="27"/>
      <c r="Q287" s="27"/>
      <c r="R287" s="27"/>
      <c r="S287" s="27"/>
      <c r="T287" s="27"/>
      <c r="U287" s="27"/>
      <c r="V287" s="27"/>
      <c r="W287" s="27"/>
      <c r="X287" s="27"/>
    </row>
    <row r="288" spans="11:24" x14ac:dyDescent="0.25">
      <c r="K288" s="27"/>
      <c r="L288" s="27"/>
      <c r="M288" s="20"/>
      <c r="N288" s="20"/>
      <c r="O288" s="20"/>
      <c r="P288" s="27"/>
      <c r="Q288" s="27"/>
      <c r="R288" s="27"/>
      <c r="S288" s="27"/>
      <c r="T288" s="27"/>
      <c r="U288" s="27"/>
      <c r="V288" s="27"/>
      <c r="W288" s="27"/>
      <c r="X288" s="27"/>
    </row>
    <row r="289" spans="11:24" x14ac:dyDescent="0.25">
      <c r="K289" s="27"/>
      <c r="L289" s="27"/>
      <c r="M289" s="20"/>
      <c r="N289" s="20"/>
      <c r="O289" s="20"/>
      <c r="P289" s="27"/>
      <c r="Q289" s="27"/>
      <c r="R289" s="27"/>
      <c r="S289" s="27"/>
      <c r="T289" s="27"/>
      <c r="U289" s="27"/>
      <c r="V289" s="27"/>
      <c r="W289" s="27"/>
      <c r="X289" s="27"/>
    </row>
    <row r="290" spans="11:24" x14ac:dyDescent="0.25">
      <c r="K290" s="27"/>
      <c r="L290" s="27"/>
      <c r="M290" s="20"/>
      <c r="N290" s="20"/>
      <c r="O290" s="20"/>
      <c r="P290" s="27"/>
      <c r="Q290" s="27"/>
      <c r="R290" s="27"/>
      <c r="S290" s="27"/>
      <c r="T290" s="27"/>
      <c r="U290" s="27"/>
      <c r="V290" s="27"/>
      <c r="W290" s="27"/>
      <c r="X290" s="27"/>
    </row>
    <row r="291" spans="11:24" x14ac:dyDescent="0.25">
      <c r="K291" s="27"/>
      <c r="L291" s="27"/>
      <c r="M291" s="20"/>
      <c r="N291" s="20"/>
      <c r="O291" s="20"/>
      <c r="P291" s="27"/>
      <c r="Q291" s="27"/>
      <c r="R291" s="27"/>
      <c r="S291" s="27"/>
      <c r="T291" s="27"/>
      <c r="U291" s="27"/>
      <c r="V291" s="27"/>
      <c r="W291" s="27"/>
      <c r="X291" s="27"/>
    </row>
    <row r="292" spans="11:24" x14ac:dyDescent="0.25">
      <c r="K292" s="27"/>
      <c r="L292" s="27"/>
      <c r="M292" s="20"/>
      <c r="N292" s="20"/>
      <c r="O292" s="20"/>
      <c r="P292" s="27"/>
      <c r="Q292" s="27"/>
      <c r="R292" s="27"/>
      <c r="S292" s="27"/>
      <c r="T292" s="27"/>
      <c r="U292" s="27"/>
      <c r="V292" s="27"/>
      <c r="W292" s="27"/>
      <c r="X292" s="27"/>
    </row>
    <row r="293" spans="11:24" x14ac:dyDescent="0.25">
      <c r="K293" s="27"/>
      <c r="L293" s="27"/>
      <c r="M293" s="20"/>
      <c r="N293" s="20"/>
      <c r="O293" s="20"/>
      <c r="P293" s="27"/>
      <c r="Q293" s="27"/>
      <c r="R293" s="27"/>
      <c r="S293" s="27"/>
      <c r="T293" s="27"/>
      <c r="U293" s="27"/>
      <c r="V293" s="27"/>
      <c r="W293" s="27"/>
      <c r="X293" s="27"/>
    </row>
    <row r="294" spans="11:24" x14ac:dyDescent="0.25">
      <c r="K294" s="27"/>
      <c r="L294" s="27"/>
      <c r="M294" s="20"/>
      <c r="N294" s="20"/>
      <c r="O294" s="20"/>
      <c r="P294" s="27"/>
      <c r="Q294" s="27"/>
      <c r="R294" s="27"/>
      <c r="S294" s="27"/>
      <c r="T294" s="27"/>
      <c r="U294" s="27"/>
      <c r="V294" s="27"/>
      <c r="W294" s="27"/>
      <c r="X294" s="27"/>
    </row>
    <row r="295" spans="11:24" x14ac:dyDescent="0.25">
      <c r="K295" s="27"/>
      <c r="L295" s="27"/>
      <c r="M295" s="20"/>
      <c r="N295" s="20"/>
      <c r="O295" s="20"/>
      <c r="P295" s="27"/>
      <c r="Q295" s="27"/>
      <c r="R295" s="27"/>
      <c r="S295" s="27"/>
      <c r="T295" s="27"/>
      <c r="U295" s="27"/>
      <c r="V295" s="27"/>
      <c r="W295" s="27"/>
      <c r="X295" s="27"/>
    </row>
    <row r="296" spans="11:24" x14ac:dyDescent="0.25">
      <c r="K296" s="27"/>
      <c r="L296" s="27"/>
      <c r="M296" s="20"/>
      <c r="N296" s="20"/>
      <c r="O296" s="20"/>
      <c r="P296" s="27"/>
      <c r="Q296" s="27"/>
      <c r="R296" s="27"/>
      <c r="S296" s="27"/>
      <c r="T296" s="27"/>
      <c r="U296" s="27"/>
      <c r="V296" s="27"/>
      <c r="W296" s="27"/>
      <c r="X296" s="27"/>
    </row>
    <row r="297" spans="11:24" x14ac:dyDescent="0.25">
      <c r="K297" s="27"/>
      <c r="L297" s="27"/>
      <c r="M297" s="20"/>
      <c r="N297" s="20"/>
      <c r="O297" s="20"/>
      <c r="P297" s="27"/>
      <c r="Q297" s="27"/>
      <c r="R297" s="27"/>
      <c r="S297" s="27"/>
      <c r="T297" s="27"/>
      <c r="U297" s="27"/>
      <c r="V297" s="27"/>
      <c r="W297" s="27"/>
      <c r="X297" s="27"/>
    </row>
    <row r="298" spans="11:24" x14ac:dyDescent="0.25">
      <c r="K298" s="27"/>
      <c r="L298" s="27"/>
      <c r="M298" s="20"/>
      <c r="N298" s="20"/>
      <c r="O298" s="20"/>
      <c r="P298" s="27"/>
      <c r="Q298" s="27"/>
      <c r="R298" s="27"/>
      <c r="S298" s="27"/>
      <c r="T298" s="27"/>
      <c r="U298" s="27"/>
      <c r="V298" s="27"/>
      <c r="W298" s="27"/>
      <c r="X298" s="27"/>
    </row>
    <row r="299" spans="11:24" x14ac:dyDescent="0.25">
      <c r="K299" s="27"/>
      <c r="L299" s="27"/>
      <c r="M299" s="20"/>
      <c r="N299" s="20"/>
      <c r="O299" s="20"/>
      <c r="P299" s="27"/>
      <c r="Q299" s="27"/>
      <c r="R299" s="27"/>
      <c r="S299" s="27"/>
      <c r="T299" s="27"/>
      <c r="U299" s="27"/>
      <c r="V299" s="27"/>
      <c r="W299" s="27"/>
      <c r="X299" s="27"/>
    </row>
    <row r="300" spans="11:24" x14ac:dyDescent="0.25">
      <c r="K300" s="27"/>
      <c r="L300" s="27"/>
      <c r="M300" s="20"/>
      <c r="N300" s="20"/>
      <c r="O300" s="20"/>
      <c r="P300" s="27"/>
      <c r="Q300" s="27"/>
      <c r="R300" s="27"/>
      <c r="S300" s="27"/>
      <c r="T300" s="27"/>
      <c r="U300" s="27"/>
      <c r="V300" s="27"/>
      <c r="W300" s="27"/>
      <c r="X300" s="27"/>
    </row>
    <row r="301" spans="11:24" x14ac:dyDescent="0.25">
      <c r="K301" s="27"/>
      <c r="L301" s="27"/>
      <c r="M301" s="20"/>
      <c r="N301" s="20"/>
      <c r="O301" s="20"/>
      <c r="P301" s="27"/>
      <c r="Q301" s="27"/>
      <c r="R301" s="27"/>
      <c r="S301" s="27"/>
      <c r="T301" s="27"/>
      <c r="U301" s="27"/>
      <c r="V301" s="27"/>
      <c r="W301" s="27"/>
      <c r="X301" s="27"/>
    </row>
    <row r="302" spans="11:24" x14ac:dyDescent="0.25">
      <c r="K302" s="27"/>
      <c r="L302" s="27"/>
      <c r="M302" s="20"/>
      <c r="N302" s="20"/>
      <c r="O302" s="20"/>
      <c r="P302" s="27"/>
      <c r="Q302" s="27"/>
      <c r="R302" s="27"/>
      <c r="S302" s="27"/>
      <c r="T302" s="27"/>
      <c r="U302" s="27"/>
      <c r="V302" s="27"/>
      <c r="W302" s="27"/>
      <c r="X302" s="27"/>
    </row>
    <row r="303" spans="11:24" x14ac:dyDescent="0.25">
      <c r="K303" s="27"/>
      <c r="L303" s="27"/>
      <c r="M303" s="20"/>
      <c r="N303" s="20"/>
      <c r="O303" s="20"/>
      <c r="P303" s="27"/>
      <c r="Q303" s="27"/>
      <c r="R303" s="27"/>
      <c r="S303" s="27"/>
      <c r="T303" s="27"/>
      <c r="U303" s="27"/>
      <c r="V303" s="27"/>
      <c r="W303" s="27"/>
      <c r="X303" s="27"/>
    </row>
    <row r="304" spans="11:24" x14ac:dyDescent="0.25">
      <c r="K304" s="27"/>
      <c r="L304" s="27"/>
      <c r="M304" s="20"/>
      <c r="N304" s="20"/>
      <c r="O304" s="20"/>
      <c r="P304" s="27"/>
      <c r="Q304" s="27"/>
      <c r="R304" s="27"/>
      <c r="S304" s="27"/>
      <c r="T304" s="27"/>
      <c r="U304" s="27"/>
      <c r="V304" s="27"/>
      <c r="W304" s="27"/>
      <c r="X304" s="27"/>
    </row>
    <row r="305" spans="11:24" x14ac:dyDescent="0.25">
      <c r="K305" s="27"/>
      <c r="L305" s="27"/>
      <c r="M305" s="20"/>
      <c r="N305" s="20"/>
      <c r="O305" s="20"/>
      <c r="P305" s="27"/>
      <c r="Q305" s="27"/>
      <c r="R305" s="27"/>
      <c r="S305" s="27"/>
      <c r="T305" s="27"/>
      <c r="U305" s="27"/>
      <c r="V305" s="27"/>
      <c r="W305" s="27"/>
      <c r="X305" s="27"/>
    </row>
    <row r="306" spans="11:24" x14ac:dyDescent="0.25">
      <c r="K306" s="27"/>
      <c r="L306" s="27"/>
      <c r="M306" s="20"/>
      <c r="N306" s="20"/>
      <c r="O306" s="20"/>
      <c r="P306" s="27"/>
      <c r="Q306" s="27"/>
      <c r="R306" s="27"/>
      <c r="S306" s="27"/>
      <c r="T306" s="27"/>
      <c r="U306" s="27"/>
      <c r="V306" s="27"/>
      <c r="W306" s="27"/>
      <c r="X306" s="27"/>
    </row>
    <row r="307" spans="11:24" x14ac:dyDescent="0.25">
      <c r="K307" s="27"/>
      <c r="L307" s="27"/>
      <c r="M307" s="20"/>
      <c r="N307" s="20"/>
      <c r="O307" s="20"/>
      <c r="P307" s="27"/>
      <c r="Q307" s="27"/>
      <c r="R307" s="27"/>
      <c r="S307" s="27"/>
      <c r="T307" s="27"/>
      <c r="U307" s="27"/>
      <c r="V307" s="27"/>
      <c r="W307" s="27"/>
      <c r="X307" s="27"/>
    </row>
    <row r="308" spans="11:24" x14ac:dyDescent="0.25">
      <c r="K308" s="27"/>
      <c r="L308" s="27"/>
      <c r="M308" s="20"/>
      <c r="N308" s="20"/>
      <c r="O308" s="20"/>
      <c r="P308" s="27"/>
      <c r="Q308" s="27"/>
      <c r="R308" s="27"/>
      <c r="S308" s="27"/>
      <c r="T308" s="27"/>
      <c r="U308" s="27"/>
      <c r="V308" s="27"/>
      <c r="W308" s="27"/>
      <c r="X308" s="27"/>
    </row>
    <row r="309" spans="11:24" x14ac:dyDescent="0.25">
      <c r="K309" s="27"/>
      <c r="L309" s="27"/>
      <c r="M309" s="20"/>
      <c r="N309" s="20"/>
      <c r="O309" s="20"/>
      <c r="P309" s="27"/>
      <c r="Q309" s="27"/>
      <c r="R309" s="27"/>
      <c r="S309" s="27"/>
      <c r="T309" s="27"/>
      <c r="U309" s="27"/>
      <c r="V309" s="27"/>
      <c r="W309" s="27"/>
      <c r="X309" s="27"/>
    </row>
    <row r="310" spans="11:24" x14ac:dyDescent="0.25">
      <c r="K310" s="27"/>
      <c r="L310" s="27"/>
      <c r="M310" s="20"/>
      <c r="N310" s="20"/>
      <c r="O310" s="20"/>
      <c r="P310" s="27"/>
      <c r="Q310" s="27"/>
      <c r="R310" s="27"/>
      <c r="S310" s="27"/>
      <c r="T310" s="27"/>
      <c r="U310" s="27"/>
      <c r="V310" s="27"/>
      <c r="W310" s="27"/>
      <c r="X310" s="27"/>
    </row>
    <row r="311" spans="11:24" x14ac:dyDescent="0.25">
      <c r="K311" s="27"/>
      <c r="L311" s="27"/>
      <c r="M311" s="20"/>
      <c r="N311" s="20"/>
      <c r="O311" s="20"/>
      <c r="P311" s="27"/>
      <c r="Q311" s="27"/>
      <c r="R311" s="27"/>
      <c r="S311" s="27"/>
      <c r="T311" s="27"/>
      <c r="U311" s="27"/>
      <c r="V311" s="27"/>
      <c r="W311" s="27"/>
      <c r="X311" s="27"/>
    </row>
    <row r="312" spans="11:24" x14ac:dyDescent="0.25">
      <c r="K312" s="27"/>
      <c r="L312" s="27"/>
      <c r="M312" s="20"/>
      <c r="N312" s="20"/>
      <c r="O312" s="20"/>
      <c r="P312" s="27"/>
      <c r="Q312" s="27"/>
      <c r="R312" s="27"/>
      <c r="S312" s="27"/>
      <c r="T312" s="27"/>
      <c r="U312" s="27"/>
      <c r="V312" s="27"/>
      <c r="W312" s="27"/>
      <c r="X312" s="27"/>
    </row>
    <row r="313" spans="11:24" x14ac:dyDescent="0.25">
      <c r="K313" s="27"/>
      <c r="L313" s="27"/>
      <c r="M313" s="20"/>
      <c r="N313" s="20"/>
      <c r="O313" s="20"/>
      <c r="P313" s="27"/>
      <c r="Q313" s="27"/>
      <c r="R313" s="27"/>
      <c r="S313" s="27"/>
      <c r="T313" s="27"/>
      <c r="U313" s="27"/>
      <c r="V313" s="27"/>
      <c r="W313" s="27"/>
      <c r="X313" s="27"/>
    </row>
    <row r="314" spans="11:24" x14ac:dyDescent="0.25">
      <c r="K314" s="27"/>
      <c r="L314" s="27"/>
      <c r="M314" s="20"/>
      <c r="N314" s="20"/>
      <c r="O314" s="20"/>
      <c r="P314" s="27"/>
      <c r="Q314" s="27"/>
      <c r="R314" s="27"/>
      <c r="S314" s="27"/>
      <c r="T314" s="27"/>
      <c r="U314" s="27"/>
      <c r="V314" s="27"/>
      <c r="W314" s="27"/>
      <c r="X314" s="27"/>
    </row>
    <row r="315" spans="11:24" x14ac:dyDescent="0.25">
      <c r="K315" s="27"/>
      <c r="L315" s="27"/>
      <c r="M315" s="20"/>
      <c r="N315" s="20"/>
      <c r="O315" s="20"/>
      <c r="P315" s="27"/>
      <c r="Q315" s="27"/>
      <c r="R315" s="27"/>
      <c r="S315" s="27"/>
      <c r="T315" s="27"/>
      <c r="U315" s="27"/>
      <c r="V315" s="27"/>
      <c r="W315" s="27"/>
      <c r="X315" s="27"/>
    </row>
    <row r="316" spans="11:24" x14ac:dyDescent="0.25">
      <c r="K316" s="27"/>
      <c r="L316" s="27"/>
      <c r="M316" s="20"/>
      <c r="N316" s="20"/>
      <c r="O316" s="20"/>
      <c r="P316" s="27"/>
      <c r="Q316" s="27"/>
      <c r="R316" s="27"/>
      <c r="S316" s="27"/>
      <c r="T316" s="27"/>
      <c r="U316" s="27"/>
      <c r="V316" s="27"/>
      <c r="W316" s="27"/>
      <c r="X316" s="27"/>
    </row>
    <row r="317" spans="11:24" x14ac:dyDescent="0.25">
      <c r="K317" s="27"/>
      <c r="L317" s="27"/>
      <c r="M317" s="20"/>
      <c r="N317" s="20"/>
      <c r="O317" s="20"/>
      <c r="P317" s="27"/>
      <c r="Q317" s="27"/>
      <c r="R317" s="27"/>
      <c r="S317" s="27"/>
      <c r="T317" s="27"/>
      <c r="U317" s="27"/>
      <c r="V317" s="27"/>
      <c r="W317" s="27"/>
      <c r="X317" s="27"/>
    </row>
    <row r="318" spans="11:24" x14ac:dyDescent="0.25">
      <c r="K318" s="27"/>
      <c r="L318" s="27"/>
      <c r="M318" s="20"/>
      <c r="N318" s="20"/>
      <c r="O318" s="20"/>
      <c r="P318" s="27"/>
      <c r="Q318" s="27"/>
      <c r="R318" s="27"/>
      <c r="S318" s="27"/>
      <c r="T318" s="27"/>
      <c r="U318" s="27"/>
      <c r="V318" s="27"/>
      <c r="W318" s="27"/>
      <c r="X318" s="27"/>
    </row>
    <row r="319" spans="11:24" x14ac:dyDescent="0.25">
      <c r="K319" s="27"/>
      <c r="L319" s="27"/>
      <c r="M319" s="20"/>
      <c r="N319" s="20"/>
      <c r="O319" s="20"/>
      <c r="P319" s="27"/>
      <c r="Q319" s="27"/>
      <c r="R319" s="27"/>
      <c r="S319" s="27"/>
      <c r="T319" s="27"/>
      <c r="U319" s="27"/>
      <c r="V319" s="27"/>
      <c r="W319" s="27"/>
      <c r="X319" s="27"/>
    </row>
    <row r="320" spans="11:24" x14ac:dyDescent="0.25">
      <c r="K320" s="27"/>
      <c r="L320" s="27"/>
      <c r="M320" s="20"/>
      <c r="N320" s="20"/>
      <c r="O320" s="20"/>
      <c r="P320" s="27"/>
      <c r="Q320" s="27"/>
      <c r="R320" s="27"/>
      <c r="S320" s="27"/>
      <c r="T320" s="27"/>
      <c r="U320" s="27"/>
      <c r="V320" s="27"/>
      <c r="W320" s="27"/>
      <c r="X320" s="27"/>
    </row>
    <row r="321" spans="11:24" x14ac:dyDescent="0.25">
      <c r="K321" s="27"/>
      <c r="L321" s="27"/>
      <c r="M321" s="20"/>
      <c r="N321" s="20"/>
      <c r="O321" s="20"/>
      <c r="P321" s="27"/>
      <c r="Q321" s="27"/>
      <c r="R321" s="27"/>
      <c r="S321" s="27"/>
      <c r="T321" s="27"/>
      <c r="U321" s="27"/>
      <c r="V321" s="27"/>
      <c r="W321" s="27"/>
      <c r="X321" s="27"/>
    </row>
    <row r="322" spans="11:24" x14ac:dyDescent="0.25">
      <c r="K322" s="27"/>
      <c r="L322" s="27"/>
      <c r="M322" s="20"/>
      <c r="N322" s="20"/>
      <c r="O322" s="20"/>
      <c r="P322" s="27"/>
      <c r="Q322" s="27"/>
      <c r="R322" s="27"/>
      <c r="S322" s="27"/>
      <c r="T322" s="27"/>
      <c r="U322" s="27"/>
      <c r="V322" s="27"/>
      <c r="W322" s="27"/>
      <c r="X322" s="27"/>
    </row>
    <row r="323" spans="11:24" x14ac:dyDescent="0.25">
      <c r="K323" s="27"/>
      <c r="L323" s="27"/>
      <c r="M323" s="20"/>
      <c r="N323" s="20"/>
      <c r="O323" s="20"/>
      <c r="P323" s="27"/>
      <c r="Q323" s="27"/>
      <c r="R323" s="27"/>
      <c r="S323" s="27"/>
      <c r="T323" s="27"/>
      <c r="U323" s="27"/>
      <c r="V323" s="27"/>
      <c r="W323" s="27"/>
      <c r="X323" s="27"/>
    </row>
    <row r="324" spans="11:24" x14ac:dyDescent="0.25">
      <c r="K324" s="27"/>
      <c r="L324" s="27"/>
      <c r="M324" s="20"/>
      <c r="N324" s="20"/>
      <c r="O324" s="20"/>
      <c r="P324" s="27"/>
      <c r="Q324" s="27"/>
      <c r="R324" s="27"/>
      <c r="S324" s="27"/>
      <c r="T324" s="27"/>
      <c r="U324" s="27"/>
      <c r="V324" s="27"/>
      <c r="W324" s="27"/>
      <c r="X324" s="27"/>
    </row>
    <row r="325" spans="11:24" x14ac:dyDescent="0.25">
      <c r="K325" s="27"/>
      <c r="L325" s="27"/>
      <c r="M325" s="20"/>
      <c r="N325" s="20"/>
      <c r="O325" s="20"/>
      <c r="P325" s="27"/>
      <c r="Q325" s="27"/>
      <c r="R325" s="27"/>
      <c r="S325" s="27"/>
      <c r="T325" s="27"/>
      <c r="U325" s="27"/>
      <c r="V325" s="27"/>
      <c r="W325" s="27"/>
      <c r="X325" s="27"/>
    </row>
    <row r="326" spans="11:24" x14ac:dyDescent="0.25">
      <c r="K326" s="27"/>
      <c r="L326" s="27"/>
      <c r="M326" s="20"/>
      <c r="N326" s="20"/>
      <c r="O326" s="20"/>
      <c r="P326" s="27"/>
      <c r="Q326" s="27"/>
      <c r="R326" s="27"/>
      <c r="S326" s="27"/>
      <c r="T326" s="27"/>
      <c r="U326" s="27"/>
      <c r="V326" s="27"/>
      <c r="W326" s="27"/>
      <c r="X326" s="27"/>
    </row>
    <row r="327" spans="11:24" x14ac:dyDescent="0.25">
      <c r="K327" s="27"/>
      <c r="L327" s="27"/>
      <c r="M327" s="20"/>
      <c r="N327" s="20"/>
      <c r="O327" s="20"/>
      <c r="P327" s="27"/>
      <c r="Q327" s="27"/>
      <c r="R327" s="27"/>
      <c r="S327" s="27"/>
      <c r="T327" s="27"/>
      <c r="U327" s="27"/>
      <c r="V327" s="27"/>
      <c r="W327" s="27"/>
      <c r="X327" s="27"/>
    </row>
    <row r="328" spans="11:24" x14ac:dyDescent="0.25">
      <c r="K328" s="27"/>
      <c r="L328" s="27"/>
      <c r="M328" s="20"/>
      <c r="N328" s="20"/>
      <c r="O328" s="20"/>
      <c r="P328" s="27"/>
      <c r="Q328" s="27"/>
      <c r="R328" s="27"/>
      <c r="S328" s="27"/>
      <c r="T328" s="27"/>
      <c r="U328" s="27"/>
      <c r="V328" s="27"/>
      <c r="W328" s="27"/>
      <c r="X328" s="27"/>
    </row>
    <row r="329" spans="11:24" x14ac:dyDescent="0.25">
      <c r="K329" s="27"/>
      <c r="L329" s="27"/>
      <c r="M329" s="20"/>
      <c r="N329" s="20"/>
      <c r="O329" s="20"/>
      <c r="P329" s="27"/>
      <c r="Q329" s="27"/>
      <c r="R329" s="27"/>
      <c r="S329" s="27"/>
      <c r="T329" s="27"/>
      <c r="U329" s="27"/>
      <c r="V329" s="27"/>
      <c r="W329" s="27"/>
      <c r="X329" s="27"/>
    </row>
    <row r="330" spans="11:24" x14ac:dyDescent="0.25">
      <c r="K330" s="27"/>
      <c r="L330" s="27"/>
      <c r="M330" s="20"/>
      <c r="N330" s="20"/>
      <c r="O330" s="20"/>
      <c r="P330" s="27"/>
      <c r="Q330" s="27"/>
      <c r="R330" s="27"/>
      <c r="S330" s="27"/>
      <c r="T330" s="27"/>
      <c r="U330" s="27"/>
      <c r="V330" s="27"/>
      <c r="W330" s="27"/>
      <c r="X330" s="27"/>
    </row>
    <row r="331" spans="11:24" x14ac:dyDescent="0.25">
      <c r="K331" s="27"/>
      <c r="L331" s="27"/>
      <c r="M331" s="20"/>
      <c r="N331" s="20"/>
      <c r="O331" s="20"/>
      <c r="P331" s="27"/>
      <c r="Q331" s="27"/>
      <c r="R331" s="27"/>
      <c r="S331" s="27"/>
      <c r="T331" s="27"/>
      <c r="U331" s="27"/>
      <c r="V331" s="27"/>
      <c r="W331" s="27"/>
      <c r="X331" s="27"/>
    </row>
    <row r="332" spans="11:24" x14ac:dyDescent="0.25">
      <c r="K332" s="27"/>
      <c r="L332" s="27"/>
      <c r="M332" s="20"/>
      <c r="N332" s="20"/>
      <c r="O332" s="20"/>
      <c r="P332" s="27"/>
      <c r="Q332" s="27"/>
      <c r="R332" s="27"/>
      <c r="S332" s="27"/>
      <c r="T332" s="27"/>
      <c r="U332" s="27"/>
      <c r="V332" s="27"/>
      <c r="W332" s="27"/>
      <c r="X332" s="27"/>
    </row>
    <row r="333" spans="11:24" x14ac:dyDescent="0.25">
      <c r="K333" s="27"/>
      <c r="L333" s="27"/>
      <c r="M333" s="20"/>
      <c r="N333" s="20"/>
      <c r="O333" s="20"/>
      <c r="P333" s="27"/>
      <c r="Q333" s="27"/>
      <c r="R333" s="27"/>
      <c r="S333" s="27"/>
      <c r="T333" s="27"/>
      <c r="U333" s="27"/>
      <c r="V333" s="27"/>
      <c r="W333" s="27"/>
      <c r="X333" s="27"/>
    </row>
    <row r="334" spans="11:24" x14ac:dyDescent="0.25">
      <c r="K334" s="27"/>
      <c r="L334" s="27"/>
      <c r="M334" s="20"/>
      <c r="N334" s="20"/>
      <c r="O334" s="20"/>
      <c r="P334" s="27"/>
      <c r="Q334" s="27"/>
      <c r="R334" s="27"/>
      <c r="S334" s="27"/>
      <c r="T334" s="27"/>
      <c r="U334" s="27"/>
      <c r="V334" s="27"/>
      <c r="W334" s="27"/>
      <c r="X334" s="27"/>
    </row>
    <row r="335" spans="11:24" x14ac:dyDescent="0.25">
      <c r="K335" s="27"/>
      <c r="L335" s="27"/>
      <c r="M335" s="20"/>
      <c r="N335" s="20"/>
      <c r="O335" s="20"/>
      <c r="P335" s="27"/>
      <c r="Q335" s="27"/>
      <c r="R335" s="27"/>
      <c r="S335" s="27"/>
      <c r="T335" s="27"/>
      <c r="U335" s="27"/>
      <c r="V335" s="27"/>
      <c r="W335" s="27"/>
      <c r="X335" s="27"/>
    </row>
    <row r="336" spans="11:24" x14ac:dyDescent="0.25">
      <c r="K336" s="27"/>
      <c r="L336" s="27"/>
      <c r="M336" s="20"/>
      <c r="N336" s="20"/>
      <c r="O336" s="20"/>
      <c r="P336" s="27"/>
      <c r="Q336" s="27"/>
      <c r="R336" s="27"/>
      <c r="S336" s="27"/>
      <c r="T336" s="27"/>
      <c r="U336" s="27"/>
      <c r="V336" s="27"/>
      <c r="W336" s="27"/>
      <c r="X336" s="27"/>
    </row>
    <row r="337" spans="11:24" x14ac:dyDescent="0.25">
      <c r="K337" s="27"/>
      <c r="L337" s="27"/>
      <c r="M337" s="20"/>
      <c r="N337" s="20"/>
      <c r="O337" s="20"/>
      <c r="P337" s="27"/>
      <c r="Q337" s="27"/>
      <c r="R337" s="27"/>
      <c r="S337" s="27"/>
      <c r="T337" s="27"/>
      <c r="U337" s="27"/>
      <c r="V337" s="27"/>
      <c r="W337" s="27"/>
      <c r="X337" s="27"/>
    </row>
    <row r="338" spans="11:24" x14ac:dyDescent="0.25">
      <c r="K338" s="27"/>
      <c r="L338" s="27"/>
      <c r="M338" s="20"/>
      <c r="N338" s="20"/>
      <c r="O338" s="20"/>
      <c r="P338" s="27"/>
      <c r="Q338" s="27"/>
      <c r="R338" s="27"/>
      <c r="S338" s="27"/>
      <c r="T338" s="27"/>
      <c r="U338" s="27"/>
      <c r="V338" s="27"/>
      <c r="W338" s="27"/>
      <c r="X338" s="27"/>
    </row>
    <row r="339" spans="11:24" x14ac:dyDescent="0.25">
      <c r="K339" s="27"/>
      <c r="L339" s="27"/>
      <c r="M339" s="20"/>
      <c r="N339" s="20"/>
      <c r="O339" s="20"/>
      <c r="P339" s="27"/>
      <c r="Q339" s="27"/>
      <c r="R339" s="27"/>
      <c r="S339" s="27"/>
      <c r="T339" s="27"/>
      <c r="U339" s="27"/>
      <c r="V339" s="27"/>
      <c r="W339" s="27"/>
      <c r="X339" s="27"/>
    </row>
    <row r="340" spans="11:24" x14ac:dyDescent="0.25">
      <c r="K340" s="27"/>
      <c r="L340" s="27"/>
      <c r="M340" s="20"/>
      <c r="N340" s="20"/>
      <c r="O340" s="20"/>
      <c r="P340" s="27"/>
      <c r="Q340" s="27"/>
      <c r="R340" s="27"/>
      <c r="S340" s="27"/>
      <c r="T340" s="27"/>
      <c r="U340" s="27"/>
      <c r="V340" s="27"/>
      <c r="W340" s="27"/>
      <c r="X340" s="27"/>
    </row>
    <row r="341" spans="11:24" x14ac:dyDescent="0.25">
      <c r="K341" s="27"/>
      <c r="L341" s="27"/>
      <c r="M341" s="20"/>
      <c r="N341" s="20"/>
      <c r="O341" s="20"/>
      <c r="P341" s="27"/>
      <c r="Q341" s="27"/>
      <c r="R341" s="27"/>
      <c r="S341" s="27"/>
      <c r="T341" s="27"/>
      <c r="U341" s="27"/>
      <c r="V341" s="27"/>
      <c r="W341" s="27"/>
      <c r="X341" s="27"/>
    </row>
    <row r="342" spans="11:24" x14ac:dyDescent="0.25">
      <c r="K342" s="27"/>
      <c r="L342" s="27"/>
      <c r="M342" s="20"/>
      <c r="N342" s="20"/>
      <c r="O342" s="20"/>
      <c r="P342" s="27"/>
      <c r="Q342" s="27"/>
      <c r="R342" s="27"/>
      <c r="S342" s="27"/>
      <c r="T342" s="27"/>
      <c r="U342" s="27"/>
      <c r="V342" s="27"/>
      <c r="W342" s="27"/>
      <c r="X342" s="27"/>
    </row>
    <row r="343" spans="11:24" x14ac:dyDescent="0.25">
      <c r="K343" s="27"/>
      <c r="L343" s="27"/>
      <c r="M343" s="20"/>
      <c r="N343" s="20"/>
      <c r="O343" s="20"/>
      <c r="P343" s="27"/>
      <c r="Q343" s="27"/>
      <c r="R343" s="27"/>
      <c r="S343" s="27"/>
      <c r="T343" s="27"/>
      <c r="U343" s="27"/>
      <c r="V343" s="27"/>
      <c r="W343" s="27"/>
      <c r="X343" s="27"/>
    </row>
    <row r="344" spans="11:24" x14ac:dyDescent="0.25">
      <c r="K344" s="27"/>
      <c r="L344" s="27"/>
      <c r="M344" s="20"/>
      <c r="N344" s="20"/>
      <c r="O344" s="20"/>
      <c r="P344" s="27"/>
      <c r="Q344" s="27"/>
      <c r="R344" s="27"/>
      <c r="S344" s="27"/>
      <c r="T344" s="27"/>
      <c r="U344" s="27"/>
      <c r="V344" s="27"/>
      <c r="W344" s="27"/>
      <c r="X344" s="27"/>
    </row>
    <row r="345" spans="11:24" x14ac:dyDescent="0.25">
      <c r="K345" s="27"/>
      <c r="L345" s="27"/>
      <c r="M345" s="20"/>
      <c r="N345" s="20"/>
      <c r="O345" s="20"/>
      <c r="P345" s="27"/>
      <c r="Q345" s="27"/>
      <c r="R345" s="27"/>
      <c r="S345" s="27"/>
      <c r="T345" s="27"/>
      <c r="U345" s="27"/>
      <c r="V345" s="27"/>
      <c r="W345" s="27"/>
      <c r="X345" s="27"/>
    </row>
    <row r="346" spans="11:24" x14ac:dyDescent="0.25">
      <c r="K346" s="27"/>
      <c r="L346" s="27"/>
      <c r="M346" s="20"/>
      <c r="N346" s="20"/>
      <c r="O346" s="20"/>
      <c r="P346" s="27"/>
      <c r="Q346" s="27"/>
      <c r="R346" s="27"/>
      <c r="S346" s="27"/>
      <c r="T346" s="27"/>
      <c r="U346" s="27"/>
      <c r="V346" s="27"/>
      <c r="W346" s="27"/>
      <c r="X346" s="27"/>
    </row>
    <row r="347" spans="11:24" x14ac:dyDescent="0.25">
      <c r="K347" s="27"/>
      <c r="L347" s="27"/>
      <c r="M347" s="20"/>
      <c r="N347" s="20"/>
      <c r="O347" s="20"/>
      <c r="P347" s="27"/>
      <c r="Q347" s="27"/>
      <c r="R347" s="27"/>
      <c r="S347" s="27"/>
      <c r="T347" s="27"/>
      <c r="U347" s="27"/>
      <c r="V347" s="27"/>
      <c r="W347" s="27"/>
      <c r="X347" s="27"/>
    </row>
    <row r="348" spans="11:24" x14ac:dyDescent="0.25">
      <c r="K348" s="27"/>
      <c r="L348" s="27"/>
      <c r="M348" s="20"/>
      <c r="N348" s="20"/>
      <c r="O348" s="20"/>
      <c r="P348" s="27"/>
      <c r="Q348" s="27"/>
      <c r="R348" s="27"/>
      <c r="S348" s="27"/>
      <c r="T348" s="27"/>
      <c r="U348" s="27"/>
      <c r="V348" s="27"/>
      <c r="W348" s="27"/>
      <c r="X348" s="27"/>
    </row>
    <row r="349" spans="11:24" x14ac:dyDescent="0.25">
      <c r="K349" s="27"/>
      <c r="L349" s="27"/>
      <c r="M349" s="20"/>
      <c r="N349" s="20"/>
      <c r="O349" s="20"/>
      <c r="P349" s="27"/>
      <c r="Q349" s="27"/>
      <c r="R349" s="27"/>
      <c r="S349" s="27"/>
      <c r="T349" s="27"/>
      <c r="U349" s="27"/>
      <c r="V349" s="27"/>
      <c r="W349" s="27"/>
      <c r="X349" s="27"/>
    </row>
    <row r="350" spans="11:24" x14ac:dyDescent="0.25">
      <c r="K350" s="27"/>
      <c r="L350" s="27"/>
      <c r="M350" s="20"/>
      <c r="N350" s="20"/>
      <c r="O350" s="20"/>
      <c r="P350" s="27"/>
      <c r="Q350" s="27"/>
      <c r="R350" s="27"/>
      <c r="S350" s="27"/>
      <c r="T350" s="27"/>
      <c r="U350" s="27"/>
      <c r="V350" s="27"/>
      <c r="W350" s="27"/>
      <c r="X350" s="27"/>
    </row>
    <row r="351" spans="11:24" x14ac:dyDescent="0.25">
      <c r="K351" s="27"/>
      <c r="L351" s="27"/>
      <c r="M351" s="20"/>
      <c r="N351" s="20"/>
      <c r="O351" s="20"/>
      <c r="P351" s="27"/>
      <c r="Q351" s="27"/>
      <c r="R351" s="27"/>
      <c r="S351" s="27"/>
      <c r="T351" s="27"/>
      <c r="U351" s="27"/>
      <c r="V351" s="27"/>
      <c r="W351" s="27"/>
      <c r="X351" s="27"/>
    </row>
    <row r="352" spans="11:24" x14ac:dyDescent="0.25">
      <c r="K352" s="27"/>
      <c r="L352" s="27"/>
      <c r="M352" s="20"/>
      <c r="N352" s="20"/>
      <c r="O352" s="20"/>
      <c r="P352" s="27"/>
      <c r="Q352" s="27"/>
      <c r="R352" s="27"/>
      <c r="S352" s="27"/>
      <c r="T352" s="27"/>
      <c r="U352" s="27"/>
      <c r="V352" s="27"/>
      <c r="W352" s="27"/>
      <c r="X352" s="27"/>
    </row>
    <row r="353" spans="11:24" x14ac:dyDescent="0.25">
      <c r="K353" s="27"/>
      <c r="L353" s="27"/>
      <c r="M353" s="20"/>
      <c r="N353" s="20"/>
      <c r="O353" s="20"/>
      <c r="P353" s="27"/>
      <c r="Q353" s="27"/>
      <c r="R353" s="27"/>
      <c r="S353" s="27"/>
      <c r="T353" s="27"/>
      <c r="U353" s="27"/>
      <c r="V353" s="27"/>
      <c r="W353" s="27"/>
      <c r="X353" s="27"/>
    </row>
    <row r="354" spans="11:24" x14ac:dyDescent="0.25">
      <c r="K354" s="27"/>
      <c r="L354" s="27"/>
      <c r="M354" s="20"/>
      <c r="N354" s="20"/>
      <c r="O354" s="20"/>
      <c r="P354" s="27"/>
      <c r="Q354" s="27"/>
      <c r="R354" s="27"/>
      <c r="S354" s="27"/>
      <c r="T354" s="27"/>
      <c r="U354" s="27"/>
      <c r="V354" s="27"/>
      <c r="W354" s="27"/>
      <c r="X354" s="27"/>
    </row>
    <row r="355" spans="11:24" x14ac:dyDescent="0.25">
      <c r="K355" s="27"/>
      <c r="L355" s="27"/>
      <c r="M355" s="20"/>
      <c r="N355" s="20"/>
      <c r="O355" s="20"/>
      <c r="P355" s="27"/>
      <c r="Q355" s="27"/>
      <c r="R355" s="27"/>
      <c r="S355" s="27"/>
      <c r="T355" s="27"/>
      <c r="U355" s="27"/>
      <c r="V355" s="27"/>
      <c r="W355" s="27"/>
      <c r="X355" s="27"/>
    </row>
    <row r="356" spans="11:24" x14ac:dyDescent="0.25">
      <c r="K356" s="27"/>
      <c r="L356" s="27"/>
      <c r="M356" s="20"/>
      <c r="N356" s="20"/>
      <c r="O356" s="20"/>
      <c r="P356" s="27"/>
      <c r="Q356" s="27"/>
      <c r="R356" s="27"/>
      <c r="S356" s="27"/>
      <c r="T356" s="27"/>
      <c r="U356" s="27"/>
      <c r="V356" s="27"/>
      <c r="W356" s="27"/>
      <c r="X356" s="27"/>
    </row>
    <row r="357" spans="11:24" x14ac:dyDescent="0.25">
      <c r="K357" s="27"/>
      <c r="L357" s="27"/>
      <c r="M357" s="20"/>
      <c r="N357" s="20"/>
      <c r="O357" s="20"/>
      <c r="P357" s="27"/>
      <c r="Q357" s="27"/>
      <c r="R357" s="27"/>
      <c r="S357" s="27"/>
      <c r="T357" s="27"/>
      <c r="U357" s="27"/>
      <c r="V357" s="27"/>
      <c r="W357" s="27"/>
      <c r="X357" s="27"/>
    </row>
    <row r="358" spans="11:24" x14ac:dyDescent="0.25">
      <c r="K358" s="27"/>
      <c r="L358" s="27"/>
      <c r="M358" s="20"/>
      <c r="N358" s="20"/>
      <c r="O358" s="20"/>
      <c r="P358" s="27"/>
      <c r="Q358" s="27"/>
      <c r="R358" s="27"/>
      <c r="S358" s="27"/>
      <c r="T358" s="27"/>
      <c r="U358" s="27"/>
      <c r="V358" s="27"/>
      <c r="W358" s="27"/>
      <c r="X358" s="27"/>
    </row>
    <row r="359" spans="11:24" x14ac:dyDescent="0.25">
      <c r="K359" s="27"/>
      <c r="L359" s="27"/>
      <c r="M359" s="20"/>
      <c r="N359" s="20"/>
      <c r="O359" s="20"/>
      <c r="P359" s="27"/>
      <c r="Q359" s="27"/>
      <c r="R359" s="27"/>
      <c r="S359" s="27"/>
      <c r="T359" s="27"/>
      <c r="U359" s="27"/>
      <c r="V359" s="27"/>
      <c r="W359" s="27"/>
      <c r="X359" s="27"/>
    </row>
    <row r="360" spans="11:24" x14ac:dyDescent="0.25">
      <c r="K360" s="27"/>
      <c r="L360" s="27"/>
      <c r="M360" s="20"/>
      <c r="N360" s="20"/>
      <c r="O360" s="20"/>
      <c r="P360" s="27"/>
      <c r="Q360" s="27"/>
      <c r="R360" s="27"/>
      <c r="S360" s="27"/>
      <c r="T360" s="27"/>
      <c r="U360" s="27"/>
      <c r="V360" s="27"/>
      <c r="W360" s="27"/>
      <c r="X360" s="27"/>
    </row>
    <row r="361" spans="11:24" x14ac:dyDescent="0.25">
      <c r="K361" s="27"/>
      <c r="L361" s="27"/>
      <c r="M361" s="20"/>
      <c r="N361" s="20"/>
      <c r="O361" s="20"/>
      <c r="P361" s="27"/>
      <c r="Q361" s="27"/>
      <c r="R361" s="27"/>
      <c r="S361" s="27"/>
      <c r="T361" s="27"/>
      <c r="U361" s="27"/>
      <c r="V361" s="27"/>
      <c r="W361" s="27"/>
      <c r="X361" s="27"/>
    </row>
    <row r="362" spans="11:24" x14ac:dyDescent="0.25">
      <c r="K362" s="27"/>
      <c r="L362" s="27"/>
      <c r="M362" s="20"/>
      <c r="N362" s="20"/>
      <c r="O362" s="20"/>
      <c r="P362" s="27"/>
      <c r="Q362" s="27"/>
      <c r="R362" s="27"/>
      <c r="S362" s="27"/>
      <c r="T362" s="27"/>
      <c r="U362" s="27"/>
      <c r="V362" s="27"/>
      <c r="W362" s="27"/>
      <c r="X362" s="27"/>
    </row>
    <row r="363" spans="11:24" x14ac:dyDescent="0.25">
      <c r="K363" s="27"/>
      <c r="L363" s="27"/>
      <c r="M363" s="20"/>
      <c r="N363" s="20"/>
      <c r="O363" s="20"/>
      <c r="P363" s="27"/>
      <c r="Q363" s="27"/>
      <c r="R363" s="27"/>
      <c r="S363" s="27"/>
      <c r="T363" s="27"/>
      <c r="U363" s="27"/>
      <c r="V363" s="27"/>
      <c r="W363" s="27"/>
      <c r="X363" s="27"/>
    </row>
    <row r="364" spans="11:24" x14ac:dyDescent="0.25">
      <c r="K364" s="27"/>
      <c r="L364" s="27"/>
      <c r="M364" s="20"/>
      <c r="N364" s="20"/>
      <c r="O364" s="20"/>
      <c r="P364" s="27"/>
      <c r="Q364" s="27"/>
      <c r="R364" s="27"/>
      <c r="S364" s="27"/>
      <c r="T364" s="27"/>
      <c r="U364" s="27"/>
      <c r="V364" s="27"/>
      <c r="W364" s="27"/>
      <c r="X364" s="27"/>
    </row>
    <row r="365" spans="11:24" x14ac:dyDescent="0.25">
      <c r="K365" s="27"/>
      <c r="L365" s="27"/>
      <c r="M365" s="20"/>
      <c r="N365" s="20"/>
      <c r="O365" s="20"/>
      <c r="P365" s="27"/>
      <c r="Q365" s="27"/>
      <c r="R365" s="27"/>
      <c r="S365" s="27"/>
      <c r="T365" s="27"/>
      <c r="U365" s="27"/>
      <c r="V365" s="27"/>
      <c r="W365" s="27"/>
      <c r="X365" s="27"/>
    </row>
    <row r="366" spans="11:24" x14ac:dyDescent="0.25">
      <c r="K366" s="27"/>
      <c r="L366" s="27"/>
      <c r="M366" s="20"/>
      <c r="N366" s="20"/>
      <c r="O366" s="20"/>
      <c r="P366" s="27"/>
      <c r="Q366" s="27"/>
      <c r="R366" s="27"/>
      <c r="S366" s="27"/>
      <c r="T366" s="27"/>
      <c r="U366" s="27"/>
      <c r="V366" s="27"/>
      <c r="W366" s="27"/>
      <c r="X366" s="27"/>
    </row>
    <row r="367" spans="11:24" x14ac:dyDescent="0.25">
      <c r="K367" s="27"/>
      <c r="L367" s="27"/>
      <c r="M367" s="20"/>
      <c r="N367" s="20"/>
      <c r="O367" s="20"/>
      <c r="P367" s="27"/>
      <c r="Q367" s="27"/>
      <c r="R367" s="27"/>
      <c r="S367" s="27"/>
      <c r="T367" s="27"/>
      <c r="U367" s="27"/>
      <c r="V367" s="27"/>
      <c r="W367" s="27"/>
      <c r="X367" s="27"/>
    </row>
    <row r="368" spans="11:24" x14ac:dyDescent="0.25">
      <c r="K368" s="27"/>
      <c r="L368" s="27"/>
      <c r="M368" s="20"/>
      <c r="N368" s="20"/>
      <c r="O368" s="20"/>
      <c r="P368" s="27"/>
      <c r="Q368" s="27"/>
      <c r="R368" s="27"/>
      <c r="S368" s="27"/>
      <c r="T368" s="27"/>
      <c r="U368" s="27"/>
      <c r="V368" s="27"/>
      <c r="W368" s="27"/>
      <c r="X368" s="27"/>
    </row>
    <row r="369" spans="11:24" x14ac:dyDescent="0.25">
      <c r="K369" s="27"/>
      <c r="L369" s="27"/>
      <c r="M369" s="20"/>
      <c r="N369" s="20"/>
      <c r="O369" s="20"/>
      <c r="P369" s="27"/>
      <c r="Q369" s="27"/>
      <c r="R369" s="27"/>
      <c r="S369" s="27"/>
      <c r="T369" s="27"/>
      <c r="U369" s="27"/>
      <c r="V369" s="27"/>
      <c r="W369" s="27"/>
      <c r="X369" s="27"/>
    </row>
    <row r="370" spans="11:24" x14ac:dyDescent="0.25">
      <c r="K370" s="27"/>
      <c r="L370" s="27"/>
      <c r="M370" s="20"/>
      <c r="N370" s="20"/>
      <c r="O370" s="20"/>
      <c r="P370" s="27"/>
      <c r="Q370" s="27"/>
      <c r="R370" s="27"/>
      <c r="S370" s="27"/>
      <c r="T370" s="27"/>
      <c r="U370" s="27"/>
      <c r="V370" s="27"/>
      <c r="W370" s="27"/>
      <c r="X370" s="27"/>
    </row>
    <row r="371" spans="11:24" x14ac:dyDescent="0.25">
      <c r="K371" s="27"/>
      <c r="L371" s="27"/>
      <c r="M371" s="20"/>
      <c r="N371" s="20"/>
      <c r="O371" s="20"/>
      <c r="P371" s="27"/>
      <c r="Q371" s="27"/>
      <c r="R371" s="27"/>
      <c r="S371" s="27"/>
      <c r="T371" s="27"/>
      <c r="U371" s="27"/>
      <c r="V371" s="27"/>
      <c r="W371" s="27"/>
      <c r="X371" s="27"/>
    </row>
    <row r="372" spans="11:24" x14ac:dyDescent="0.25">
      <c r="K372" s="27"/>
      <c r="L372" s="27"/>
      <c r="M372" s="28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</row>
    <row r="373" spans="11:24" x14ac:dyDescent="0.25">
      <c r="K373" s="27"/>
      <c r="L373" s="27"/>
      <c r="M373" s="28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</row>
    <row r="374" spans="11:24" x14ac:dyDescent="0.25">
      <c r="K374" s="27"/>
      <c r="L374" s="27"/>
      <c r="M374" s="28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</row>
    <row r="375" spans="11:24" x14ac:dyDescent="0.25">
      <c r="K375" s="27"/>
      <c r="L375" s="27"/>
      <c r="M375" s="28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</row>
    <row r="376" spans="11:24" x14ac:dyDescent="0.25">
      <c r="K376" s="27"/>
      <c r="L376" s="27"/>
      <c r="M376" s="28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</row>
    <row r="377" spans="11:24" x14ac:dyDescent="0.25">
      <c r="K377" s="27"/>
      <c r="L377" s="27"/>
      <c r="M377" s="28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</row>
    <row r="378" spans="11:24" x14ac:dyDescent="0.25">
      <c r="K378" s="27"/>
      <c r="L378" s="27"/>
      <c r="M378" s="28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</row>
    <row r="379" spans="11:24" x14ac:dyDescent="0.25">
      <c r="K379" s="27"/>
      <c r="L379" s="27"/>
      <c r="M379" s="28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</row>
    <row r="380" spans="11:24" x14ac:dyDescent="0.25">
      <c r="K380" s="27"/>
      <c r="L380" s="27"/>
      <c r="M380" s="28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</row>
    <row r="381" spans="11:24" x14ac:dyDescent="0.25">
      <c r="K381" s="27"/>
      <c r="L381" s="27"/>
      <c r="M381" s="28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</row>
    <row r="382" spans="11:24" x14ac:dyDescent="0.25">
      <c r="K382" s="27"/>
      <c r="L382" s="27"/>
      <c r="M382" s="28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</row>
    <row r="383" spans="11:24" x14ac:dyDescent="0.25">
      <c r="K383" s="27"/>
      <c r="L383" s="27"/>
      <c r="M383" s="28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</row>
    <row r="384" spans="11:24" x14ac:dyDescent="0.25">
      <c r="K384" s="27"/>
      <c r="L384" s="27"/>
      <c r="M384" s="28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</row>
    <row r="385" spans="11:24" x14ac:dyDescent="0.25">
      <c r="K385" s="27"/>
      <c r="L385" s="27"/>
      <c r="M385" s="28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</row>
    <row r="386" spans="11:24" x14ac:dyDescent="0.25">
      <c r="K386" s="27"/>
      <c r="L386" s="27"/>
      <c r="M386" s="28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</row>
    <row r="387" spans="11:24" x14ac:dyDescent="0.25">
      <c r="K387" s="27"/>
      <c r="L387" s="27"/>
      <c r="M387" s="28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</row>
    <row r="388" spans="11:24" x14ac:dyDescent="0.25">
      <c r="K388" s="27"/>
      <c r="L388" s="27"/>
      <c r="M388" s="28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</row>
    <row r="389" spans="11:24" x14ac:dyDescent="0.25">
      <c r="K389" s="27"/>
      <c r="L389" s="27"/>
      <c r="M389" s="28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</row>
    <row r="390" spans="11:24" x14ac:dyDescent="0.25">
      <c r="K390" s="27"/>
      <c r="L390" s="27"/>
      <c r="M390" s="28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</row>
    <row r="391" spans="11:24" x14ac:dyDescent="0.25">
      <c r="K391" s="27"/>
      <c r="L391" s="27"/>
      <c r="M391" s="28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</row>
    <row r="392" spans="11:24" x14ac:dyDescent="0.25">
      <c r="K392" s="27"/>
      <c r="L392" s="27"/>
      <c r="M392" s="28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</row>
    <row r="393" spans="11:24" x14ac:dyDescent="0.25">
      <c r="K393" s="27"/>
      <c r="L393" s="27"/>
      <c r="M393" s="28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</row>
    <row r="394" spans="11:24" x14ac:dyDescent="0.25">
      <c r="K394" s="27"/>
      <c r="L394" s="27"/>
      <c r="M394" s="28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</row>
    <row r="395" spans="11:24" x14ac:dyDescent="0.25">
      <c r="K395" s="27"/>
      <c r="L395" s="27"/>
      <c r="M395" s="28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</row>
    <row r="396" spans="11:24" x14ac:dyDescent="0.25">
      <c r="K396" s="27"/>
      <c r="L396" s="27"/>
      <c r="M396" s="28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</row>
    <row r="397" spans="11:24" x14ac:dyDescent="0.25">
      <c r="K397" s="27"/>
      <c r="L397" s="27"/>
      <c r="M397" s="28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</row>
    <row r="398" spans="11:24" x14ac:dyDescent="0.25">
      <c r="K398" s="27"/>
      <c r="L398" s="27"/>
      <c r="M398" s="28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</row>
    <row r="399" spans="11:24" x14ac:dyDescent="0.25">
      <c r="K399" s="27"/>
      <c r="L399" s="27"/>
      <c r="M399" s="28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</row>
    <row r="400" spans="11:24" x14ac:dyDescent="0.25">
      <c r="K400" s="27"/>
      <c r="L400" s="27"/>
      <c r="M400" s="28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</row>
    <row r="401" spans="11:24" x14ac:dyDescent="0.25">
      <c r="K401" s="27"/>
      <c r="L401" s="27"/>
      <c r="M401" s="28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</row>
    <row r="402" spans="11:24" x14ac:dyDescent="0.25">
      <c r="K402" s="27"/>
      <c r="L402" s="27"/>
      <c r="M402" s="28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</row>
    <row r="403" spans="11:24" x14ac:dyDescent="0.25">
      <c r="K403" s="27"/>
      <c r="L403" s="27"/>
      <c r="M403" s="28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</row>
    <row r="404" spans="11:24" x14ac:dyDescent="0.25">
      <c r="K404" s="27"/>
      <c r="L404" s="27"/>
      <c r="M404" s="28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</row>
    <row r="405" spans="11:24" x14ac:dyDescent="0.25">
      <c r="K405" s="27"/>
      <c r="L405" s="27"/>
      <c r="M405" s="28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</row>
    <row r="406" spans="11:24" x14ac:dyDescent="0.25">
      <c r="K406" s="27"/>
      <c r="L406" s="27"/>
      <c r="M406" s="28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</row>
    <row r="407" spans="11:24" x14ac:dyDescent="0.25">
      <c r="K407" s="27"/>
      <c r="L407" s="27"/>
      <c r="M407" s="28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</row>
    <row r="408" spans="11:24" x14ac:dyDescent="0.25">
      <c r="K408" s="27"/>
      <c r="L408" s="27"/>
      <c r="M408" s="28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</row>
    <row r="409" spans="11:24" x14ac:dyDescent="0.25">
      <c r="K409" s="27"/>
      <c r="L409" s="27"/>
      <c r="M409" s="28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</row>
    <row r="410" spans="11:24" x14ac:dyDescent="0.25">
      <c r="K410" s="27"/>
      <c r="L410" s="27"/>
      <c r="M410" s="28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</row>
    <row r="411" spans="11:24" x14ac:dyDescent="0.25">
      <c r="K411" s="27"/>
      <c r="L411" s="27"/>
      <c r="M411" s="28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</row>
    <row r="412" spans="11:24" x14ac:dyDescent="0.25">
      <c r="K412" s="27"/>
      <c r="L412" s="27"/>
      <c r="M412" s="28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</row>
    <row r="413" spans="11:24" x14ac:dyDescent="0.25">
      <c r="K413" s="27"/>
      <c r="L413" s="27"/>
      <c r="M413" s="28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</row>
    <row r="414" spans="11:24" x14ac:dyDescent="0.25">
      <c r="K414" s="27"/>
      <c r="L414" s="27"/>
      <c r="M414" s="28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</row>
    <row r="415" spans="11:24" x14ac:dyDescent="0.25">
      <c r="K415" s="27"/>
      <c r="L415" s="27"/>
      <c r="M415" s="28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</row>
    <row r="416" spans="11:24" x14ac:dyDescent="0.25">
      <c r="K416" s="27"/>
      <c r="L416" s="27"/>
      <c r="M416" s="28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</row>
    <row r="417" spans="11:24" x14ac:dyDescent="0.25">
      <c r="K417" s="27"/>
      <c r="L417" s="27"/>
      <c r="M417" s="28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</row>
    <row r="418" spans="11:24" x14ac:dyDescent="0.25">
      <c r="K418" s="27"/>
      <c r="L418" s="27"/>
      <c r="M418" s="28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</row>
    <row r="419" spans="11:24" x14ac:dyDescent="0.25">
      <c r="K419" s="27"/>
      <c r="L419" s="27"/>
      <c r="M419" s="28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</row>
    <row r="420" spans="11:24" x14ac:dyDescent="0.25">
      <c r="K420" s="27"/>
      <c r="L420" s="27"/>
      <c r="M420" s="28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</row>
  </sheetData>
  <mergeCells count="2">
    <mergeCell ref="A1:I1"/>
    <mergeCell ref="L1:O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8"/>
  <sheetViews>
    <sheetView workbookViewId="0">
      <selection activeCell="F3" sqref="F3"/>
    </sheetView>
  </sheetViews>
  <sheetFormatPr defaultRowHeight="15" x14ac:dyDescent="0.25"/>
  <sheetData>
    <row r="1" spans="1:20" s="3" customFormat="1" ht="29.25" customHeight="1" thickTop="1" thickBot="1" x14ac:dyDescent="0.3">
      <c r="A1" s="36" t="s">
        <v>42</v>
      </c>
      <c r="B1" s="37"/>
      <c r="C1" s="37"/>
      <c r="D1" s="37"/>
      <c r="E1" s="37"/>
      <c r="F1" s="37"/>
      <c r="G1" s="37"/>
      <c r="H1" s="37"/>
      <c r="I1" s="38"/>
    </row>
    <row r="2" spans="1:20" s="3" customFormat="1" ht="15.75" thickTop="1" x14ac:dyDescent="0.25"/>
    <row r="3" spans="1:20" x14ac:dyDescent="0.25">
      <c r="A3" s="6" t="s">
        <v>17</v>
      </c>
      <c r="B3" s="6" t="s">
        <v>37</v>
      </c>
      <c r="C3" s="6" t="s">
        <v>38</v>
      </c>
      <c r="D3" s="6" t="s">
        <v>39</v>
      </c>
      <c r="E3" s="6" t="s">
        <v>40</v>
      </c>
      <c r="F3" s="6" t="s">
        <v>56</v>
      </c>
      <c r="G3" s="6" t="s">
        <v>43</v>
      </c>
      <c r="H3" s="6" t="s">
        <v>14</v>
      </c>
      <c r="I3" s="6" t="s">
        <v>41</v>
      </c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3">
        <v>1947</v>
      </c>
      <c r="B4" s="3">
        <v>1772.2</v>
      </c>
      <c r="C4" s="3">
        <v>1131.5</v>
      </c>
      <c r="D4" s="3">
        <v>189.4</v>
      </c>
      <c r="E4" s="3">
        <v>13.382</v>
      </c>
      <c r="F4" s="3" t="s">
        <v>34</v>
      </c>
      <c r="G4" s="3" t="s">
        <v>34</v>
      </c>
      <c r="H4" s="26" t="s">
        <v>34</v>
      </c>
      <c r="I4" s="3">
        <v>34.162999999999997</v>
      </c>
      <c r="L4" s="26"/>
      <c r="M4" s="26"/>
      <c r="N4" s="26"/>
      <c r="O4" s="26"/>
      <c r="P4" s="26"/>
      <c r="Q4" s="26"/>
      <c r="R4" s="26"/>
      <c r="S4" s="26"/>
      <c r="T4" s="26"/>
    </row>
    <row r="5" spans="1:20" x14ac:dyDescent="0.25">
      <c r="A5" s="3">
        <f>A4+0.25</f>
        <v>1947.25</v>
      </c>
      <c r="B5" s="3">
        <v>1769.5</v>
      </c>
      <c r="C5" s="3">
        <v>1150.2</v>
      </c>
      <c r="D5" s="3">
        <v>174.1</v>
      </c>
      <c r="E5" s="3">
        <v>13.586</v>
      </c>
      <c r="F5" s="3" t="s">
        <v>34</v>
      </c>
      <c r="G5" s="3" t="s">
        <v>34</v>
      </c>
      <c r="H5" s="26" t="s">
        <v>34</v>
      </c>
      <c r="I5" s="3">
        <v>34.481000000000002</v>
      </c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20" ht="14.45" x14ac:dyDescent="0.3">
      <c r="A6" s="3">
        <f t="shared" ref="A6:A69" si="0">A5+0.25</f>
        <v>1947.5</v>
      </c>
      <c r="B6" s="3">
        <v>1768</v>
      </c>
      <c r="C6" s="3">
        <v>1154</v>
      </c>
      <c r="D6" s="3">
        <v>168.5</v>
      </c>
      <c r="E6" s="3">
        <v>13.827999999999999</v>
      </c>
      <c r="F6" s="3" t="s">
        <v>34</v>
      </c>
      <c r="G6" s="3" t="s">
        <v>34</v>
      </c>
      <c r="H6" s="26" t="s">
        <v>34</v>
      </c>
      <c r="I6" s="3">
        <v>34.008000000000003</v>
      </c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0" ht="14.45" x14ac:dyDescent="0.3">
      <c r="A7" s="3">
        <f t="shared" si="0"/>
        <v>1947.75</v>
      </c>
      <c r="B7" s="3">
        <v>1794.8</v>
      </c>
      <c r="C7" s="3">
        <v>1154.3</v>
      </c>
      <c r="D7" s="3">
        <v>203.5</v>
      </c>
      <c r="E7" s="3">
        <v>14.17</v>
      </c>
      <c r="F7" s="3" t="s">
        <v>34</v>
      </c>
      <c r="G7" s="3" t="s">
        <v>34</v>
      </c>
      <c r="H7" s="26" t="s">
        <v>34</v>
      </c>
      <c r="I7" s="3">
        <v>34.332000000000001</v>
      </c>
      <c r="K7" s="26"/>
      <c r="L7" s="26"/>
      <c r="M7" s="26"/>
      <c r="N7" s="26"/>
      <c r="O7" s="26"/>
      <c r="P7" s="26"/>
      <c r="Q7" s="26"/>
      <c r="R7" s="26"/>
      <c r="S7" s="26"/>
      <c r="T7" s="26"/>
    </row>
    <row r="8" spans="1:20" ht="14.45" x14ac:dyDescent="0.3">
      <c r="A8" s="3">
        <f t="shared" si="0"/>
        <v>1948</v>
      </c>
      <c r="B8" s="3">
        <v>1823.4</v>
      </c>
      <c r="C8" s="3">
        <v>1160.0999999999999</v>
      </c>
      <c r="D8" s="3">
        <v>225.5</v>
      </c>
      <c r="E8" s="3">
        <v>14.276</v>
      </c>
      <c r="F8" s="3" t="s">
        <v>34</v>
      </c>
      <c r="G8" s="3" t="s">
        <v>34</v>
      </c>
      <c r="H8" s="26" t="s">
        <v>34</v>
      </c>
      <c r="I8" s="3">
        <v>34.119</v>
      </c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1:20" ht="14.45" x14ac:dyDescent="0.3">
      <c r="A9" s="3">
        <f t="shared" si="0"/>
        <v>1948.25</v>
      </c>
      <c r="B9" s="3">
        <v>1856.9</v>
      </c>
      <c r="C9" s="3">
        <v>1173.5999999999999</v>
      </c>
      <c r="D9" s="3">
        <v>240.4</v>
      </c>
      <c r="E9" s="3">
        <v>14.393000000000001</v>
      </c>
      <c r="F9" s="3" t="s">
        <v>34</v>
      </c>
      <c r="G9" s="3" t="s">
        <v>34</v>
      </c>
      <c r="H9" s="26" t="s">
        <v>34</v>
      </c>
      <c r="I9" s="3">
        <v>33.985999999999997</v>
      </c>
      <c r="K9" s="26"/>
      <c r="L9" s="26"/>
      <c r="M9" s="26"/>
      <c r="N9" s="26"/>
      <c r="O9" s="26"/>
      <c r="P9" s="26"/>
      <c r="Q9" s="26"/>
      <c r="R9" s="26"/>
      <c r="S9" s="26"/>
      <c r="T9" s="26"/>
    </row>
    <row r="10" spans="1:20" ht="14.45" x14ac:dyDescent="0.3">
      <c r="A10" s="3">
        <f t="shared" si="0"/>
        <v>1948.5</v>
      </c>
      <c r="B10" s="3">
        <v>1866.9</v>
      </c>
      <c r="C10" s="3">
        <v>1175.3</v>
      </c>
      <c r="D10" s="3">
        <v>242.9</v>
      </c>
      <c r="E10" s="3">
        <v>14.664999999999999</v>
      </c>
      <c r="F10" s="3" t="s">
        <v>34</v>
      </c>
      <c r="G10" s="3" t="s">
        <v>34</v>
      </c>
      <c r="H10" s="26" t="s">
        <v>34</v>
      </c>
      <c r="I10" s="3">
        <v>34.381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 spans="1:20" ht="14.45" x14ac:dyDescent="0.3">
      <c r="A11" s="3">
        <f t="shared" si="0"/>
        <v>1948.75</v>
      </c>
      <c r="B11" s="3">
        <v>1869.8</v>
      </c>
      <c r="C11" s="3">
        <v>1184.7</v>
      </c>
      <c r="D11" s="3">
        <v>230.9</v>
      </c>
      <c r="E11" s="3">
        <v>14.714</v>
      </c>
      <c r="F11" s="3" t="s">
        <v>34</v>
      </c>
      <c r="G11" s="3" t="s">
        <v>34</v>
      </c>
      <c r="H11" s="26" t="s">
        <v>34</v>
      </c>
      <c r="I11" s="3">
        <v>35.527999999999999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</row>
    <row r="12" spans="1:20" ht="14.45" x14ac:dyDescent="0.3">
      <c r="A12" s="3">
        <f t="shared" si="0"/>
        <v>1949</v>
      </c>
      <c r="B12" s="3">
        <v>1843.8</v>
      </c>
      <c r="C12" s="3">
        <v>1186.5</v>
      </c>
      <c r="D12" s="3">
        <v>194.9</v>
      </c>
      <c r="E12" s="3">
        <v>14.64</v>
      </c>
      <c r="F12" s="3" t="s">
        <v>34</v>
      </c>
      <c r="G12" s="3" t="s">
        <v>34</v>
      </c>
      <c r="H12" s="26" t="s">
        <v>34</v>
      </c>
      <c r="I12" s="3">
        <v>35.113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 spans="1:20" ht="14.45" x14ac:dyDescent="0.3">
      <c r="A13" s="3">
        <f t="shared" si="0"/>
        <v>1949.25</v>
      </c>
      <c r="B13" s="3">
        <v>1837.1</v>
      </c>
      <c r="C13" s="3">
        <v>1204.7</v>
      </c>
      <c r="D13" s="3">
        <v>167.7</v>
      </c>
      <c r="E13" s="3">
        <v>14.49</v>
      </c>
      <c r="F13" s="3" t="s">
        <v>34</v>
      </c>
      <c r="G13" s="3" t="s">
        <v>34</v>
      </c>
      <c r="H13" s="26" t="s">
        <v>34</v>
      </c>
      <c r="I13" s="3">
        <v>34.655000000000001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 spans="1:20" ht="14.45" x14ac:dyDescent="0.3">
      <c r="A14" s="3">
        <f t="shared" si="0"/>
        <v>1949.5</v>
      </c>
      <c r="B14" s="3">
        <v>1857.7</v>
      </c>
      <c r="C14" s="3">
        <v>1207.4000000000001</v>
      </c>
      <c r="D14" s="3">
        <v>182.4</v>
      </c>
      <c r="E14" s="3">
        <v>14.407</v>
      </c>
      <c r="F14" s="3" t="s">
        <v>34</v>
      </c>
      <c r="G14" s="3" t="s">
        <v>34</v>
      </c>
      <c r="H14" s="26" t="s">
        <v>34</v>
      </c>
      <c r="I14" s="3">
        <v>35.502000000000002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 spans="1:20" ht="14.45" x14ac:dyDescent="0.3">
      <c r="A15" s="3">
        <f t="shared" si="0"/>
        <v>1949.75</v>
      </c>
      <c r="B15" s="3">
        <v>1840.3</v>
      </c>
      <c r="C15" s="3">
        <v>1225.0999999999999</v>
      </c>
      <c r="D15" s="3">
        <v>172.4</v>
      </c>
      <c r="E15" s="3">
        <v>14.409000000000001</v>
      </c>
      <c r="F15" s="3" t="s">
        <v>34</v>
      </c>
      <c r="G15" s="3" t="s">
        <v>34</v>
      </c>
      <c r="H15" s="26" t="s">
        <v>34</v>
      </c>
      <c r="I15" s="3">
        <v>36.006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 spans="1:20" ht="14.45" x14ac:dyDescent="0.3">
      <c r="A16" s="3">
        <f t="shared" si="0"/>
        <v>1950</v>
      </c>
      <c r="B16" s="3">
        <v>1914.6</v>
      </c>
      <c r="C16" s="3">
        <v>1245.4000000000001</v>
      </c>
      <c r="D16" s="3">
        <v>215.6</v>
      </c>
      <c r="E16" s="3">
        <v>14.372999999999999</v>
      </c>
      <c r="F16" s="3" t="s">
        <v>34</v>
      </c>
      <c r="G16" s="3" t="s">
        <v>34</v>
      </c>
      <c r="H16" s="26" t="s">
        <v>34</v>
      </c>
      <c r="I16" s="3">
        <v>37.378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spans="1:20" ht="14.45" x14ac:dyDescent="0.3">
      <c r="A17" s="3">
        <f t="shared" si="0"/>
        <v>1950.25</v>
      </c>
      <c r="B17" s="3">
        <v>1972.9</v>
      </c>
      <c r="C17" s="3">
        <v>1265.9000000000001</v>
      </c>
      <c r="D17" s="3">
        <v>239.8</v>
      </c>
      <c r="E17" s="3">
        <v>14.420999999999999</v>
      </c>
      <c r="F17" s="3" t="s">
        <v>34</v>
      </c>
      <c r="G17" s="3" t="s">
        <v>34</v>
      </c>
      <c r="H17" s="26" t="s">
        <v>34</v>
      </c>
      <c r="I17" s="3">
        <v>37.43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spans="1:20" ht="14.45" x14ac:dyDescent="0.3">
      <c r="A18" s="3">
        <f t="shared" si="0"/>
        <v>1950.5</v>
      </c>
      <c r="B18" s="3">
        <v>2050.1</v>
      </c>
      <c r="C18" s="3">
        <v>1330.9</v>
      </c>
      <c r="D18" s="3">
        <v>261.39999999999998</v>
      </c>
      <c r="E18" s="3">
        <v>14.727</v>
      </c>
      <c r="F18" s="3" t="s">
        <v>34</v>
      </c>
      <c r="G18" s="3" t="s">
        <v>34</v>
      </c>
      <c r="H18" s="26" t="s">
        <v>34</v>
      </c>
      <c r="I18" s="3">
        <v>37.387999999999998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 spans="1:20" ht="14.45" x14ac:dyDescent="0.3">
      <c r="A19" s="3">
        <f t="shared" si="0"/>
        <v>1950.75</v>
      </c>
      <c r="B19" s="3">
        <v>2086.1999999999998</v>
      </c>
      <c r="C19" s="3">
        <v>1290.8</v>
      </c>
      <c r="D19" s="3">
        <v>296.10000000000002</v>
      </c>
      <c r="E19" s="3">
        <v>15.019</v>
      </c>
      <c r="F19" s="3" t="s">
        <v>34</v>
      </c>
      <c r="G19" s="3" t="s">
        <v>34</v>
      </c>
      <c r="H19" s="26" t="s">
        <v>34</v>
      </c>
      <c r="I19" s="3">
        <v>37.423999999999999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 spans="1:20" ht="14.45" x14ac:dyDescent="0.3">
      <c r="A20" s="3">
        <f t="shared" si="0"/>
        <v>1951</v>
      </c>
      <c r="B20" s="3">
        <v>2112.5</v>
      </c>
      <c r="C20" s="3">
        <v>1322</v>
      </c>
      <c r="D20" s="3">
        <v>264.89999999999998</v>
      </c>
      <c r="E20" s="3">
        <v>15.571999999999999</v>
      </c>
      <c r="F20" s="3" t="s">
        <v>34</v>
      </c>
      <c r="G20" s="3" t="s">
        <v>34</v>
      </c>
      <c r="H20" s="26" t="s">
        <v>34</v>
      </c>
      <c r="I20" s="3">
        <v>37.218000000000004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spans="1:20" ht="14.45" x14ac:dyDescent="0.3">
      <c r="A21" s="3">
        <f t="shared" si="0"/>
        <v>1951.25</v>
      </c>
      <c r="B21" s="3">
        <v>2147.6</v>
      </c>
      <c r="C21" s="3">
        <v>1284.7</v>
      </c>
      <c r="D21" s="3">
        <v>271.39999999999998</v>
      </c>
      <c r="E21" s="3">
        <v>15.675000000000001</v>
      </c>
      <c r="F21" s="3" t="s">
        <v>34</v>
      </c>
      <c r="G21" s="3" t="s">
        <v>34</v>
      </c>
      <c r="H21" s="26" t="s">
        <v>34</v>
      </c>
      <c r="I21" s="3">
        <v>37.837000000000003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spans="1:20" ht="14.45" x14ac:dyDescent="0.3">
      <c r="A22" s="3">
        <f t="shared" si="0"/>
        <v>1951.5</v>
      </c>
      <c r="B22" s="3">
        <v>2190.4</v>
      </c>
      <c r="C22" s="3">
        <v>1299.7</v>
      </c>
      <c r="D22" s="3">
        <v>250.5</v>
      </c>
      <c r="E22" s="3">
        <v>15.683</v>
      </c>
      <c r="F22" s="3" t="s">
        <v>34</v>
      </c>
      <c r="G22" s="3" t="s">
        <v>34</v>
      </c>
      <c r="H22" s="26" t="s">
        <v>34</v>
      </c>
      <c r="I22" s="3">
        <v>38.533999999999999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spans="1:20" ht="14.45" x14ac:dyDescent="0.3">
      <c r="A23" s="3">
        <f t="shared" si="0"/>
        <v>1951.75</v>
      </c>
      <c r="B23" s="3">
        <v>2194.1</v>
      </c>
      <c r="C23" s="3">
        <v>1307.3</v>
      </c>
      <c r="D23" s="3">
        <v>229.1</v>
      </c>
      <c r="E23" s="3">
        <v>15.858000000000001</v>
      </c>
      <c r="F23" s="3" t="s">
        <v>34</v>
      </c>
      <c r="G23" s="3" t="s">
        <v>34</v>
      </c>
      <c r="H23" s="26" t="s">
        <v>34</v>
      </c>
      <c r="I23" s="3">
        <v>38.284999999999997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spans="1:20" ht="14.45" x14ac:dyDescent="0.3">
      <c r="A24" s="3">
        <f t="shared" si="0"/>
        <v>1952</v>
      </c>
      <c r="B24" s="3">
        <v>2216.1999999999998</v>
      </c>
      <c r="C24" s="3">
        <v>1310.2</v>
      </c>
      <c r="D24" s="3">
        <v>234.5</v>
      </c>
      <c r="E24" s="3">
        <v>15.848000000000001</v>
      </c>
      <c r="F24" s="3" t="s">
        <v>34</v>
      </c>
      <c r="G24" s="3">
        <v>-2.407840440165062E-2</v>
      </c>
      <c r="H24" s="3" t="s">
        <v>34</v>
      </c>
      <c r="I24" s="3">
        <v>38.546999999999997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spans="1:20" ht="14.45" x14ac:dyDescent="0.3">
      <c r="A25" s="3">
        <f t="shared" si="0"/>
        <v>1952.25</v>
      </c>
      <c r="B25" s="3">
        <v>2218.6</v>
      </c>
      <c r="C25" s="3">
        <v>1335.9</v>
      </c>
      <c r="D25" s="3">
        <v>215</v>
      </c>
      <c r="E25" s="3">
        <v>15.872</v>
      </c>
      <c r="F25" s="3" t="s">
        <v>34</v>
      </c>
      <c r="G25" s="3">
        <v>-3.1147880041365046E-2</v>
      </c>
      <c r="H25" s="3" t="s">
        <v>34</v>
      </c>
      <c r="I25" s="3">
        <v>39.218000000000004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1:20" ht="14.45" x14ac:dyDescent="0.3">
      <c r="A26" s="3">
        <f t="shared" si="0"/>
        <v>1952.5</v>
      </c>
      <c r="B26" s="3">
        <v>2233.5</v>
      </c>
      <c r="C26" s="3">
        <v>1342.4</v>
      </c>
      <c r="D26" s="3">
        <v>226.5</v>
      </c>
      <c r="E26" s="3">
        <v>16.050999999999998</v>
      </c>
      <c r="F26" s="3" t="s">
        <v>34</v>
      </c>
      <c r="G26" s="3">
        <v>-3.2742372881355931E-2</v>
      </c>
      <c r="H26" s="3" t="s">
        <v>34</v>
      </c>
      <c r="I26" s="3">
        <v>39.478000000000002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spans="1:20" ht="14.45" x14ac:dyDescent="0.3">
      <c r="A27" s="3">
        <f t="shared" si="0"/>
        <v>1952.75</v>
      </c>
      <c r="B27" s="3">
        <v>2307.1999999999998</v>
      </c>
      <c r="C27" s="3">
        <v>1389.8</v>
      </c>
      <c r="D27" s="3">
        <v>242.7</v>
      </c>
      <c r="E27" s="3">
        <v>16.094999999999999</v>
      </c>
      <c r="F27" s="3" t="s">
        <v>34</v>
      </c>
      <c r="G27" s="3">
        <v>-2.9804560260586321E-2</v>
      </c>
      <c r="H27" s="3" t="s">
        <v>34</v>
      </c>
      <c r="I27" s="3">
        <v>40.354999999999997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spans="1:20" ht="14.45" x14ac:dyDescent="0.3">
      <c r="A28" s="3">
        <f t="shared" si="0"/>
        <v>1953</v>
      </c>
      <c r="B28" s="3">
        <v>2350.4</v>
      </c>
      <c r="C28" s="3">
        <v>1406.4</v>
      </c>
      <c r="D28" s="3">
        <v>247.5</v>
      </c>
      <c r="E28" s="3">
        <v>16.097999999999999</v>
      </c>
      <c r="F28" s="3" t="s">
        <v>34</v>
      </c>
      <c r="G28" s="3">
        <v>-2.4359220198146372E-2</v>
      </c>
      <c r="H28" s="3" t="s">
        <v>34</v>
      </c>
      <c r="I28" s="3">
        <v>41.192999999999998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spans="1:20" ht="14.45" x14ac:dyDescent="0.3">
      <c r="A29" s="3">
        <f t="shared" si="0"/>
        <v>1953.25</v>
      </c>
      <c r="B29" s="3">
        <v>2368.1999999999998</v>
      </c>
      <c r="C29" s="3">
        <v>1414.9</v>
      </c>
      <c r="D29" s="3">
        <v>248.4</v>
      </c>
      <c r="E29" s="3">
        <v>16.129000000000001</v>
      </c>
      <c r="F29" s="3" t="s">
        <v>34</v>
      </c>
      <c r="G29" s="3">
        <v>-1.9051395939086294E-2</v>
      </c>
      <c r="H29" s="3" t="s">
        <v>34</v>
      </c>
      <c r="I29" s="3">
        <v>41.491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spans="1:20" ht="14.45" x14ac:dyDescent="0.3">
      <c r="A30" s="3">
        <f t="shared" si="0"/>
        <v>1953.5</v>
      </c>
      <c r="B30" s="3">
        <v>2353.8000000000002</v>
      </c>
      <c r="C30" s="3">
        <v>1411.6</v>
      </c>
      <c r="D30" s="3">
        <v>242.5</v>
      </c>
      <c r="E30" s="3">
        <v>16.190999999999999</v>
      </c>
      <c r="F30" s="3" t="s">
        <v>34</v>
      </c>
      <c r="G30" s="3">
        <v>-2.0653074227460974E-2</v>
      </c>
      <c r="H30" s="3" t="s">
        <v>34</v>
      </c>
      <c r="I30" s="3">
        <v>41.923999999999999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spans="1:20" ht="14.45" x14ac:dyDescent="0.3">
      <c r="A31" s="3">
        <f t="shared" si="0"/>
        <v>1953.75</v>
      </c>
      <c r="B31" s="3">
        <v>2316.5</v>
      </c>
      <c r="C31" s="3">
        <v>1402.2</v>
      </c>
      <c r="D31" s="3">
        <v>223.4</v>
      </c>
      <c r="E31" s="3">
        <v>16.225999999999999</v>
      </c>
      <c r="F31" s="3" t="s">
        <v>34</v>
      </c>
      <c r="G31" s="3">
        <v>3.2868267358857886E-3</v>
      </c>
      <c r="H31" s="3" t="s">
        <v>34</v>
      </c>
      <c r="I31" s="3">
        <v>41.789000000000001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spans="1:20" ht="14.45" x14ac:dyDescent="0.3">
      <c r="A32" s="3">
        <f t="shared" si="0"/>
        <v>1954</v>
      </c>
      <c r="B32" s="3">
        <v>2305.5</v>
      </c>
      <c r="C32" s="3">
        <v>1407.3</v>
      </c>
      <c r="D32" s="3">
        <v>221.6</v>
      </c>
      <c r="E32" s="3">
        <v>16.276</v>
      </c>
      <c r="F32" s="3" t="s">
        <v>34</v>
      </c>
      <c r="G32" s="3">
        <v>-2.2104234527687297E-2</v>
      </c>
      <c r="H32" s="3" t="s">
        <v>34</v>
      </c>
      <c r="I32" s="3">
        <v>41.963000000000001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spans="1:20" ht="14.45" x14ac:dyDescent="0.3">
      <c r="A33" s="3">
        <f t="shared" si="0"/>
        <v>1954.25</v>
      </c>
      <c r="B33" s="3">
        <v>2308.4</v>
      </c>
      <c r="C33" s="3">
        <v>1425.7</v>
      </c>
      <c r="D33" s="3">
        <v>220.8</v>
      </c>
      <c r="E33" s="3">
        <v>16.286999999999999</v>
      </c>
      <c r="F33" s="3" t="s">
        <v>34</v>
      </c>
      <c r="G33" s="3">
        <v>-1.4580476656872347E-2</v>
      </c>
      <c r="H33" s="3" t="s">
        <v>34</v>
      </c>
      <c r="I33" s="3">
        <v>42.652000000000001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spans="1:20" ht="14.45" x14ac:dyDescent="0.3">
      <c r="A34" s="3">
        <f t="shared" si="0"/>
        <v>1954.5</v>
      </c>
      <c r="B34" s="3">
        <v>2334.4</v>
      </c>
      <c r="C34" s="3">
        <v>1445</v>
      </c>
      <c r="D34" s="3">
        <v>232.1</v>
      </c>
      <c r="E34" s="3">
        <v>16.312000000000001</v>
      </c>
      <c r="F34" s="26">
        <v>1.0025568437665076</v>
      </c>
      <c r="G34" s="3">
        <v>-2.837149306675266E-2</v>
      </c>
      <c r="H34" s="3" t="s">
        <v>34</v>
      </c>
      <c r="I34" s="3">
        <v>42.865000000000002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spans="1:20" ht="14.45" x14ac:dyDescent="0.3">
      <c r="A35" s="3">
        <f t="shared" si="0"/>
        <v>1954.75</v>
      </c>
      <c r="B35" s="3">
        <v>2381.1999999999998</v>
      </c>
      <c r="C35" s="3">
        <v>1475.4</v>
      </c>
      <c r="D35" s="3">
        <v>242.8</v>
      </c>
      <c r="E35" s="3">
        <v>16.353999999999999</v>
      </c>
      <c r="F35" s="26">
        <v>1.0024575921761587</v>
      </c>
      <c r="G35" s="3">
        <v>-1.4763556116015132E-2</v>
      </c>
      <c r="H35" s="3" t="s">
        <v>34</v>
      </c>
      <c r="I35" s="3">
        <v>43.616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spans="1:20" ht="14.45" x14ac:dyDescent="0.3">
      <c r="A36" s="3">
        <f t="shared" si="0"/>
        <v>1955</v>
      </c>
      <c r="B36" s="3">
        <v>2449.6999999999998</v>
      </c>
      <c r="C36" s="3">
        <v>1508.5</v>
      </c>
      <c r="D36" s="3">
        <v>268.7</v>
      </c>
      <c r="E36" s="3">
        <v>16.433</v>
      </c>
      <c r="F36" s="26">
        <v>1.0033415470844502</v>
      </c>
      <c r="G36" s="3">
        <v>-2.3054291780406432E-2</v>
      </c>
      <c r="H36" s="3" t="s">
        <v>34</v>
      </c>
      <c r="I36" s="3">
        <v>43.37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spans="1:20" ht="14.45" x14ac:dyDescent="0.3">
      <c r="A37" s="3">
        <f t="shared" si="0"/>
        <v>1955.25</v>
      </c>
      <c r="B37" s="3">
        <v>2490.3000000000002</v>
      </c>
      <c r="C37" s="3">
        <v>1537.3</v>
      </c>
      <c r="D37" s="3">
        <v>285.60000000000002</v>
      </c>
      <c r="E37" s="3">
        <v>16.498999999999999</v>
      </c>
      <c r="F37" s="26">
        <v>1.003729088938093</v>
      </c>
      <c r="G37" s="3">
        <v>-4.1147443519619499E-2</v>
      </c>
      <c r="H37" s="3" t="s">
        <v>34</v>
      </c>
      <c r="I37" s="3">
        <v>44.048999999999999</v>
      </c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 spans="1:20" ht="14.45" x14ac:dyDescent="0.3">
      <c r="A38" s="3">
        <f t="shared" si="0"/>
        <v>1955.5</v>
      </c>
      <c r="B38" s="3">
        <v>2523.5</v>
      </c>
      <c r="C38" s="3">
        <v>1556.3</v>
      </c>
      <c r="D38" s="3">
        <v>289.7</v>
      </c>
      <c r="E38" s="3">
        <v>16.620999999999999</v>
      </c>
      <c r="F38" s="26">
        <v>1.0048151102951639</v>
      </c>
      <c r="G38" s="3">
        <v>-3.4049490538573507E-2</v>
      </c>
      <c r="H38" s="3" t="s">
        <v>34</v>
      </c>
      <c r="I38" s="3">
        <v>44.034999999999997</v>
      </c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 spans="1:20" ht="14.45" x14ac:dyDescent="0.3">
      <c r="A39" s="3">
        <f t="shared" si="0"/>
        <v>1955.75</v>
      </c>
      <c r="B39" s="3">
        <v>2537.6</v>
      </c>
      <c r="C39" s="3">
        <v>1575.9</v>
      </c>
      <c r="D39" s="3">
        <v>296</v>
      </c>
      <c r="E39" s="3">
        <v>16.786999999999999</v>
      </c>
      <c r="F39" s="26">
        <v>1.0058403034522658</v>
      </c>
      <c r="G39" s="3">
        <v>-4.9538020086083212E-2</v>
      </c>
      <c r="H39" s="3" t="s">
        <v>34</v>
      </c>
      <c r="I39" s="3">
        <v>44.42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 spans="1:20" ht="14.45" x14ac:dyDescent="0.3">
      <c r="A40" s="3">
        <f t="shared" si="0"/>
        <v>1956</v>
      </c>
      <c r="B40" s="3">
        <v>2526.1</v>
      </c>
      <c r="C40" s="3">
        <v>1578.5</v>
      </c>
      <c r="D40" s="3">
        <v>286</v>
      </c>
      <c r="E40" s="3">
        <v>16.954000000000001</v>
      </c>
      <c r="F40" s="26">
        <v>1.0061513417067149</v>
      </c>
      <c r="G40" s="3">
        <v>-3.7551487414187644E-2</v>
      </c>
      <c r="H40" s="3" t="s">
        <v>34</v>
      </c>
      <c r="I40" s="3">
        <v>45.573999999999998</v>
      </c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spans="1:20" ht="14.45" x14ac:dyDescent="0.3">
      <c r="A41" s="3">
        <f t="shared" si="0"/>
        <v>1956.25</v>
      </c>
      <c r="B41" s="3">
        <v>2545.9</v>
      </c>
      <c r="C41" s="3">
        <v>1583.7</v>
      </c>
      <c r="D41" s="3">
        <v>282.8</v>
      </c>
      <c r="E41" s="3">
        <v>17.053000000000001</v>
      </c>
      <c r="F41" s="26">
        <v>1.0066663757331293</v>
      </c>
      <c r="G41" s="3">
        <v>-4.1855932203389831E-2</v>
      </c>
      <c r="H41" s="3" t="s">
        <v>34</v>
      </c>
      <c r="I41" s="3">
        <v>46.188000000000002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 spans="1:20" ht="14.45" x14ac:dyDescent="0.3">
      <c r="A42" s="3">
        <f t="shared" si="0"/>
        <v>1956.5</v>
      </c>
      <c r="B42" s="3">
        <v>2542.6999999999998</v>
      </c>
      <c r="C42" s="3">
        <v>1587.3</v>
      </c>
      <c r="D42" s="3">
        <v>279.5</v>
      </c>
      <c r="E42" s="3">
        <v>17.271999999999998</v>
      </c>
      <c r="F42" s="26">
        <v>1.0069521645127448</v>
      </c>
      <c r="G42" s="3">
        <v>-3.472136656398768E-2</v>
      </c>
      <c r="H42" s="3" t="s">
        <v>34</v>
      </c>
      <c r="I42" s="3">
        <v>46.186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spans="1:20" ht="14.45" x14ac:dyDescent="0.3">
      <c r="A43" s="3">
        <f t="shared" si="0"/>
        <v>1956.75</v>
      </c>
      <c r="B43" s="3">
        <v>2584.3000000000002</v>
      </c>
      <c r="C43" s="3">
        <v>1609.2</v>
      </c>
      <c r="D43" s="3">
        <v>276.2</v>
      </c>
      <c r="E43" s="3">
        <v>17.338999999999999</v>
      </c>
      <c r="F43" s="26">
        <v>1.007237710165356</v>
      </c>
      <c r="G43" s="3">
        <v>-2.892788593364409E-2</v>
      </c>
      <c r="H43" s="3" t="s">
        <v>34</v>
      </c>
      <c r="I43" s="3">
        <v>46.829000000000001</v>
      </c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spans="1:20" ht="14.45" x14ac:dyDescent="0.3">
      <c r="A44" s="3">
        <f t="shared" si="0"/>
        <v>1957</v>
      </c>
      <c r="B44" s="3">
        <v>2600.1999999999998</v>
      </c>
      <c r="C44" s="3">
        <v>1620.3</v>
      </c>
      <c r="D44" s="3">
        <v>271.7</v>
      </c>
      <c r="E44" s="3">
        <v>17.582000000000001</v>
      </c>
      <c r="F44" s="26">
        <v>1.0072540197246769</v>
      </c>
      <c r="G44" s="3">
        <v>-3.6062315337093739E-2</v>
      </c>
      <c r="H44" s="3" t="s">
        <v>34</v>
      </c>
      <c r="I44" s="3">
        <v>47.389000000000003</v>
      </c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spans="1:20" ht="14.45" x14ac:dyDescent="0.3">
      <c r="A45" s="3">
        <f t="shared" si="0"/>
        <v>1957.25</v>
      </c>
      <c r="B45" s="3">
        <v>2593.9</v>
      </c>
      <c r="C45" s="3">
        <v>1623.2</v>
      </c>
      <c r="D45" s="3">
        <v>271.39999999999998</v>
      </c>
      <c r="E45" s="3">
        <v>17.702000000000002</v>
      </c>
      <c r="F45" s="26">
        <v>1.0074170717777329</v>
      </c>
      <c r="G45" s="3">
        <v>-3.9884625704319832E-2</v>
      </c>
      <c r="H45" s="3" t="s">
        <v>34</v>
      </c>
      <c r="I45" s="3">
        <v>47.448999999999998</v>
      </c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spans="1:20" ht="14.45" x14ac:dyDescent="0.3">
      <c r="A46" s="3">
        <f t="shared" si="0"/>
        <v>1957.5</v>
      </c>
      <c r="B46" s="3">
        <v>2618.9</v>
      </c>
      <c r="C46" s="3">
        <v>1636.1</v>
      </c>
      <c r="D46" s="3">
        <v>277.8</v>
      </c>
      <c r="E46" s="3">
        <v>17.809000000000001</v>
      </c>
      <c r="F46" s="26">
        <v>1.0079871313803452</v>
      </c>
      <c r="G46" s="3">
        <v>-2.9500396510705788E-2</v>
      </c>
      <c r="H46" s="3" t="s">
        <v>34</v>
      </c>
      <c r="I46" s="3">
        <v>47.451999999999998</v>
      </c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spans="1:20" ht="14.45" x14ac:dyDescent="0.3">
      <c r="A47" s="3">
        <f t="shared" si="0"/>
        <v>1957.75</v>
      </c>
      <c r="B47" s="3">
        <v>2591.3000000000002</v>
      </c>
      <c r="C47" s="3">
        <v>1636.9</v>
      </c>
      <c r="D47" s="3">
        <v>254.6</v>
      </c>
      <c r="E47" s="3">
        <v>17.809999999999999</v>
      </c>
      <c r="F47" s="26">
        <v>1.0080359486506922</v>
      </c>
      <c r="G47" s="3">
        <v>-2.4931580359538501E-2</v>
      </c>
      <c r="H47" s="3" t="s">
        <v>34</v>
      </c>
      <c r="I47" s="3">
        <v>48.057000000000002</v>
      </c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spans="1:20" ht="14.45" x14ac:dyDescent="0.3">
      <c r="A48" s="3">
        <f t="shared" si="0"/>
        <v>1958</v>
      </c>
      <c r="B48" s="3">
        <v>2521.1999999999998</v>
      </c>
      <c r="C48" s="3">
        <v>1614.6</v>
      </c>
      <c r="D48" s="3">
        <v>235.7</v>
      </c>
      <c r="E48" s="3">
        <v>18.004999999999999</v>
      </c>
      <c r="F48" s="26">
        <v>1.0046261325599677</v>
      </c>
      <c r="G48" s="3">
        <v>-2.7892129884424875E-2</v>
      </c>
      <c r="H48" s="3" t="s">
        <v>34</v>
      </c>
      <c r="I48" s="3">
        <v>47.968000000000004</v>
      </c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 spans="1:20" x14ac:dyDescent="0.25">
      <c r="A49" s="3">
        <f t="shared" si="0"/>
        <v>1958.25</v>
      </c>
      <c r="B49" s="3">
        <v>2536.6</v>
      </c>
      <c r="C49" s="3">
        <v>1627.9</v>
      </c>
      <c r="D49" s="3">
        <v>230.1</v>
      </c>
      <c r="E49" s="3">
        <v>18.056999999999999</v>
      </c>
      <c r="F49" s="26">
        <v>1.0023417613810734</v>
      </c>
      <c r="G49" s="3">
        <v>-2.0717218724336163E-2</v>
      </c>
      <c r="H49" s="3" t="s">
        <v>34</v>
      </c>
      <c r="I49" s="3">
        <v>47.773000000000003</v>
      </c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 spans="1:20" x14ac:dyDescent="0.25">
      <c r="A50" s="3">
        <f t="shared" si="0"/>
        <v>1958.5</v>
      </c>
      <c r="B50" s="3">
        <v>2596.1</v>
      </c>
      <c r="C50" s="3">
        <v>1654.5</v>
      </c>
      <c r="D50" s="3">
        <v>249.1</v>
      </c>
      <c r="E50" s="3">
        <v>18.170000000000002</v>
      </c>
      <c r="F50" s="26">
        <v>1.0032920413214275</v>
      </c>
      <c r="G50" s="3">
        <v>-3.0498409331919406E-2</v>
      </c>
      <c r="H50" s="3" t="s">
        <v>34</v>
      </c>
      <c r="I50" s="3">
        <v>48.673000000000002</v>
      </c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 spans="1:20" x14ac:dyDescent="0.25">
      <c r="A51" s="3">
        <f t="shared" si="0"/>
        <v>1958.75</v>
      </c>
      <c r="B51" s="3">
        <v>2656.6</v>
      </c>
      <c r="C51" s="3">
        <v>1676.4</v>
      </c>
      <c r="D51" s="3">
        <v>271.60000000000002</v>
      </c>
      <c r="E51" s="3">
        <v>18.256</v>
      </c>
      <c r="F51" s="26">
        <v>1.0053650038043198</v>
      </c>
      <c r="G51" s="3">
        <v>-3.8623523369286081E-2</v>
      </c>
      <c r="H51" s="3" t="s">
        <v>34</v>
      </c>
      <c r="I51" s="3">
        <v>49.048999999999999</v>
      </c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 spans="1:20" x14ac:dyDescent="0.25">
      <c r="A52" s="3">
        <f t="shared" si="0"/>
        <v>1959</v>
      </c>
      <c r="B52" s="3">
        <v>2710.3</v>
      </c>
      <c r="C52" s="3">
        <v>1707.4</v>
      </c>
      <c r="D52" s="3">
        <v>286.89999999999998</v>
      </c>
      <c r="E52" s="3">
        <v>18.280999999999999</v>
      </c>
      <c r="F52" s="26">
        <v>1.0063639912685352</v>
      </c>
      <c r="G52" s="3">
        <v>-2.9450714823175319E-2</v>
      </c>
      <c r="H52" s="3" t="s">
        <v>34</v>
      </c>
      <c r="I52" s="3">
        <v>49.607999999999997</v>
      </c>
      <c r="K52" s="26"/>
      <c r="L52" s="26"/>
      <c r="M52" s="26"/>
      <c r="N52" s="26"/>
      <c r="O52" s="26"/>
      <c r="P52" s="26"/>
      <c r="Q52" s="26"/>
      <c r="R52" s="26"/>
      <c r="S52" s="26"/>
      <c r="T52" s="26"/>
    </row>
    <row r="53" spans="1:20" x14ac:dyDescent="0.25">
      <c r="A53" s="3">
        <f t="shared" si="0"/>
        <v>1959.25</v>
      </c>
      <c r="B53" s="3">
        <v>2778.8</v>
      </c>
      <c r="C53" s="3">
        <v>1733.7</v>
      </c>
      <c r="D53" s="3">
        <v>310.89999999999998</v>
      </c>
      <c r="E53" s="3">
        <v>18.298999999999999</v>
      </c>
      <c r="F53" s="26">
        <v>1.0076207755729469</v>
      </c>
      <c r="G53" s="3">
        <v>-4.8347953216374272E-2</v>
      </c>
      <c r="H53" s="3" t="s">
        <v>34</v>
      </c>
      <c r="I53" s="3">
        <v>49.576999999999998</v>
      </c>
      <c r="K53" s="26"/>
      <c r="L53" s="26"/>
      <c r="M53" s="26"/>
      <c r="N53" s="26"/>
      <c r="O53" s="26"/>
      <c r="P53" s="26"/>
      <c r="Q53" s="26"/>
      <c r="R53" s="26"/>
      <c r="S53" s="26"/>
      <c r="T53" s="26"/>
    </row>
    <row r="54" spans="1:20" x14ac:dyDescent="0.25">
      <c r="A54" s="3">
        <f t="shared" si="0"/>
        <v>1959.5</v>
      </c>
      <c r="B54" s="3">
        <v>2775.5</v>
      </c>
      <c r="C54" s="3">
        <v>1751.8</v>
      </c>
      <c r="D54" s="3">
        <v>289.2</v>
      </c>
      <c r="E54" s="3">
        <v>18.350000000000001</v>
      </c>
      <c r="F54" s="26">
        <v>1.0088241788485124</v>
      </c>
      <c r="G54" s="3">
        <v>-3.3983402489626557E-2</v>
      </c>
      <c r="H54" s="3" t="s">
        <v>34</v>
      </c>
      <c r="I54" s="3">
        <v>50.003</v>
      </c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x14ac:dyDescent="0.25">
      <c r="A55" s="3">
        <f t="shared" si="0"/>
        <v>1959.75</v>
      </c>
      <c r="B55" s="3">
        <v>2785.2</v>
      </c>
      <c r="C55" s="3">
        <v>1753.7</v>
      </c>
      <c r="D55" s="3">
        <v>299.39999999999998</v>
      </c>
      <c r="E55" s="3">
        <v>18.427</v>
      </c>
      <c r="F55" s="26">
        <v>1.0098291303513349</v>
      </c>
      <c r="G55" s="3">
        <v>-3.2226268511774701E-2</v>
      </c>
      <c r="H55" s="3" t="s">
        <v>34</v>
      </c>
      <c r="I55" s="3">
        <v>50.368000000000002</v>
      </c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x14ac:dyDescent="0.25">
      <c r="A56" s="3">
        <f t="shared" si="0"/>
        <v>1960</v>
      </c>
      <c r="B56" s="3">
        <v>2847.7</v>
      </c>
      <c r="C56" s="3">
        <v>1770.5</v>
      </c>
      <c r="D56" s="3">
        <v>331.7</v>
      </c>
      <c r="E56" s="3">
        <v>18.504999999999999</v>
      </c>
      <c r="F56" s="26">
        <v>1.0096915321490272</v>
      </c>
      <c r="G56" s="3">
        <v>-3.8717827626918534E-2</v>
      </c>
      <c r="H56" s="3" t="s">
        <v>34</v>
      </c>
      <c r="I56" s="3">
        <v>51.642000000000003</v>
      </c>
      <c r="K56" s="26"/>
      <c r="L56" s="26"/>
      <c r="M56" s="26"/>
      <c r="N56" s="26"/>
      <c r="O56" s="26"/>
      <c r="P56" s="26"/>
      <c r="Q56" s="26"/>
      <c r="R56" s="26"/>
      <c r="S56" s="26"/>
      <c r="T56" s="26"/>
    </row>
    <row r="57" spans="1:20" x14ac:dyDescent="0.25">
      <c r="A57" s="3">
        <f t="shared" si="0"/>
        <v>1960.25</v>
      </c>
      <c r="B57" s="3">
        <v>2834.4</v>
      </c>
      <c r="C57" s="3">
        <v>1792.9</v>
      </c>
      <c r="D57" s="3">
        <v>298.2</v>
      </c>
      <c r="E57" s="3">
        <v>18.564</v>
      </c>
      <c r="F57" s="26">
        <v>1.0091162483500888</v>
      </c>
      <c r="G57" s="3">
        <v>-3.6870392390011893E-2</v>
      </c>
      <c r="H57" s="3" t="s">
        <v>34</v>
      </c>
      <c r="I57" s="3">
        <v>51.088999999999999</v>
      </c>
      <c r="K57" s="26"/>
      <c r="L57" s="26"/>
      <c r="M57" s="26"/>
      <c r="N57" s="26"/>
      <c r="O57" s="26"/>
      <c r="P57" s="26"/>
      <c r="Q57" s="26"/>
      <c r="R57" s="26"/>
      <c r="S57" s="26"/>
      <c r="T57" s="26"/>
    </row>
    <row r="58" spans="1:20" x14ac:dyDescent="0.25">
      <c r="A58" s="3">
        <f t="shared" si="0"/>
        <v>1960.5</v>
      </c>
      <c r="B58" s="3">
        <v>2839</v>
      </c>
      <c r="C58" s="3">
        <v>1785.8</v>
      </c>
      <c r="D58" s="3">
        <v>296.39999999999998</v>
      </c>
      <c r="E58" s="3">
        <v>18.632000000000001</v>
      </c>
      <c r="F58" s="26">
        <v>1.0072621742096959</v>
      </c>
      <c r="G58" s="3">
        <v>-2.4967956325658677E-2</v>
      </c>
      <c r="H58" s="3" t="s">
        <v>34</v>
      </c>
      <c r="I58" s="3">
        <v>50.997</v>
      </c>
      <c r="K58" s="26"/>
      <c r="L58" s="26"/>
      <c r="M58" s="26"/>
      <c r="N58" s="26"/>
      <c r="O58" s="26"/>
      <c r="P58" s="26"/>
      <c r="Q58" s="26"/>
      <c r="R58" s="26"/>
      <c r="S58" s="26"/>
      <c r="T58" s="26"/>
    </row>
    <row r="59" spans="1:20" x14ac:dyDescent="0.25">
      <c r="A59" s="3">
        <f t="shared" si="0"/>
        <v>1960.75</v>
      </c>
      <c r="B59" s="3">
        <v>2802.6</v>
      </c>
      <c r="C59" s="3">
        <v>1788.2</v>
      </c>
      <c r="D59" s="3">
        <v>259.8</v>
      </c>
      <c r="E59" s="3">
        <v>18.684000000000001</v>
      </c>
      <c r="F59" s="26">
        <v>1.0056928687738156</v>
      </c>
      <c r="G59" s="3">
        <v>-3.1284093651943033E-2</v>
      </c>
      <c r="H59" s="3" t="s">
        <v>34</v>
      </c>
      <c r="I59" s="3">
        <v>51.152999999999999</v>
      </c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spans="1:20" x14ac:dyDescent="0.25">
      <c r="A60" s="3">
        <f t="shared" si="0"/>
        <v>1961</v>
      </c>
      <c r="B60" s="3">
        <v>2819.3</v>
      </c>
      <c r="C60" s="3">
        <v>1787.7</v>
      </c>
      <c r="D60" s="3">
        <v>266.39999999999998</v>
      </c>
      <c r="E60" s="3">
        <v>18.727</v>
      </c>
      <c r="F60" s="26">
        <v>1.004971141953233</v>
      </c>
      <c r="G60" s="3">
        <v>-2.7929050814956856E-2</v>
      </c>
      <c r="H60" s="3" t="s">
        <v>34</v>
      </c>
      <c r="I60" s="3">
        <v>51.539000000000001</v>
      </c>
      <c r="K60" s="26"/>
      <c r="L60" s="26"/>
      <c r="M60" s="26"/>
      <c r="N60" s="26"/>
      <c r="O60" s="26"/>
      <c r="P60" s="26"/>
      <c r="Q60" s="26"/>
      <c r="R60" s="26"/>
      <c r="S60" s="26"/>
      <c r="T60" s="26"/>
    </row>
    <row r="61" spans="1:20" x14ac:dyDescent="0.25">
      <c r="A61" s="3">
        <f t="shared" si="0"/>
        <v>1961.25</v>
      </c>
      <c r="B61" s="3">
        <v>2872</v>
      </c>
      <c r="C61" s="3">
        <v>1814.3</v>
      </c>
      <c r="D61" s="3">
        <v>286.2</v>
      </c>
      <c r="E61" s="3">
        <v>18.768999999999998</v>
      </c>
      <c r="F61" s="26">
        <v>1.0043054481118405</v>
      </c>
      <c r="G61" s="3">
        <v>-3.0110070257611241E-2</v>
      </c>
      <c r="H61" s="3" t="s">
        <v>34</v>
      </c>
      <c r="I61" s="3">
        <v>52.703000000000003</v>
      </c>
      <c r="K61" s="26"/>
      <c r="L61" s="26"/>
      <c r="M61" s="26"/>
      <c r="N61" s="26"/>
      <c r="O61" s="26"/>
      <c r="P61" s="26"/>
      <c r="Q61" s="26"/>
      <c r="R61" s="26"/>
      <c r="S61" s="26"/>
      <c r="T61" s="26"/>
    </row>
    <row r="62" spans="1:20" x14ac:dyDescent="0.25">
      <c r="A62" s="3">
        <f t="shared" si="0"/>
        <v>1961.5</v>
      </c>
      <c r="B62" s="3">
        <v>2918.4</v>
      </c>
      <c r="C62" s="3">
        <v>1823.1</v>
      </c>
      <c r="D62" s="3">
        <v>310.2</v>
      </c>
      <c r="E62" s="3">
        <v>18.827000000000002</v>
      </c>
      <c r="F62" s="26">
        <v>1.0041820261016721</v>
      </c>
      <c r="G62" s="3">
        <v>-3.3542240587695137E-2</v>
      </c>
      <c r="H62" s="3" t="s">
        <v>34</v>
      </c>
      <c r="I62" s="3">
        <v>52.871000000000002</v>
      </c>
      <c r="K62" s="26"/>
      <c r="L62" s="26"/>
      <c r="M62" s="26"/>
      <c r="N62" s="26"/>
      <c r="O62" s="26"/>
      <c r="P62" s="26"/>
      <c r="Q62" s="26"/>
      <c r="R62" s="26"/>
      <c r="S62" s="26"/>
      <c r="T62" s="26"/>
    </row>
    <row r="63" spans="1:20" x14ac:dyDescent="0.25">
      <c r="A63" s="3">
        <f t="shared" si="0"/>
        <v>1961.75</v>
      </c>
      <c r="B63" s="3">
        <v>2977.8</v>
      </c>
      <c r="C63" s="3">
        <v>1859.6</v>
      </c>
      <c r="D63" s="3">
        <v>315.5</v>
      </c>
      <c r="E63" s="3">
        <v>18.891999999999999</v>
      </c>
      <c r="F63" s="26">
        <v>1.0059467437463483</v>
      </c>
      <c r="G63" s="3">
        <v>-3.9878896613590488E-2</v>
      </c>
      <c r="H63" s="3" t="s">
        <v>34</v>
      </c>
      <c r="I63" s="3">
        <v>53.396000000000001</v>
      </c>
      <c r="K63" s="26"/>
      <c r="L63" s="26"/>
      <c r="M63" s="26"/>
      <c r="N63" s="26"/>
      <c r="O63" s="26"/>
      <c r="P63" s="26"/>
      <c r="Q63" s="26"/>
      <c r="R63" s="26"/>
      <c r="S63" s="26"/>
      <c r="T63" s="26"/>
    </row>
    <row r="64" spans="1:20" x14ac:dyDescent="0.25">
      <c r="A64" s="3">
        <f t="shared" si="0"/>
        <v>1962</v>
      </c>
      <c r="B64" s="3">
        <v>3031.2</v>
      </c>
      <c r="C64" s="3">
        <v>1879.4</v>
      </c>
      <c r="D64" s="3">
        <v>334.3</v>
      </c>
      <c r="E64" s="3">
        <v>19.004000000000001</v>
      </c>
      <c r="F64" s="26">
        <v>1.0060858839406699</v>
      </c>
      <c r="G64" s="3">
        <v>-3.4782323342813386E-2</v>
      </c>
      <c r="H64" s="3" t="s">
        <v>34</v>
      </c>
      <c r="I64" s="3">
        <v>53.719000000000001</v>
      </c>
      <c r="K64" s="26"/>
      <c r="L64" s="26"/>
      <c r="M64" s="26"/>
      <c r="N64" s="26"/>
      <c r="O64" s="26"/>
      <c r="P64" s="26"/>
      <c r="Q64" s="26"/>
      <c r="R64" s="26"/>
      <c r="S64" s="26"/>
      <c r="T64" s="26"/>
    </row>
    <row r="65" spans="1:20" x14ac:dyDescent="0.25">
      <c r="A65" s="3">
        <f t="shared" si="0"/>
        <v>1962.25</v>
      </c>
      <c r="B65" s="3">
        <v>3064.7</v>
      </c>
      <c r="C65" s="3">
        <v>1902.5</v>
      </c>
      <c r="D65" s="3">
        <v>331</v>
      </c>
      <c r="E65" s="3">
        <v>19.03</v>
      </c>
      <c r="F65" s="26">
        <v>1.0064539178254139</v>
      </c>
      <c r="G65" s="3">
        <v>-4.0497189796800691E-2</v>
      </c>
      <c r="H65" s="3" t="s">
        <v>34</v>
      </c>
      <c r="I65" s="3">
        <v>54.152000000000001</v>
      </c>
      <c r="K65" s="26"/>
      <c r="L65" s="26"/>
      <c r="M65" s="26"/>
      <c r="N65" s="26"/>
      <c r="O65" s="26"/>
      <c r="P65" s="26"/>
      <c r="Q65" s="26"/>
      <c r="R65" s="26"/>
      <c r="S65" s="26"/>
      <c r="T65" s="26"/>
    </row>
    <row r="66" spans="1:20" x14ac:dyDescent="0.25">
      <c r="A66" s="3">
        <f t="shared" si="0"/>
        <v>1962.5</v>
      </c>
      <c r="B66" s="3">
        <v>3093</v>
      </c>
      <c r="C66" s="3">
        <v>1917.9</v>
      </c>
      <c r="D66" s="3">
        <v>337</v>
      </c>
      <c r="E66" s="3">
        <v>19.076000000000001</v>
      </c>
      <c r="F66" s="26">
        <v>1.0070419336080849</v>
      </c>
      <c r="G66" s="3">
        <v>-3.9086631016042782E-2</v>
      </c>
      <c r="H66" s="3" t="s">
        <v>34</v>
      </c>
      <c r="I66" s="3">
        <v>54.432000000000002</v>
      </c>
      <c r="K66" s="26"/>
      <c r="L66" s="26"/>
      <c r="M66" s="26"/>
      <c r="N66" s="26"/>
      <c r="O66" s="26"/>
      <c r="P66" s="26"/>
      <c r="Q66" s="26"/>
      <c r="R66" s="26"/>
      <c r="S66" s="26"/>
      <c r="T66" s="26"/>
    </row>
    <row r="67" spans="1:20" x14ac:dyDescent="0.25">
      <c r="A67" s="3">
        <f t="shared" si="0"/>
        <v>1962.75</v>
      </c>
      <c r="B67" s="3">
        <v>3100.6</v>
      </c>
      <c r="C67" s="3">
        <v>1945.1</v>
      </c>
      <c r="D67" s="3">
        <v>325.7</v>
      </c>
      <c r="E67" s="3">
        <v>19.135999999999999</v>
      </c>
      <c r="F67" s="26">
        <v>1.0072295550861383</v>
      </c>
      <c r="G67" s="3">
        <v>-4.1923159018143009E-2</v>
      </c>
      <c r="H67" s="3" t="s">
        <v>34</v>
      </c>
      <c r="I67" s="3">
        <v>54.97</v>
      </c>
      <c r="K67" s="26"/>
      <c r="L67" s="26"/>
      <c r="M67" s="26"/>
      <c r="N67" s="26"/>
      <c r="O67" s="26"/>
      <c r="P67" s="26"/>
      <c r="Q67" s="26"/>
      <c r="R67" s="26"/>
      <c r="S67" s="26"/>
      <c r="T67" s="26"/>
    </row>
    <row r="68" spans="1:20" x14ac:dyDescent="0.25">
      <c r="A68" s="3">
        <f t="shared" si="0"/>
        <v>1963</v>
      </c>
      <c r="B68" s="3">
        <v>3141.1</v>
      </c>
      <c r="C68" s="3">
        <v>1958.2</v>
      </c>
      <c r="D68" s="3">
        <v>343.7</v>
      </c>
      <c r="E68" s="3">
        <v>19.18</v>
      </c>
      <c r="F68" s="26">
        <v>1.0073355556495662</v>
      </c>
      <c r="G68" s="3">
        <v>-3.9585786375105132E-2</v>
      </c>
      <c r="H68" s="3" t="s">
        <v>34</v>
      </c>
      <c r="I68" s="3">
        <v>55.091999999999999</v>
      </c>
      <c r="K68" s="26"/>
      <c r="L68" s="26"/>
      <c r="M68" s="26"/>
      <c r="N68" s="26"/>
      <c r="O68" s="26"/>
      <c r="P68" s="26"/>
      <c r="Q68" s="26"/>
      <c r="R68" s="26"/>
      <c r="S68" s="26"/>
      <c r="T68" s="26"/>
    </row>
    <row r="69" spans="1:20" x14ac:dyDescent="0.25">
      <c r="A69" s="3">
        <f t="shared" si="0"/>
        <v>1963.25</v>
      </c>
      <c r="B69" s="3">
        <v>3180.4</v>
      </c>
      <c r="C69" s="3">
        <v>1976.9</v>
      </c>
      <c r="D69" s="3">
        <v>348.7</v>
      </c>
      <c r="E69" s="3">
        <v>19.216999999999999</v>
      </c>
      <c r="F69" s="26">
        <v>1.0073274029465373</v>
      </c>
      <c r="G69" s="3">
        <v>-3.4557512953367876E-2</v>
      </c>
      <c r="H69" s="3" t="s">
        <v>34</v>
      </c>
      <c r="I69" s="3">
        <v>55.253999999999998</v>
      </c>
      <c r="K69" s="26"/>
      <c r="L69" s="26"/>
      <c r="M69" s="26"/>
      <c r="N69" s="26"/>
      <c r="O69" s="26"/>
      <c r="P69" s="26"/>
      <c r="Q69" s="26"/>
      <c r="R69" s="26"/>
      <c r="S69" s="26"/>
      <c r="T69" s="26"/>
    </row>
    <row r="70" spans="1:20" x14ac:dyDescent="0.25">
      <c r="A70" s="3">
        <f t="shared" ref="A70:A133" si="1">A69+0.25</f>
        <v>1963.5</v>
      </c>
      <c r="B70" s="3">
        <v>3240.3</v>
      </c>
      <c r="C70" s="3">
        <v>2003.8</v>
      </c>
      <c r="D70" s="3">
        <v>360.1</v>
      </c>
      <c r="E70" s="3">
        <v>19.254999999999999</v>
      </c>
      <c r="F70" s="26">
        <v>1.00822301584868</v>
      </c>
      <c r="G70" s="3">
        <v>-3.7223910840932115E-2</v>
      </c>
      <c r="H70" s="3" t="s">
        <v>34</v>
      </c>
      <c r="I70" s="3">
        <v>55.731000000000002</v>
      </c>
      <c r="K70" s="26"/>
      <c r="L70" s="26"/>
      <c r="M70" s="26"/>
      <c r="N70" s="26"/>
      <c r="O70" s="26"/>
      <c r="P70" s="26"/>
      <c r="Q70" s="26"/>
      <c r="R70" s="26"/>
      <c r="S70" s="26"/>
      <c r="T70" s="26"/>
    </row>
    <row r="71" spans="1:20" x14ac:dyDescent="0.25">
      <c r="A71" s="3">
        <f t="shared" si="1"/>
        <v>1963.75</v>
      </c>
      <c r="B71" s="3">
        <v>3265</v>
      </c>
      <c r="C71" s="3">
        <v>2020.6</v>
      </c>
      <c r="D71" s="3">
        <v>364.5</v>
      </c>
      <c r="E71" s="3">
        <v>19.402000000000001</v>
      </c>
      <c r="F71" s="26">
        <v>1.008523731725822</v>
      </c>
      <c r="G71" s="3">
        <v>-4.8107135718568859E-2</v>
      </c>
      <c r="H71" s="3" t="s">
        <v>34</v>
      </c>
      <c r="I71" s="3">
        <v>56.136000000000003</v>
      </c>
      <c r="K71" s="26"/>
      <c r="L71" s="26"/>
      <c r="M71" s="26"/>
      <c r="N71" s="26"/>
      <c r="O71" s="26"/>
      <c r="P71" s="26"/>
      <c r="Q71" s="26"/>
      <c r="R71" s="26"/>
      <c r="S71" s="26"/>
      <c r="T71" s="26"/>
    </row>
    <row r="72" spans="1:20" x14ac:dyDescent="0.25">
      <c r="A72" s="3">
        <f t="shared" si="1"/>
        <v>1964</v>
      </c>
      <c r="B72" s="3">
        <v>3338.2</v>
      </c>
      <c r="C72" s="3">
        <v>2060.5</v>
      </c>
      <c r="D72" s="3">
        <v>379.5</v>
      </c>
      <c r="E72" s="3">
        <v>19.46</v>
      </c>
      <c r="F72" s="26">
        <v>1.0085481023078056</v>
      </c>
      <c r="G72" s="3">
        <v>-3.8124878428321338E-2</v>
      </c>
      <c r="H72" s="3">
        <v>51.4</v>
      </c>
      <c r="I72" s="3">
        <v>56.286999999999999</v>
      </c>
      <c r="K72" s="26"/>
      <c r="L72" s="26"/>
      <c r="M72" s="26"/>
      <c r="N72" s="26"/>
      <c r="O72" s="26"/>
      <c r="P72" s="26"/>
      <c r="Q72" s="26"/>
      <c r="R72" s="26"/>
      <c r="S72" s="26"/>
      <c r="T72" s="26"/>
    </row>
    <row r="73" spans="1:20" x14ac:dyDescent="0.25">
      <c r="A73" s="3">
        <f t="shared" si="1"/>
        <v>1964.25</v>
      </c>
      <c r="B73" s="3">
        <v>3376.6</v>
      </c>
      <c r="C73" s="3">
        <v>2096.6999999999998</v>
      </c>
      <c r="D73" s="3">
        <v>377.8</v>
      </c>
      <c r="E73" s="3">
        <v>19.512</v>
      </c>
      <c r="F73" s="26">
        <v>1.0086130818916048</v>
      </c>
      <c r="G73" s="3">
        <v>-3.8570331990021106E-2</v>
      </c>
      <c r="H73" s="3">
        <v>52.033333333333303</v>
      </c>
      <c r="I73" s="3">
        <v>56.631</v>
      </c>
      <c r="K73" s="26"/>
      <c r="L73" s="26"/>
      <c r="M73" s="26"/>
      <c r="N73" s="26"/>
      <c r="O73" s="26"/>
      <c r="P73" s="26"/>
      <c r="Q73" s="26"/>
      <c r="R73" s="26"/>
      <c r="S73" s="26"/>
      <c r="T73" s="26"/>
    </row>
    <row r="74" spans="1:20" x14ac:dyDescent="0.25">
      <c r="A74" s="3">
        <f t="shared" si="1"/>
        <v>1964.5</v>
      </c>
      <c r="B74" s="3">
        <v>3422.5</v>
      </c>
      <c r="C74" s="3">
        <v>2135.1999999999998</v>
      </c>
      <c r="D74" s="3">
        <v>386.8</v>
      </c>
      <c r="E74" s="3">
        <v>19.59</v>
      </c>
      <c r="F74" s="26">
        <v>1.0085318554510758</v>
      </c>
      <c r="G74" s="3">
        <v>-4.372408594044478E-2</v>
      </c>
      <c r="H74" s="3">
        <v>52.5</v>
      </c>
      <c r="I74" s="3">
        <v>57.21</v>
      </c>
      <c r="K74" s="26"/>
      <c r="L74" s="26"/>
      <c r="M74" s="26"/>
      <c r="N74" s="26"/>
      <c r="O74" s="26"/>
      <c r="P74" s="26"/>
      <c r="Q74" s="26"/>
      <c r="R74" s="26"/>
      <c r="S74" s="26"/>
      <c r="T74" s="26"/>
    </row>
    <row r="75" spans="1:20" x14ac:dyDescent="0.25">
      <c r="A75" s="3">
        <f t="shared" si="1"/>
        <v>1964.75</v>
      </c>
      <c r="B75" s="3">
        <v>3432</v>
      </c>
      <c r="C75" s="3">
        <v>2141.1999999999998</v>
      </c>
      <c r="D75" s="3">
        <v>389.9</v>
      </c>
      <c r="E75" s="3">
        <v>19.686</v>
      </c>
      <c r="F75" s="26">
        <v>1.0088241788485124</v>
      </c>
      <c r="G75" s="3">
        <v>-5.0384110923739928E-2</v>
      </c>
      <c r="H75" s="3">
        <v>53</v>
      </c>
      <c r="I75" s="3">
        <v>57.459000000000003</v>
      </c>
      <c r="K75" s="26"/>
      <c r="L75" s="26"/>
      <c r="M75" s="26"/>
      <c r="N75" s="26"/>
      <c r="O75" s="26"/>
      <c r="P75" s="26"/>
      <c r="Q75" s="26"/>
      <c r="R75" s="26"/>
      <c r="S75" s="26"/>
      <c r="T75" s="26"/>
    </row>
    <row r="76" spans="1:20" x14ac:dyDescent="0.25">
      <c r="A76" s="3">
        <f t="shared" si="1"/>
        <v>1965</v>
      </c>
      <c r="B76" s="3">
        <v>3516.3</v>
      </c>
      <c r="C76" s="3">
        <v>2188.8000000000002</v>
      </c>
      <c r="D76" s="3">
        <v>429.1</v>
      </c>
      <c r="E76" s="3">
        <v>19.785</v>
      </c>
      <c r="F76" s="26">
        <v>1.0097886661300592</v>
      </c>
      <c r="G76" s="3">
        <v>-5.4656765078790075E-2</v>
      </c>
      <c r="H76" s="3">
        <v>53.766666666666701</v>
      </c>
      <c r="I76" s="3">
        <v>57.783999999999999</v>
      </c>
      <c r="K76" s="26"/>
      <c r="L76" s="26"/>
      <c r="M76" s="26"/>
      <c r="N76" s="26"/>
      <c r="O76" s="26"/>
      <c r="P76" s="26"/>
      <c r="Q76" s="26"/>
      <c r="R76" s="26"/>
      <c r="S76" s="26"/>
      <c r="T76" s="26"/>
    </row>
    <row r="77" spans="1:20" x14ac:dyDescent="0.25">
      <c r="A77" s="3">
        <f t="shared" si="1"/>
        <v>1965.25</v>
      </c>
      <c r="B77" s="3">
        <v>3564</v>
      </c>
      <c r="C77" s="3">
        <v>2213</v>
      </c>
      <c r="D77" s="3">
        <v>429.1</v>
      </c>
      <c r="E77" s="3">
        <v>19.87</v>
      </c>
      <c r="F77" s="26">
        <v>1.0100394659270819</v>
      </c>
      <c r="G77" s="3">
        <v>-4.570920092543157E-2</v>
      </c>
      <c r="H77" s="3">
        <v>54.366666666666703</v>
      </c>
      <c r="I77" s="3">
        <v>57.707000000000001</v>
      </c>
      <c r="K77" s="26"/>
      <c r="L77" s="26"/>
      <c r="M77" s="26"/>
      <c r="N77" s="26"/>
      <c r="O77" s="26"/>
      <c r="P77" s="26"/>
      <c r="Q77" s="26"/>
      <c r="R77" s="26"/>
      <c r="S77" s="26"/>
      <c r="T77" s="26"/>
    </row>
    <row r="78" spans="1:20" x14ac:dyDescent="0.25">
      <c r="A78" s="3">
        <f t="shared" si="1"/>
        <v>1965.5</v>
      </c>
      <c r="B78" s="3">
        <v>3636.3</v>
      </c>
      <c r="C78" s="3">
        <v>2251</v>
      </c>
      <c r="D78" s="3">
        <v>444.4</v>
      </c>
      <c r="E78" s="3">
        <v>19.943000000000001</v>
      </c>
      <c r="F78" s="26">
        <v>1.0100313785251738</v>
      </c>
      <c r="G78" s="3">
        <v>-5.1619742787626002E-2</v>
      </c>
      <c r="H78" s="3">
        <v>54.8</v>
      </c>
      <c r="I78" s="3">
        <v>58.256</v>
      </c>
      <c r="K78" s="26"/>
      <c r="L78" s="26"/>
      <c r="M78" s="26"/>
      <c r="N78" s="26"/>
      <c r="O78" s="26"/>
      <c r="P78" s="26"/>
      <c r="Q78" s="26"/>
      <c r="R78" s="26"/>
      <c r="S78" s="26"/>
      <c r="T78" s="26"/>
    </row>
    <row r="79" spans="1:20" x14ac:dyDescent="0.25">
      <c r="A79" s="3">
        <f t="shared" si="1"/>
        <v>1965.75</v>
      </c>
      <c r="B79" s="3">
        <v>3724</v>
      </c>
      <c r="C79" s="3">
        <v>2314.3000000000002</v>
      </c>
      <c r="D79" s="3">
        <v>446.5</v>
      </c>
      <c r="E79" s="3">
        <v>20.071000000000002</v>
      </c>
      <c r="F79" s="26">
        <v>1.0102577523391199</v>
      </c>
      <c r="G79" s="3">
        <v>-5.4509605662285139E-2</v>
      </c>
      <c r="H79" s="3">
        <v>55.466666666666697</v>
      </c>
      <c r="I79" s="3">
        <v>58.643000000000001</v>
      </c>
      <c r="K79" s="26"/>
      <c r="L79" s="26"/>
      <c r="M79" s="26"/>
      <c r="N79" s="26"/>
      <c r="O79" s="26"/>
      <c r="P79" s="26"/>
      <c r="Q79" s="26"/>
      <c r="R79" s="26"/>
      <c r="S79" s="26"/>
      <c r="T79" s="26"/>
    </row>
    <row r="80" spans="1:20" x14ac:dyDescent="0.25">
      <c r="A80" s="3">
        <f t="shared" si="1"/>
        <v>1966</v>
      </c>
      <c r="B80" s="3">
        <v>3815.4</v>
      </c>
      <c r="C80" s="3">
        <v>2348.5</v>
      </c>
      <c r="D80" s="3">
        <v>484.2</v>
      </c>
      <c r="E80" s="3">
        <v>20.201000000000001</v>
      </c>
      <c r="F80" s="26">
        <v>1.0112020288632313</v>
      </c>
      <c r="G80" s="3">
        <v>-6.1584352078239611E-2</v>
      </c>
      <c r="H80" s="3">
        <v>56.3</v>
      </c>
      <c r="I80" s="3">
        <v>59.487000000000002</v>
      </c>
      <c r="K80" s="26"/>
      <c r="L80" s="26"/>
      <c r="M80" s="26"/>
      <c r="N80" s="26"/>
      <c r="O80" s="26"/>
      <c r="P80" s="26"/>
      <c r="Q80" s="26"/>
      <c r="R80" s="26"/>
      <c r="S80" s="26"/>
      <c r="T80" s="26"/>
    </row>
    <row r="81" spans="1:20" x14ac:dyDescent="0.25">
      <c r="A81" s="3">
        <f t="shared" si="1"/>
        <v>1966.25</v>
      </c>
      <c r="B81" s="3">
        <v>3828.1</v>
      </c>
      <c r="C81" s="3">
        <v>2354.5</v>
      </c>
      <c r="D81" s="3">
        <v>475.4</v>
      </c>
      <c r="E81" s="3">
        <v>20.373999999999999</v>
      </c>
      <c r="F81" s="26">
        <v>1.0120632881710843</v>
      </c>
      <c r="G81" s="3">
        <v>-6.1900532859680286E-2</v>
      </c>
      <c r="H81" s="3">
        <v>56.9</v>
      </c>
      <c r="I81" s="3">
        <v>59.985999999999997</v>
      </c>
      <c r="K81" s="26"/>
      <c r="L81" s="26"/>
      <c r="M81" s="26"/>
      <c r="N81" s="26"/>
      <c r="O81" s="26"/>
      <c r="P81" s="26"/>
      <c r="Q81" s="26"/>
      <c r="R81" s="26"/>
      <c r="S81" s="26"/>
      <c r="T81" s="26"/>
    </row>
    <row r="82" spans="1:20" x14ac:dyDescent="0.25">
      <c r="A82" s="3">
        <f t="shared" si="1"/>
        <v>1966.5</v>
      </c>
      <c r="B82" s="3">
        <v>3853.3</v>
      </c>
      <c r="C82" s="3">
        <v>2381.5</v>
      </c>
      <c r="D82" s="3">
        <v>470.7</v>
      </c>
      <c r="E82" s="3">
        <v>20.584</v>
      </c>
      <c r="F82" s="26">
        <v>1.0132589612666736</v>
      </c>
      <c r="G82" s="3">
        <v>-5.1501434491552436E-2</v>
      </c>
      <c r="H82" s="3">
        <v>57.133333333333297</v>
      </c>
      <c r="I82" s="3">
        <v>60.435000000000002</v>
      </c>
      <c r="K82" s="26"/>
      <c r="L82" s="26"/>
      <c r="M82" s="26"/>
      <c r="N82" s="26"/>
      <c r="O82" s="26"/>
      <c r="P82" s="26"/>
      <c r="Q82" s="26"/>
      <c r="R82" s="26"/>
      <c r="S82" s="26"/>
      <c r="T82" s="26"/>
    </row>
    <row r="83" spans="1:20" x14ac:dyDescent="0.25">
      <c r="A83" s="3">
        <f t="shared" si="1"/>
        <v>1966.75</v>
      </c>
      <c r="B83" s="3">
        <v>3884.5</v>
      </c>
      <c r="C83" s="3">
        <v>2391.4</v>
      </c>
      <c r="D83" s="3">
        <v>473</v>
      </c>
      <c r="E83" s="3">
        <v>20.773</v>
      </c>
      <c r="F83" s="26">
        <v>1.013627241541105</v>
      </c>
      <c r="G83" s="3">
        <v>-4.7030293517501175E-2</v>
      </c>
      <c r="H83" s="3">
        <v>57.4</v>
      </c>
      <c r="I83" s="3">
        <v>60.927999999999997</v>
      </c>
      <c r="K83" s="26"/>
      <c r="L83" s="26"/>
      <c r="M83" s="26"/>
      <c r="N83" s="26"/>
      <c r="O83" s="26"/>
      <c r="P83" s="26"/>
      <c r="Q83" s="26"/>
      <c r="R83" s="26"/>
      <c r="S83" s="26"/>
      <c r="T83" s="26"/>
    </row>
    <row r="84" spans="1:20" x14ac:dyDescent="0.25">
      <c r="A84" s="3">
        <f t="shared" si="1"/>
        <v>1967</v>
      </c>
      <c r="B84" s="3">
        <v>3918.7</v>
      </c>
      <c r="C84" s="3">
        <v>2405.3000000000002</v>
      </c>
      <c r="D84" s="3">
        <v>460</v>
      </c>
      <c r="E84" s="3">
        <v>20.867999999999999</v>
      </c>
      <c r="F84" s="26">
        <v>1.0118461684555939</v>
      </c>
      <c r="G84" s="3">
        <v>-4.8564778898370832E-2</v>
      </c>
      <c r="H84" s="3">
        <v>57.1666666666667</v>
      </c>
      <c r="I84" s="3">
        <v>61.268000000000001</v>
      </c>
      <c r="K84" s="26"/>
      <c r="L84" s="26"/>
      <c r="M84" s="26"/>
      <c r="N84" s="26"/>
      <c r="O84" s="26"/>
      <c r="P84" s="26"/>
      <c r="Q84" s="26"/>
      <c r="R84" s="26"/>
      <c r="S84" s="26"/>
      <c r="T84" s="26"/>
    </row>
    <row r="85" spans="1:20" x14ac:dyDescent="0.25">
      <c r="A85" s="3">
        <f t="shared" si="1"/>
        <v>1967.25</v>
      </c>
      <c r="B85" s="3">
        <v>3919.6</v>
      </c>
      <c r="C85" s="3">
        <v>2438.1</v>
      </c>
      <c r="D85" s="3">
        <v>440.4</v>
      </c>
      <c r="E85" s="3">
        <v>20.98</v>
      </c>
      <c r="F85" s="26">
        <v>1.0098291303513349</v>
      </c>
      <c r="G85" s="3">
        <v>-4.9137637405171082E-2</v>
      </c>
      <c r="H85" s="3">
        <v>56.766666666666701</v>
      </c>
      <c r="I85" s="3">
        <v>62.031999999999996</v>
      </c>
      <c r="K85" s="26"/>
      <c r="L85" s="26"/>
      <c r="M85" s="26"/>
      <c r="N85" s="26"/>
      <c r="O85" s="26"/>
      <c r="P85" s="26"/>
      <c r="Q85" s="26"/>
      <c r="R85" s="26"/>
      <c r="S85" s="26"/>
      <c r="T85" s="26"/>
    </row>
    <row r="86" spans="1:20" x14ac:dyDescent="0.25">
      <c r="A86" s="3">
        <f t="shared" si="1"/>
        <v>1967.5</v>
      </c>
      <c r="B86" s="3">
        <v>3950.8</v>
      </c>
      <c r="C86" s="3">
        <v>2450.6</v>
      </c>
      <c r="D86" s="3">
        <v>453</v>
      </c>
      <c r="E86" s="3">
        <v>21.184999999999999</v>
      </c>
      <c r="F86" s="26">
        <v>1.0095943701265568</v>
      </c>
      <c r="G86" s="3">
        <v>-5.1411818458726777E-2</v>
      </c>
      <c r="H86" s="3">
        <v>57.1</v>
      </c>
      <c r="I86" s="3">
        <v>62.122999999999998</v>
      </c>
      <c r="K86" s="26"/>
      <c r="L86" s="26"/>
      <c r="M86" s="26"/>
      <c r="N86" s="26"/>
      <c r="O86" s="26"/>
      <c r="P86" s="26"/>
      <c r="Q86" s="26"/>
      <c r="R86" s="26"/>
      <c r="S86" s="26"/>
      <c r="T86" s="26"/>
    </row>
    <row r="87" spans="1:20" x14ac:dyDescent="0.25">
      <c r="A87" s="3">
        <f t="shared" si="1"/>
        <v>1967.75</v>
      </c>
      <c r="B87" s="3">
        <v>3981</v>
      </c>
      <c r="C87" s="3">
        <v>2465.6999999999998</v>
      </c>
      <c r="D87" s="3">
        <v>462.8</v>
      </c>
      <c r="E87" s="3">
        <v>21.419</v>
      </c>
      <c r="F87" s="26">
        <v>1.0102739160736165</v>
      </c>
      <c r="G87" s="3">
        <v>-7.3724344569288391E-2</v>
      </c>
      <c r="H87" s="3">
        <v>57.6</v>
      </c>
      <c r="I87" s="3">
        <v>62.216000000000001</v>
      </c>
      <c r="K87" s="26"/>
      <c r="L87" s="26"/>
      <c r="M87" s="26"/>
      <c r="N87" s="26"/>
      <c r="O87" s="26"/>
      <c r="P87" s="26"/>
      <c r="Q87" s="26"/>
      <c r="R87" s="26"/>
      <c r="S87" s="26"/>
      <c r="T87" s="26"/>
    </row>
    <row r="88" spans="1:20" x14ac:dyDescent="0.25">
      <c r="A88" s="3">
        <f t="shared" si="1"/>
        <v>1968</v>
      </c>
      <c r="B88" s="3">
        <v>4063</v>
      </c>
      <c r="C88" s="3">
        <v>2524.6</v>
      </c>
      <c r="D88" s="3">
        <v>472.9</v>
      </c>
      <c r="E88" s="3">
        <v>21.652999999999999</v>
      </c>
      <c r="F88" s="26">
        <v>1.0117576721924733</v>
      </c>
      <c r="G88" s="3">
        <v>-3.1789077212806029E-2</v>
      </c>
      <c r="H88" s="3">
        <v>57.8333333333333</v>
      </c>
      <c r="I88" s="3">
        <v>63.509</v>
      </c>
      <c r="K88" s="26"/>
      <c r="L88" s="26"/>
      <c r="M88" s="26"/>
      <c r="N88" s="26"/>
      <c r="O88" s="26"/>
      <c r="P88" s="26"/>
      <c r="Q88" s="26"/>
      <c r="R88" s="26"/>
      <c r="S88" s="26"/>
      <c r="T88" s="26"/>
    </row>
    <row r="89" spans="1:20" x14ac:dyDescent="0.25">
      <c r="A89" s="3">
        <f t="shared" si="1"/>
        <v>1968.25</v>
      </c>
      <c r="B89" s="3">
        <v>4132</v>
      </c>
      <c r="C89" s="3">
        <v>2563.3000000000002</v>
      </c>
      <c r="D89" s="3">
        <v>492</v>
      </c>
      <c r="E89" s="3">
        <v>21.88</v>
      </c>
      <c r="F89" s="26">
        <v>1.0146259808079503</v>
      </c>
      <c r="G89" s="3">
        <v>-5.3635083767422216E-2</v>
      </c>
      <c r="H89" s="3">
        <v>58.3333333333333</v>
      </c>
      <c r="I89" s="3">
        <v>64.025000000000006</v>
      </c>
      <c r="K89" s="26"/>
      <c r="L89" s="26"/>
      <c r="M89" s="26"/>
      <c r="N89" s="26"/>
      <c r="O89" s="26"/>
      <c r="P89" s="26"/>
      <c r="Q89" s="26"/>
      <c r="R89" s="26"/>
      <c r="S89" s="26"/>
      <c r="T89" s="26"/>
    </row>
    <row r="90" spans="1:20" x14ac:dyDescent="0.25">
      <c r="A90" s="3">
        <f t="shared" si="1"/>
        <v>1968.5</v>
      </c>
      <c r="B90" s="3">
        <v>4160.3</v>
      </c>
      <c r="C90" s="3">
        <v>2611.5</v>
      </c>
      <c r="D90" s="3">
        <v>476.1</v>
      </c>
      <c r="E90" s="3">
        <v>22.096</v>
      </c>
      <c r="F90" s="26">
        <v>1.014538210047647</v>
      </c>
      <c r="G90" s="3">
        <v>-5.8516872656575479E-2</v>
      </c>
      <c r="H90" s="3">
        <v>58.766666666666701</v>
      </c>
      <c r="I90" s="3">
        <v>64.364999999999995</v>
      </c>
      <c r="K90" s="26"/>
      <c r="L90" s="26"/>
      <c r="M90" s="26"/>
      <c r="N90" s="26"/>
      <c r="O90" s="26"/>
      <c r="P90" s="26"/>
      <c r="Q90" s="26"/>
      <c r="R90" s="26"/>
      <c r="S90" s="26"/>
      <c r="T90" s="26"/>
    </row>
    <row r="91" spans="1:20" x14ac:dyDescent="0.25">
      <c r="A91" s="3">
        <f t="shared" si="1"/>
        <v>1968.75</v>
      </c>
      <c r="B91" s="3">
        <v>4178.3</v>
      </c>
      <c r="C91" s="3">
        <v>2623.5</v>
      </c>
      <c r="D91" s="3">
        <v>481</v>
      </c>
      <c r="E91" s="3">
        <v>22.407</v>
      </c>
      <c r="F91" s="26">
        <v>1.0144743624586157</v>
      </c>
      <c r="G91" s="3">
        <v>-7.3106504841129141E-2</v>
      </c>
      <c r="H91" s="3">
        <v>59.266666666666701</v>
      </c>
      <c r="I91" s="3">
        <v>64.84</v>
      </c>
      <c r="K91" s="26"/>
      <c r="L91" s="26"/>
      <c r="M91" s="26"/>
      <c r="N91" s="26"/>
      <c r="O91" s="26"/>
      <c r="P91" s="26"/>
      <c r="Q91" s="26"/>
      <c r="R91" s="26"/>
      <c r="S91" s="26"/>
      <c r="T91" s="26"/>
    </row>
    <row r="92" spans="1:20" x14ac:dyDescent="0.25">
      <c r="A92" s="3">
        <f t="shared" si="1"/>
        <v>1969</v>
      </c>
      <c r="B92" s="3">
        <v>4244.1000000000004</v>
      </c>
      <c r="C92" s="3">
        <v>2652.9</v>
      </c>
      <c r="D92" s="3">
        <v>512.70000000000005</v>
      </c>
      <c r="E92" s="3">
        <v>22.64</v>
      </c>
      <c r="F92" s="26">
        <v>1.0160272253008065</v>
      </c>
      <c r="G92" s="3">
        <v>-5.1865552903739058E-2</v>
      </c>
      <c r="H92" s="3">
        <v>59.933333333333302</v>
      </c>
      <c r="I92" s="3">
        <v>64.337000000000003</v>
      </c>
      <c r="K92" s="26"/>
      <c r="L92" s="26"/>
      <c r="M92" s="26"/>
      <c r="N92" s="26"/>
      <c r="O92" s="26"/>
      <c r="P92" s="26"/>
      <c r="Q92" s="26"/>
      <c r="R92" s="26"/>
      <c r="S92" s="26"/>
      <c r="T92" s="26"/>
    </row>
    <row r="93" spans="1:20" x14ac:dyDescent="0.25">
      <c r="A93" s="3">
        <f t="shared" si="1"/>
        <v>1969.25</v>
      </c>
      <c r="B93" s="3">
        <v>4256.5</v>
      </c>
      <c r="C93" s="3">
        <v>2669.8</v>
      </c>
      <c r="D93" s="3">
        <v>508.6</v>
      </c>
      <c r="E93" s="3">
        <v>22.931999999999999</v>
      </c>
      <c r="F93" s="26">
        <v>1.0201965367571042</v>
      </c>
      <c r="G93" s="3">
        <v>-6.6923881768244833E-2</v>
      </c>
      <c r="H93" s="3">
        <v>60.5</v>
      </c>
      <c r="I93" s="3">
        <v>64.953999999999994</v>
      </c>
      <c r="K93" s="26"/>
      <c r="L93" s="26"/>
      <c r="M93" s="26"/>
      <c r="N93" s="26"/>
      <c r="O93" s="26"/>
      <c r="P93" s="26"/>
      <c r="Q93" s="26"/>
      <c r="R93" s="26"/>
      <c r="S93" s="26"/>
      <c r="T93" s="26"/>
    </row>
    <row r="94" spans="1:20" x14ac:dyDescent="0.25">
      <c r="A94" s="3">
        <f t="shared" si="1"/>
        <v>1969.5</v>
      </c>
      <c r="B94" s="3">
        <v>4283.3999999999996</v>
      </c>
      <c r="C94" s="3">
        <v>2682.7</v>
      </c>
      <c r="D94" s="3">
        <v>520.4</v>
      </c>
      <c r="E94" s="3">
        <v>23.26</v>
      </c>
      <c r="F94" s="26">
        <v>1.0217391198250871</v>
      </c>
      <c r="G94" s="3">
        <v>-6.5945180800411785E-2</v>
      </c>
      <c r="H94" s="3">
        <v>60.8</v>
      </c>
      <c r="I94" s="3">
        <v>65.451999999999998</v>
      </c>
      <c r="K94" s="26"/>
      <c r="L94" s="26"/>
      <c r="M94" s="26"/>
      <c r="N94" s="26"/>
      <c r="O94" s="26"/>
      <c r="P94" s="26"/>
      <c r="Q94" s="26"/>
      <c r="R94" s="26"/>
      <c r="S94" s="26"/>
      <c r="T94" s="26"/>
    </row>
    <row r="95" spans="1:20" x14ac:dyDescent="0.25">
      <c r="A95" s="3">
        <f t="shared" si="1"/>
        <v>1969.75</v>
      </c>
      <c r="B95" s="3">
        <v>4263.3</v>
      </c>
      <c r="C95" s="3">
        <v>2704.1</v>
      </c>
      <c r="D95" s="3">
        <v>492.3</v>
      </c>
      <c r="E95" s="3">
        <v>23.561</v>
      </c>
      <c r="F95" s="26">
        <v>1.0216375401537057</v>
      </c>
      <c r="G95" s="3">
        <v>-6.5268417680973731E-2</v>
      </c>
      <c r="H95" s="3">
        <v>60.866666666666703</v>
      </c>
      <c r="I95" s="3">
        <v>65.828000000000003</v>
      </c>
      <c r="K95" s="26"/>
      <c r="L95" s="26"/>
      <c r="M95" s="26"/>
      <c r="N95" s="26"/>
      <c r="O95" s="26"/>
      <c r="P95" s="26"/>
      <c r="Q95" s="26"/>
      <c r="R95" s="26"/>
      <c r="S95" s="26"/>
      <c r="T95" s="26"/>
    </row>
    <row r="96" spans="1:20" x14ac:dyDescent="0.25">
      <c r="A96" s="3">
        <f t="shared" si="1"/>
        <v>1970</v>
      </c>
      <c r="B96" s="3">
        <v>4256.6000000000004</v>
      </c>
      <c r="C96" s="3">
        <v>2720.7</v>
      </c>
      <c r="D96" s="3">
        <v>476.9</v>
      </c>
      <c r="E96" s="3">
        <v>23.895</v>
      </c>
      <c r="F96" s="26">
        <v>1.0207768044990964</v>
      </c>
      <c r="G96" s="3">
        <v>-6.5908051816103638E-2</v>
      </c>
      <c r="H96" s="3">
        <v>60.533333333333303</v>
      </c>
      <c r="I96" s="3">
        <v>66.054000000000002</v>
      </c>
      <c r="K96" s="26"/>
      <c r="L96" s="26"/>
      <c r="M96" s="26"/>
      <c r="N96" s="26"/>
      <c r="O96" s="26"/>
      <c r="P96" s="26"/>
      <c r="Q96" s="26"/>
      <c r="R96" s="26"/>
      <c r="S96" s="26"/>
      <c r="T96" s="26"/>
    </row>
    <row r="97" spans="1:20" x14ac:dyDescent="0.25">
      <c r="A97" s="3">
        <f t="shared" si="1"/>
        <v>1970.25</v>
      </c>
      <c r="B97" s="3">
        <v>4264.3</v>
      </c>
      <c r="C97" s="3">
        <v>2733.2</v>
      </c>
      <c r="D97" s="3">
        <v>478.4</v>
      </c>
      <c r="E97" s="3">
        <v>24.225999999999999</v>
      </c>
      <c r="F97" s="26">
        <v>1.0191432548017489</v>
      </c>
      <c r="G97" s="3">
        <v>-6.8960080090101364E-2</v>
      </c>
      <c r="H97" s="3">
        <v>59.7</v>
      </c>
      <c r="I97" s="3">
        <v>66.003</v>
      </c>
      <c r="K97" s="26"/>
      <c r="L97" s="26"/>
      <c r="M97" s="26"/>
      <c r="N97" s="26"/>
      <c r="O97" s="26"/>
      <c r="P97" s="26"/>
      <c r="Q97" s="26"/>
      <c r="R97" s="26"/>
      <c r="S97" s="26"/>
      <c r="T97" s="26"/>
    </row>
    <row r="98" spans="1:20" x14ac:dyDescent="0.25">
      <c r="A98" s="3">
        <f t="shared" si="1"/>
        <v>1970.5</v>
      </c>
      <c r="B98" s="3">
        <v>4302.3</v>
      </c>
      <c r="C98" s="3">
        <v>2757.1</v>
      </c>
      <c r="D98" s="3">
        <v>486.6</v>
      </c>
      <c r="E98" s="3">
        <v>24.417000000000002</v>
      </c>
      <c r="F98" s="26">
        <v>1.0163528203687135</v>
      </c>
      <c r="G98" s="3">
        <v>-6.0600837232208812E-2</v>
      </c>
      <c r="H98" s="3">
        <v>59.366666666666703</v>
      </c>
      <c r="I98" s="3">
        <v>66.528000000000006</v>
      </c>
      <c r="K98" s="26"/>
      <c r="L98" s="26"/>
      <c r="M98" s="26"/>
      <c r="N98" s="26"/>
      <c r="O98" s="26"/>
      <c r="P98" s="26"/>
      <c r="Q98" s="26"/>
      <c r="R98" s="26"/>
      <c r="S98" s="26"/>
      <c r="T98" s="26"/>
    </row>
    <row r="99" spans="1:20" x14ac:dyDescent="0.25">
      <c r="A99" s="3">
        <f t="shared" si="1"/>
        <v>1970.75</v>
      </c>
      <c r="B99" s="3">
        <v>4256.6000000000004</v>
      </c>
      <c r="C99" s="3">
        <v>2749.6</v>
      </c>
      <c r="D99" s="3">
        <v>458.4</v>
      </c>
      <c r="E99" s="3">
        <v>24.73</v>
      </c>
      <c r="F99" s="26">
        <v>1.0136352431786833</v>
      </c>
      <c r="G99" s="3">
        <v>-4.6107407407407409E-2</v>
      </c>
      <c r="H99" s="3">
        <v>58.466666666666697</v>
      </c>
      <c r="I99" s="3">
        <v>66.436000000000007</v>
      </c>
      <c r="K99" s="26"/>
      <c r="L99" s="26"/>
      <c r="M99" s="26"/>
      <c r="N99" s="26"/>
      <c r="O99" s="26"/>
      <c r="P99" s="26"/>
      <c r="Q99" s="26"/>
      <c r="R99" s="26"/>
      <c r="S99" s="26"/>
      <c r="T99" s="26"/>
    </row>
    <row r="100" spans="1:20" x14ac:dyDescent="0.25">
      <c r="A100" s="3">
        <f t="shared" si="1"/>
        <v>1971</v>
      </c>
      <c r="B100" s="3">
        <v>4374</v>
      </c>
      <c r="C100" s="3">
        <v>2802.2</v>
      </c>
      <c r="D100" s="3">
        <v>517.9</v>
      </c>
      <c r="E100" s="3">
        <v>25.103999999999999</v>
      </c>
      <c r="F100" s="26">
        <v>1.0095052802911497</v>
      </c>
      <c r="G100" s="3">
        <v>-6.2121176331640486E-2</v>
      </c>
      <c r="H100" s="3">
        <v>58.6666666666667</v>
      </c>
      <c r="I100" s="3">
        <v>67.114999999999995</v>
      </c>
      <c r="K100" s="26"/>
      <c r="L100" s="26"/>
      <c r="M100" s="26"/>
      <c r="N100" s="26"/>
      <c r="O100" s="26"/>
      <c r="P100" s="26"/>
      <c r="Q100" s="26"/>
      <c r="R100" s="26"/>
      <c r="S100" s="26"/>
      <c r="T100" s="26"/>
    </row>
    <row r="101" spans="1:20" x14ac:dyDescent="0.25">
      <c r="A101" s="3">
        <f t="shared" si="1"/>
        <v>1971.25</v>
      </c>
      <c r="B101" s="3">
        <v>4398.8</v>
      </c>
      <c r="C101" s="3">
        <v>2827.9</v>
      </c>
      <c r="D101" s="3">
        <v>534</v>
      </c>
      <c r="E101" s="3">
        <v>25.433</v>
      </c>
      <c r="F101" s="26">
        <v>1.011218147359586</v>
      </c>
      <c r="G101" s="3">
        <v>-6.6684442383491763E-2</v>
      </c>
      <c r="H101" s="3">
        <v>59.066666666666698</v>
      </c>
      <c r="I101" s="3">
        <v>67.301000000000002</v>
      </c>
      <c r="K101" s="26"/>
      <c r="L101" s="26"/>
      <c r="M101" s="26"/>
      <c r="N101" s="26"/>
      <c r="O101" s="26"/>
      <c r="P101" s="26"/>
      <c r="Q101" s="26"/>
      <c r="R101" s="26"/>
      <c r="S101" s="26"/>
      <c r="T101" s="26"/>
    </row>
    <row r="102" spans="1:20" x14ac:dyDescent="0.25">
      <c r="A102" s="3">
        <f t="shared" si="1"/>
        <v>1971.5</v>
      </c>
      <c r="B102" s="3">
        <v>4433.8999999999996</v>
      </c>
      <c r="C102" s="3">
        <v>2850.4</v>
      </c>
      <c r="D102" s="3">
        <v>541</v>
      </c>
      <c r="E102" s="3">
        <v>25.689</v>
      </c>
      <c r="F102" s="26">
        <v>1.0134111257041003</v>
      </c>
      <c r="G102" s="3">
        <v>-6.7320960947284528E-2</v>
      </c>
      <c r="H102" s="3">
        <v>59.1666666666667</v>
      </c>
      <c r="I102" s="3">
        <v>67.834999999999994</v>
      </c>
      <c r="K102" s="26"/>
      <c r="L102" s="26"/>
      <c r="M102" s="26"/>
      <c r="N102" s="26"/>
      <c r="O102" s="26"/>
      <c r="P102" s="26"/>
      <c r="Q102" s="26"/>
      <c r="R102" s="26"/>
      <c r="S102" s="26"/>
      <c r="T102" s="26"/>
    </row>
    <row r="103" spans="1:20" x14ac:dyDescent="0.25">
      <c r="A103" s="3">
        <f t="shared" si="1"/>
        <v>1971.75</v>
      </c>
      <c r="B103" s="3">
        <v>4446.3</v>
      </c>
      <c r="C103" s="3">
        <v>2897.8</v>
      </c>
      <c r="D103" s="3">
        <v>524.1</v>
      </c>
      <c r="E103" s="3">
        <v>25.896000000000001</v>
      </c>
      <c r="F103" s="26">
        <v>1.0116691526991104</v>
      </c>
      <c r="G103" s="3">
        <v>-4.4288457194488366E-2</v>
      </c>
      <c r="H103" s="3">
        <v>59.6666666666667</v>
      </c>
      <c r="I103" s="3">
        <v>67.891999999999996</v>
      </c>
      <c r="K103" s="26"/>
      <c r="L103" s="26"/>
      <c r="M103" s="26"/>
      <c r="N103" s="26"/>
      <c r="O103" s="26"/>
      <c r="P103" s="26"/>
      <c r="Q103" s="26"/>
      <c r="R103" s="26"/>
      <c r="S103" s="26"/>
      <c r="T103" s="26"/>
    </row>
    <row r="104" spans="1:20" x14ac:dyDescent="0.25">
      <c r="A104" s="3">
        <f t="shared" si="1"/>
        <v>1972</v>
      </c>
      <c r="B104" s="3">
        <v>4525.8</v>
      </c>
      <c r="C104" s="3">
        <v>2936.5</v>
      </c>
      <c r="D104" s="3">
        <v>561.1</v>
      </c>
      <c r="E104" s="3">
        <v>26.297000000000001</v>
      </c>
      <c r="F104" s="26">
        <v>1.0087348847706221</v>
      </c>
      <c r="G104" s="3">
        <v>-7.4706524110844427E-2</v>
      </c>
      <c r="H104" s="3">
        <v>60.6666666666667</v>
      </c>
      <c r="I104" s="3">
        <v>68.893000000000001</v>
      </c>
      <c r="K104" s="26"/>
      <c r="L104" s="26"/>
      <c r="M104" s="26"/>
      <c r="N104" s="26"/>
      <c r="O104" s="26"/>
      <c r="P104" s="26"/>
      <c r="Q104" s="26"/>
      <c r="R104" s="26"/>
      <c r="S104" s="26"/>
      <c r="T104" s="26"/>
    </row>
    <row r="105" spans="1:20" x14ac:dyDescent="0.25">
      <c r="A105" s="3">
        <f t="shared" si="1"/>
        <v>1972.25</v>
      </c>
      <c r="B105" s="3">
        <v>4633.1000000000004</v>
      </c>
      <c r="C105" s="3">
        <v>2992.6</v>
      </c>
      <c r="D105" s="3">
        <v>595.5</v>
      </c>
      <c r="E105" s="3">
        <v>26.452000000000002</v>
      </c>
      <c r="F105" s="26">
        <v>1.0105808797592317</v>
      </c>
      <c r="G105" s="3">
        <v>-7.1497574351402651E-2</v>
      </c>
      <c r="H105" s="3">
        <v>61.3</v>
      </c>
      <c r="I105" s="3">
        <v>69.313000000000002</v>
      </c>
      <c r="K105" s="26"/>
      <c r="L105" s="26"/>
      <c r="M105" s="26"/>
      <c r="N105" s="26"/>
      <c r="O105" s="26"/>
      <c r="P105" s="26"/>
      <c r="Q105" s="26"/>
      <c r="R105" s="26"/>
      <c r="S105" s="26"/>
      <c r="T105" s="26"/>
    </row>
    <row r="106" spans="1:20" x14ac:dyDescent="0.25">
      <c r="A106" s="3">
        <f t="shared" si="1"/>
        <v>1972.5</v>
      </c>
      <c r="B106" s="3">
        <v>4677.5</v>
      </c>
      <c r="C106" s="3">
        <v>3038.8</v>
      </c>
      <c r="D106" s="3">
        <v>604</v>
      </c>
      <c r="E106" s="3">
        <v>26.707999999999998</v>
      </c>
      <c r="F106" s="26">
        <v>1.0116450069861751</v>
      </c>
      <c r="G106" s="3">
        <v>-7.0422957600827299E-2</v>
      </c>
      <c r="H106" s="3">
        <v>61.633333333333297</v>
      </c>
      <c r="I106" s="3">
        <v>69.537999999999997</v>
      </c>
      <c r="K106" s="26"/>
      <c r="L106" s="26"/>
      <c r="M106" s="2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3">
        <f t="shared" si="1"/>
        <v>1972.75</v>
      </c>
      <c r="B107" s="3">
        <v>4754.5</v>
      </c>
      <c r="C107" s="3">
        <v>3110.1</v>
      </c>
      <c r="D107" s="3">
        <v>607.1</v>
      </c>
      <c r="E107" s="3">
        <v>27.06</v>
      </c>
      <c r="F107" s="26">
        <v>1.0126175157121011</v>
      </c>
      <c r="G107" s="3">
        <v>-7.8482142857142861E-2</v>
      </c>
      <c r="H107" s="3">
        <v>62.633333333333297</v>
      </c>
      <c r="I107" s="3">
        <v>70.352999999999994</v>
      </c>
      <c r="K107" s="26"/>
      <c r="L107" s="26"/>
      <c r="M107" s="26"/>
      <c r="N107" s="26"/>
      <c r="O107" s="26"/>
      <c r="P107" s="26"/>
      <c r="Q107" s="26"/>
      <c r="R107" s="26"/>
      <c r="S107" s="26"/>
      <c r="T107" s="26"/>
    </row>
    <row r="108" spans="1:20" x14ac:dyDescent="0.25">
      <c r="A108" s="3">
        <f t="shared" si="1"/>
        <v>1973</v>
      </c>
      <c r="B108" s="3">
        <v>4876.2</v>
      </c>
      <c r="C108" s="3">
        <v>3167</v>
      </c>
      <c r="D108" s="3">
        <v>645.70000000000005</v>
      </c>
      <c r="E108" s="3">
        <v>27.38</v>
      </c>
      <c r="F108" s="26">
        <v>1.0159557112992164</v>
      </c>
      <c r="G108" s="3">
        <v>-0.10682412930536847</v>
      </c>
      <c r="H108" s="3">
        <v>63.6666666666667</v>
      </c>
      <c r="I108" s="3">
        <v>71.301000000000002</v>
      </c>
      <c r="K108" s="26"/>
      <c r="L108" s="26"/>
      <c r="M108" s="26"/>
      <c r="N108" s="26"/>
      <c r="O108" s="26"/>
      <c r="P108" s="26"/>
      <c r="Q108" s="26"/>
      <c r="R108" s="26"/>
      <c r="S108" s="26"/>
      <c r="T108" s="26"/>
    </row>
    <row r="109" spans="1:20" x14ac:dyDescent="0.25">
      <c r="A109" s="3">
        <f t="shared" si="1"/>
        <v>1973.25</v>
      </c>
      <c r="B109" s="3">
        <v>4932.6000000000004</v>
      </c>
      <c r="C109" s="3">
        <v>3165.4</v>
      </c>
      <c r="D109" s="3">
        <v>675.8</v>
      </c>
      <c r="E109" s="3">
        <v>27.803999999999998</v>
      </c>
      <c r="F109" s="26">
        <v>1.0189936442301089</v>
      </c>
      <c r="G109" s="3">
        <v>-9.2371962616822428E-2</v>
      </c>
      <c r="H109" s="3">
        <v>64.233333333333306</v>
      </c>
      <c r="I109" s="3">
        <v>70.915000000000006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</row>
    <row r="110" spans="1:20" x14ac:dyDescent="0.25">
      <c r="A110" s="3">
        <f t="shared" si="1"/>
        <v>1973.5</v>
      </c>
      <c r="B110" s="3">
        <v>4906.3</v>
      </c>
      <c r="C110" s="3">
        <v>3176.7</v>
      </c>
      <c r="D110" s="3">
        <v>649.4</v>
      </c>
      <c r="E110" s="3">
        <v>28.346</v>
      </c>
      <c r="F110" s="26">
        <v>1.0254146255284216</v>
      </c>
      <c r="G110" s="3">
        <v>-9.6123880734791833E-2</v>
      </c>
      <c r="H110" s="3">
        <v>64.466666666666697</v>
      </c>
      <c r="I110" s="3">
        <v>70.974999999999994</v>
      </c>
      <c r="K110" s="26"/>
      <c r="L110" s="26"/>
      <c r="M110" s="26"/>
      <c r="N110" s="26"/>
      <c r="O110" s="26"/>
      <c r="P110" s="26"/>
      <c r="Q110" s="26"/>
      <c r="R110" s="26"/>
      <c r="S110" s="26"/>
      <c r="T110" s="26"/>
    </row>
    <row r="111" spans="1:20" x14ac:dyDescent="0.25">
      <c r="A111" s="3">
        <f t="shared" si="1"/>
        <v>1973.75</v>
      </c>
      <c r="B111" s="3">
        <v>4953.1000000000004</v>
      </c>
      <c r="C111" s="3">
        <v>3167.4</v>
      </c>
      <c r="D111" s="3">
        <v>674.3</v>
      </c>
      <c r="E111" s="3">
        <v>28.907</v>
      </c>
      <c r="F111" s="26">
        <v>1.0241059305600169</v>
      </c>
      <c r="G111" s="3">
        <v>-5.7054451012000719E-2</v>
      </c>
      <c r="H111" s="3">
        <v>64.900000000000006</v>
      </c>
      <c r="I111" s="3">
        <v>70.626999999999995</v>
      </c>
      <c r="K111" s="26"/>
      <c r="L111" s="26"/>
      <c r="M111" s="26"/>
      <c r="N111" s="26"/>
      <c r="O111" s="26"/>
      <c r="P111" s="26"/>
      <c r="Q111" s="26"/>
      <c r="R111" s="26"/>
      <c r="S111" s="26"/>
      <c r="T111" s="26"/>
    </row>
    <row r="112" spans="1:20" x14ac:dyDescent="0.25">
      <c r="A112" s="3">
        <f t="shared" si="1"/>
        <v>1974</v>
      </c>
      <c r="B112" s="3">
        <v>4909.6000000000004</v>
      </c>
      <c r="C112" s="3">
        <v>3139.7</v>
      </c>
      <c r="D112" s="3">
        <v>631.20000000000005</v>
      </c>
      <c r="E112" s="3">
        <v>29.463000000000001</v>
      </c>
      <c r="F112" s="26">
        <v>1.0225350801196729</v>
      </c>
      <c r="G112" s="3">
        <v>-9.0044476071873339E-2</v>
      </c>
      <c r="H112" s="3">
        <v>64.766666666666694</v>
      </c>
      <c r="I112" s="3">
        <v>69.891000000000005</v>
      </c>
      <c r="K112" s="26"/>
      <c r="L112" s="26"/>
      <c r="M112" s="26"/>
      <c r="N112" s="26"/>
      <c r="O112" s="26"/>
      <c r="P112" s="26"/>
      <c r="Q112" s="26"/>
      <c r="R112" s="26"/>
      <c r="S112" s="26"/>
      <c r="T112" s="26"/>
    </row>
    <row r="113" spans="1:20" x14ac:dyDescent="0.25">
      <c r="A113" s="3">
        <f t="shared" si="1"/>
        <v>1974.25</v>
      </c>
      <c r="B113" s="3">
        <v>4922.2</v>
      </c>
      <c r="C113" s="3">
        <v>3150.6</v>
      </c>
      <c r="D113" s="3">
        <v>628.1</v>
      </c>
      <c r="E113" s="3">
        <v>30.166</v>
      </c>
      <c r="F113" s="26">
        <v>1.0270107864508773</v>
      </c>
      <c r="G113" s="3">
        <v>-9.456969696969697E-2</v>
      </c>
      <c r="H113" s="3">
        <v>64.7</v>
      </c>
      <c r="I113" s="3">
        <v>70.2</v>
      </c>
      <c r="K113" s="26"/>
      <c r="L113" s="26"/>
      <c r="M113" s="26"/>
      <c r="N113" s="26"/>
      <c r="O113" s="26"/>
      <c r="P113" s="26"/>
      <c r="Q113" s="26"/>
      <c r="R113" s="26"/>
      <c r="S113" s="26"/>
      <c r="T113" s="26"/>
    </row>
    <row r="114" spans="1:20" x14ac:dyDescent="0.25">
      <c r="A114" s="3">
        <f t="shared" si="1"/>
        <v>1974.5</v>
      </c>
      <c r="B114" s="3">
        <v>4873.5</v>
      </c>
      <c r="C114" s="3">
        <v>3163.6</v>
      </c>
      <c r="D114" s="3">
        <v>592.70000000000005</v>
      </c>
      <c r="E114" s="3">
        <v>31.059000000000001</v>
      </c>
      <c r="F114" s="26">
        <v>1.028943948459107</v>
      </c>
      <c r="G114" s="3">
        <v>-8.2023313196630643E-2</v>
      </c>
      <c r="H114" s="3">
        <v>64.599999999999994</v>
      </c>
      <c r="I114" s="3">
        <v>70.42</v>
      </c>
      <c r="K114" s="26"/>
      <c r="L114" s="26"/>
      <c r="M114" s="26"/>
      <c r="N114" s="26"/>
      <c r="O114" s="26"/>
      <c r="P114" s="26"/>
      <c r="Q114" s="26"/>
      <c r="R114" s="26"/>
      <c r="S114" s="26"/>
      <c r="T114" s="26"/>
    </row>
    <row r="115" spans="1:20" x14ac:dyDescent="0.25">
      <c r="A115" s="3">
        <f t="shared" si="1"/>
        <v>1974.75</v>
      </c>
      <c r="B115" s="3">
        <v>4854.3</v>
      </c>
      <c r="C115" s="3">
        <v>3117.3</v>
      </c>
      <c r="D115" s="3">
        <v>598.29999999999995</v>
      </c>
      <c r="E115" s="3">
        <v>31.986999999999998</v>
      </c>
      <c r="F115" s="26">
        <v>1.0225896367326739</v>
      </c>
      <c r="G115" s="3">
        <v>-5.8012463647694225E-2</v>
      </c>
      <c r="H115" s="3">
        <v>63.266666666666701</v>
      </c>
      <c r="I115" s="3">
        <v>69.894000000000005</v>
      </c>
      <c r="K115" s="26"/>
      <c r="L115" s="26"/>
      <c r="M115" s="26"/>
      <c r="N115" s="26"/>
      <c r="O115" s="26"/>
      <c r="P115" s="26"/>
      <c r="Q115" s="26"/>
      <c r="R115" s="26"/>
      <c r="S115" s="26"/>
      <c r="T115" s="26"/>
    </row>
    <row r="116" spans="1:20" x14ac:dyDescent="0.25">
      <c r="A116" s="3">
        <f t="shared" si="1"/>
        <v>1975</v>
      </c>
      <c r="B116" s="3">
        <v>4795.3</v>
      </c>
      <c r="C116" s="3">
        <v>3143.4</v>
      </c>
      <c r="D116" s="3">
        <v>493.2</v>
      </c>
      <c r="E116" s="3">
        <v>32.728999999999999</v>
      </c>
      <c r="F116" s="26">
        <v>1.0153989750894721</v>
      </c>
      <c r="G116" s="3">
        <v>-3.8069392812887237E-2</v>
      </c>
      <c r="H116" s="3">
        <v>61.1666666666667</v>
      </c>
      <c r="I116" s="3">
        <v>70.522000000000006</v>
      </c>
      <c r="K116" s="26"/>
      <c r="L116" s="26"/>
      <c r="M116" s="2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3">
        <f t="shared" si="1"/>
        <v>1975.25</v>
      </c>
      <c r="B117" s="3">
        <v>4831.8999999999996</v>
      </c>
      <c r="C117" s="3">
        <v>3195.8</v>
      </c>
      <c r="D117" s="3">
        <v>476.1</v>
      </c>
      <c r="E117" s="3">
        <v>33.216000000000001</v>
      </c>
      <c r="F117" s="26">
        <v>1.0132829917883555</v>
      </c>
      <c r="G117" s="3">
        <v>-2.8980119605624698E-2</v>
      </c>
      <c r="H117" s="3">
        <v>60.5</v>
      </c>
      <c r="I117" s="3">
        <v>71.055000000000007</v>
      </c>
      <c r="K117" s="26"/>
      <c r="L117" s="26"/>
      <c r="M117" s="26"/>
      <c r="N117" s="26"/>
      <c r="O117" s="26"/>
      <c r="P117" s="26"/>
      <c r="Q117" s="26"/>
      <c r="R117" s="26"/>
      <c r="S117" s="26"/>
      <c r="T117" s="26"/>
    </row>
    <row r="118" spans="1:20" x14ac:dyDescent="0.25">
      <c r="A118" s="3">
        <f t="shared" si="1"/>
        <v>1975.5</v>
      </c>
      <c r="B118" s="3">
        <v>4913.3</v>
      </c>
      <c r="C118" s="3">
        <v>3241.4</v>
      </c>
      <c r="D118" s="3">
        <v>516.4</v>
      </c>
      <c r="E118" s="3">
        <v>33.835000000000001</v>
      </c>
      <c r="F118" s="26">
        <v>1.0150565254168364</v>
      </c>
      <c r="G118" s="3">
        <v>-3.4265505984766048E-2</v>
      </c>
      <c r="H118" s="3">
        <v>61.366666666666703</v>
      </c>
      <c r="I118" s="3">
        <v>70.650999999999996</v>
      </c>
      <c r="K118" s="26"/>
      <c r="L118" s="26"/>
      <c r="M118" s="26"/>
      <c r="N118" s="26"/>
      <c r="O118" s="26"/>
      <c r="P118" s="26"/>
      <c r="Q118" s="26"/>
      <c r="R118" s="26"/>
      <c r="S118" s="26"/>
      <c r="T118" s="26"/>
    </row>
    <row r="119" spans="1:20" x14ac:dyDescent="0.25">
      <c r="A119" s="3">
        <f t="shared" si="1"/>
        <v>1975.75</v>
      </c>
      <c r="B119" s="3">
        <v>4977.5</v>
      </c>
      <c r="C119" s="3">
        <v>3275.7</v>
      </c>
      <c r="D119" s="3">
        <v>530.6</v>
      </c>
      <c r="E119" s="3">
        <v>34.433</v>
      </c>
      <c r="F119" s="26">
        <v>1.013266971629736</v>
      </c>
      <c r="G119" s="3">
        <v>-2.3175762137749342E-2</v>
      </c>
      <c r="H119" s="3">
        <v>62.233333333333299</v>
      </c>
      <c r="I119" s="3">
        <v>70.878</v>
      </c>
      <c r="K119" s="26"/>
      <c r="L119" s="26"/>
      <c r="M119" s="26"/>
      <c r="N119" s="26"/>
      <c r="O119" s="26"/>
      <c r="P119" s="26"/>
      <c r="Q119" s="26"/>
      <c r="R119" s="26"/>
      <c r="S119" s="26"/>
      <c r="T119" s="26"/>
    </row>
    <row r="120" spans="1:20" x14ac:dyDescent="0.25">
      <c r="A120" s="3">
        <f t="shared" si="1"/>
        <v>1976</v>
      </c>
      <c r="B120" s="3">
        <v>5090.7</v>
      </c>
      <c r="C120" s="3">
        <v>3341.2</v>
      </c>
      <c r="D120" s="3">
        <v>585.5</v>
      </c>
      <c r="E120" s="3">
        <v>34.807000000000002</v>
      </c>
      <c r="F120" s="26">
        <v>1.0118542124208763</v>
      </c>
      <c r="G120" s="3">
        <v>-5.213918086263139E-2</v>
      </c>
      <c r="H120" s="3">
        <v>63.4</v>
      </c>
      <c r="I120" s="3">
        <v>71.786000000000001</v>
      </c>
      <c r="K120" s="26"/>
      <c r="L120" s="26"/>
      <c r="M120" s="26"/>
      <c r="N120" s="26"/>
      <c r="O120" s="26"/>
      <c r="P120" s="26"/>
      <c r="Q120" s="26"/>
      <c r="R120" s="26"/>
      <c r="S120" s="26"/>
      <c r="T120" s="26"/>
    </row>
    <row r="121" spans="1:20" x14ac:dyDescent="0.25">
      <c r="A121" s="3">
        <f t="shared" si="1"/>
        <v>1976.25</v>
      </c>
      <c r="B121" s="3">
        <v>5128.8999999999996</v>
      </c>
      <c r="C121" s="3">
        <v>3371.8</v>
      </c>
      <c r="D121" s="3">
        <v>610.5</v>
      </c>
      <c r="E121" s="3">
        <v>35.177999999999997</v>
      </c>
      <c r="F121" s="26">
        <v>1.0127459023549381</v>
      </c>
      <c r="G121" s="3">
        <v>-4.8109916708193923E-2</v>
      </c>
      <c r="H121" s="3">
        <v>63.633333333333297</v>
      </c>
      <c r="I121" s="3">
        <v>72.581000000000003</v>
      </c>
      <c r="K121" s="26"/>
      <c r="L121" s="26"/>
      <c r="M121" s="26"/>
      <c r="N121" s="26"/>
      <c r="O121" s="26"/>
      <c r="P121" s="26"/>
      <c r="Q121" s="26"/>
      <c r="R121" s="26"/>
      <c r="S121" s="26"/>
      <c r="T121" s="26"/>
    </row>
    <row r="122" spans="1:20" x14ac:dyDescent="0.25">
      <c r="A122" s="3">
        <f t="shared" si="1"/>
        <v>1976.5</v>
      </c>
      <c r="B122" s="3">
        <v>5154.1000000000004</v>
      </c>
      <c r="C122" s="3">
        <v>3407.5</v>
      </c>
      <c r="D122" s="3">
        <v>611.6</v>
      </c>
      <c r="E122" s="3">
        <v>35.655000000000001</v>
      </c>
      <c r="F122" s="26">
        <v>1.0129544265652244</v>
      </c>
      <c r="G122" s="3">
        <v>-5.4736180026556711E-2</v>
      </c>
      <c r="H122" s="3">
        <v>63.933333333333302</v>
      </c>
      <c r="I122" s="3">
        <v>72.841999999999999</v>
      </c>
      <c r="K122" s="26"/>
      <c r="L122" s="26"/>
      <c r="M122" s="26"/>
      <c r="N122" s="26"/>
      <c r="O122" s="26"/>
      <c r="P122" s="26"/>
      <c r="Q122" s="26"/>
      <c r="R122" s="26"/>
      <c r="S122" s="26"/>
      <c r="T122" s="26"/>
    </row>
    <row r="123" spans="1:20" x14ac:dyDescent="0.25">
      <c r="A123" s="3">
        <f t="shared" si="1"/>
        <v>1976.75</v>
      </c>
      <c r="B123" s="3">
        <v>5191.5</v>
      </c>
      <c r="C123" s="3">
        <v>3451.8</v>
      </c>
      <c r="D123" s="3">
        <v>615.9</v>
      </c>
      <c r="E123" s="3">
        <v>36.299999999999997</v>
      </c>
      <c r="F123" s="26">
        <v>1.0119668077726345</v>
      </c>
      <c r="G123" s="3">
        <v>-5.2973083475298124E-2</v>
      </c>
      <c r="H123" s="3">
        <v>64</v>
      </c>
      <c r="I123" s="3">
        <v>73.525000000000006</v>
      </c>
      <c r="K123" s="26"/>
      <c r="L123" s="26"/>
      <c r="M123" s="26"/>
      <c r="N123" s="26"/>
      <c r="O123" s="26"/>
      <c r="P123" s="26"/>
      <c r="Q123" s="26"/>
      <c r="R123" s="26"/>
      <c r="S123" s="26"/>
      <c r="T123" s="26"/>
    </row>
    <row r="124" spans="1:20" x14ac:dyDescent="0.25">
      <c r="A124" s="3">
        <f t="shared" si="1"/>
        <v>1977</v>
      </c>
      <c r="B124" s="3">
        <v>5251.8</v>
      </c>
      <c r="C124" s="3">
        <v>3491.3</v>
      </c>
      <c r="D124" s="3">
        <v>646.20000000000005</v>
      </c>
      <c r="E124" s="3">
        <v>36.911000000000001</v>
      </c>
      <c r="F124" s="26">
        <v>1.0114517790130828</v>
      </c>
      <c r="G124" s="3">
        <v>-7.8304916732751778E-2</v>
      </c>
      <c r="H124" s="3">
        <v>64.7</v>
      </c>
      <c r="I124" s="3">
        <v>73.454999999999998</v>
      </c>
      <c r="K124" s="26"/>
      <c r="L124" s="26"/>
      <c r="M124" s="26"/>
      <c r="N124" s="26"/>
      <c r="O124" s="26"/>
      <c r="P124" s="26"/>
      <c r="Q124" s="26"/>
      <c r="R124" s="26"/>
      <c r="S124" s="26"/>
      <c r="T124" s="26"/>
    </row>
    <row r="125" spans="1:20" x14ac:dyDescent="0.25">
      <c r="A125" s="3">
        <f t="shared" si="1"/>
        <v>1977.25</v>
      </c>
      <c r="B125" s="3">
        <v>5356.1</v>
      </c>
      <c r="C125" s="3">
        <v>3510.6</v>
      </c>
      <c r="D125" s="3">
        <v>696.1</v>
      </c>
      <c r="E125" s="3">
        <v>37.438000000000002</v>
      </c>
      <c r="F125" s="26">
        <v>1.0126496169521781</v>
      </c>
      <c r="G125" s="3">
        <v>-6.8078146875397733E-2</v>
      </c>
      <c r="H125" s="3">
        <v>66.099999999999994</v>
      </c>
      <c r="I125" s="3">
        <v>73.349999999999994</v>
      </c>
      <c r="K125" s="26"/>
      <c r="L125" s="26"/>
      <c r="M125" s="26"/>
      <c r="N125" s="26"/>
      <c r="O125" s="26"/>
      <c r="P125" s="26"/>
      <c r="Q125" s="26"/>
      <c r="R125" s="26"/>
      <c r="S125" s="26"/>
      <c r="T125" s="26"/>
    </row>
    <row r="126" spans="1:20" x14ac:dyDescent="0.25">
      <c r="A126" s="3">
        <f t="shared" si="1"/>
        <v>1977.5</v>
      </c>
      <c r="B126" s="3">
        <v>5451.9</v>
      </c>
      <c r="C126" s="3">
        <v>3544.1</v>
      </c>
      <c r="D126" s="3">
        <v>734.1</v>
      </c>
      <c r="E126" s="3">
        <v>37.893999999999998</v>
      </c>
      <c r="F126" s="26">
        <v>1.0142428138284496</v>
      </c>
      <c r="G126" s="3">
        <v>-6.7940686848757634E-2</v>
      </c>
      <c r="H126" s="3">
        <v>66.6666666666667</v>
      </c>
      <c r="I126" s="3">
        <v>73.875</v>
      </c>
      <c r="K126" s="26"/>
      <c r="L126" s="26"/>
      <c r="M126" s="2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3">
        <f t="shared" si="1"/>
        <v>1977.75</v>
      </c>
      <c r="B127" s="3">
        <v>5450.8</v>
      </c>
      <c r="C127" s="3">
        <v>3597.5</v>
      </c>
      <c r="D127" s="3">
        <v>713.4</v>
      </c>
      <c r="E127" s="3">
        <v>38.725000000000001</v>
      </c>
      <c r="F127" s="26">
        <v>1.0159000788538173</v>
      </c>
      <c r="G127" s="3">
        <v>-8.0156637435742362E-2</v>
      </c>
      <c r="H127" s="3">
        <v>67.466666666666697</v>
      </c>
      <c r="I127" s="3">
        <v>74.066000000000003</v>
      </c>
      <c r="K127" s="26"/>
      <c r="L127" s="26"/>
      <c r="M127" s="26"/>
      <c r="N127" s="26"/>
      <c r="O127" s="26"/>
      <c r="P127" s="26"/>
      <c r="Q127" s="26"/>
      <c r="R127" s="26"/>
      <c r="S127" s="26"/>
      <c r="T127" s="26"/>
    </row>
    <row r="128" spans="1:20" x14ac:dyDescent="0.25">
      <c r="A128" s="3">
        <f t="shared" si="1"/>
        <v>1978</v>
      </c>
      <c r="B128" s="3">
        <v>5469.4</v>
      </c>
      <c r="C128" s="3">
        <v>3618.5</v>
      </c>
      <c r="D128" s="3">
        <v>727.5</v>
      </c>
      <c r="E128" s="3">
        <v>39.292000000000002</v>
      </c>
      <c r="F128" s="26">
        <v>1.0164797970189809</v>
      </c>
      <c r="G128" s="3">
        <v>-8.9851135757072528E-2</v>
      </c>
      <c r="H128" s="3">
        <v>67.533333333333303</v>
      </c>
      <c r="I128" s="3">
        <v>75.468999999999994</v>
      </c>
      <c r="K128" s="26"/>
      <c r="L128" s="26"/>
      <c r="M128" s="26"/>
      <c r="N128" s="26"/>
      <c r="O128" s="26"/>
      <c r="P128" s="26"/>
      <c r="Q128" s="26"/>
      <c r="R128" s="26"/>
      <c r="S128" s="26"/>
      <c r="T128" s="26"/>
    </row>
    <row r="129" spans="1:20" x14ac:dyDescent="0.25">
      <c r="A129" s="3">
        <f t="shared" si="1"/>
        <v>1978.25</v>
      </c>
      <c r="B129" s="3">
        <v>5684.6</v>
      </c>
      <c r="C129" s="3">
        <v>3695.9</v>
      </c>
      <c r="D129" s="3">
        <v>777.5</v>
      </c>
      <c r="E129" s="3">
        <v>40.015999999999998</v>
      </c>
      <c r="F129" s="26">
        <v>1.0177311438714765</v>
      </c>
      <c r="G129" s="3">
        <v>-7.8020248094787789E-2</v>
      </c>
      <c r="H129" s="3">
        <v>69.400000000000006</v>
      </c>
      <c r="I129" s="3">
        <v>74.629000000000005</v>
      </c>
      <c r="K129" s="26"/>
      <c r="L129" s="26"/>
      <c r="M129" s="26"/>
      <c r="N129" s="26"/>
      <c r="O129" s="26"/>
      <c r="P129" s="26"/>
      <c r="Q129" s="26"/>
      <c r="R129" s="26"/>
      <c r="S129" s="26"/>
      <c r="T129" s="26"/>
    </row>
    <row r="130" spans="1:20" x14ac:dyDescent="0.25">
      <c r="A130" s="3">
        <f t="shared" si="1"/>
        <v>1978.5</v>
      </c>
      <c r="B130" s="3">
        <v>5740.3</v>
      </c>
      <c r="C130" s="3">
        <v>3711.4</v>
      </c>
      <c r="D130" s="3">
        <v>801.5</v>
      </c>
      <c r="E130" s="3">
        <v>40.680999999999997</v>
      </c>
      <c r="F130" s="26">
        <v>1.0196624433829082</v>
      </c>
      <c r="G130" s="3">
        <v>-6.6463824709838373E-2</v>
      </c>
      <c r="H130" s="3">
        <v>70.2</v>
      </c>
      <c r="I130" s="3">
        <v>74.495000000000005</v>
      </c>
      <c r="K130" s="26"/>
      <c r="L130" s="26"/>
      <c r="M130" s="26"/>
      <c r="N130" s="26"/>
      <c r="O130" s="26"/>
      <c r="P130" s="26"/>
      <c r="Q130" s="26"/>
      <c r="R130" s="26"/>
      <c r="S130" s="26"/>
      <c r="T130" s="26"/>
    </row>
    <row r="131" spans="1:20" x14ac:dyDescent="0.25">
      <c r="A131" s="3">
        <f t="shared" si="1"/>
        <v>1978.75</v>
      </c>
      <c r="B131" s="3">
        <v>5816.2</v>
      </c>
      <c r="C131" s="3">
        <v>3741.3</v>
      </c>
      <c r="D131" s="3">
        <v>819.7</v>
      </c>
      <c r="E131" s="3">
        <v>41.54</v>
      </c>
      <c r="F131" s="26">
        <v>1.0231425038386499</v>
      </c>
      <c r="G131" s="3">
        <v>-7.3175392670157074E-2</v>
      </c>
      <c r="H131" s="3">
        <v>70.8333333333333</v>
      </c>
      <c r="I131" s="3">
        <v>74.765000000000001</v>
      </c>
      <c r="K131" s="26"/>
      <c r="L131" s="26"/>
      <c r="M131" s="26"/>
      <c r="N131" s="26"/>
      <c r="O131" s="26"/>
      <c r="P131" s="26"/>
      <c r="Q131" s="26"/>
      <c r="R131" s="26"/>
      <c r="S131" s="26"/>
      <c r="T131" s="26"/>
    </row>
    <row r="132" spans="1:20" x14ac:dyDescent="0.25">
      <c r="A132" s="3">
        <f t="shared" si="1"/>
        <v>1979</v>
      </c>
      <c r="B132" s="3">
        <v>5825.9</v>
      </c>
      <c r="C132" s="3">
        <v>3760.2</v>
      </c>
      <c r="D132" s="3">
        <v>819.6</v>
      </c>
      <c r="E132" s="3">
        <v>42.281999999999996</v>
      </c>
      <c r="F132" s="26">
        <v>1.0242843320367212</v>
      </c>
      <c r="G132" s="3">
        <v>-7.981767757177341E-2</v>
      </c>
      <c r="H132" s="3">
        <v>71.466666666666697</v>
      </c>
      <c r="I132" s="3">
        <v>75.281999999999996</v>
      </c>
      <c r="K132" s="26"/>
      <c r="L132" s="26"/>
      <c r="M132" s="26"/>
      <c r="N132" s="26"/>
      <c r="O132" s="26"/>
      <c r="P132" s="26"/>
      <c r="Q132" s="26"/>
      <c r="R132" s="26"/>
      <c r="S132" s="26"/>
      <c r="T132" s="26"/>
    </row>
    <row r="133" spans="1:20" x14ac:dyDescent="0.25">
      <c r="A133" s="3">
        <f t="shared" si="1"/>
        <v>1979.25</v>
      </c>
      <c r="B133" s="3">
        <v>5831.4</v>
      </c>
      <c r="C133" s="3">
        <v>3758</v>
      </c>
      <c r="D133" s="3">
        <v>817.7</v>
      </c>
      <c r="E133" s="3">
        <v>43.325000000000003</v>
      </c>
      <c r="F133" s="26">
        <v>1.0245323878432591</v>
      </c>
      <c r="G133" s="3">
        <v>-8.8204334365325071E-2</v>
      </c>
      <c r="H133" s="3">
        <v>71.566666666666706</v>
      </c>
      <c r="I133" s="3">
        <v>75.016000000000005</v>
      </c>
      <c r="K133" s="26"/>
      <c r="L133" s="26"/>
      <c r="M133" s="26"/>
      <c r="N133" s="26"/>
      <c r="O133" s="26"/>
      <c r="P133" s="26"/>
      <c r="Q133" s="26"/>
      <c r="R133" s="26"/>
      <c r="S133" s="26"/>
      <c r="T133" s="26"/>
    </row>
    <row r="134" spans="1:20" x14ac:dyDescent="0.25">
      <c r="A134" s="3">
        <f t="shared" ref="A134:A197" si="2">A133+0.25</f>
        <v>1979.5</v>
      </c>
      <c r="B134" s="3">
        <v>5873.3</v>
      </c>
      <c r="C134" s="3">
        <v>3794.9</v>
      </c>
      <c r="D134" s="3">
        <v>801.7</v>
      </c>
      <c r="E134" s="3">
        <v>44.262999999999998</v>
      </c>
      <c r="F134" s="26">
        <v>1.0263100097394862</v>
      </c>
      <c r="G134" s="3">
        <v>-8.2361528761276545E-2</v>
      </c>
      <c r="H134" s="3">
        <v>72.033333333333303</v>
      </c>
      <c r="I134" s="3">
        <v>74.709000000000003</v>
      </c>
      <c r="K134" s="26"/>
      <c r="L134" s="26"/>
      <c r="M134" s="26"/>
      <c r="N134" s="26"/>
      <c r="O134" s="26"/>
      <c r="P134" s="26"/>
      <c r="Q134" s="26"/>
      <c r="R134" s="26"/>
      <c r="S134" s="26"/>
      <c r="T134" s="26"/>
    </row>
    <row r="135" spans="1:20" x14ac:dyDescent="0.25">
      <c r="A135" s="3">
        <f t="shared" si="2"/>
        <v>1979.75</v>
      </c>
      <c r="B135" s="3">
        <v>5889.5</v>
      </c>
      <c r="C135" s="3">
        <v>3805</v>
      </c>
      <c r="D135" s="3">
        <v>786.8</v>
      </c>
      <c r="E135" s="3">
        <v>45.155000000000001</v>
      </c>
      <c r="F135" s="26">
        <v>1.0323388694623201</v>
      </c>
      <c r="G135" s="3">
        <v>-6.4489368786567094E-2</v>
      </c>
      <c r="H135" s="3">
        <v>72.266666666666694</v>
      </c>
      <c r="I135" s="3">
        <v>74.581000000000003</v>
      </c>
      <c r="K135" s="26"/>
      <c r="L135" s="26"/>
      <c r="M135" s="26"/>
      <c r="N135" s="26"/>
      <c r="O135" s="26"/>
      <c r="P135" s="26"/>
      <c r="Q135" s="26"/>
      <c r="R135" s="26"/>
      <c r="S135" s="26"/>
      <c r="T135" s="26"/>
    </row>
    <row r="136" spans="1:20" x14ac:dyDescent="0.25">
      <c r="A136" s="3">
        <f t="shared" si="2"/>
        <v>1980</v>
      </c>
      <c r="B136" s="3">
        <v>5908.5</v>
      </c>
      <c r="C136" s="3">
        <v>3798.4</v>
      </c>
      <c r="D136" s="3">
        <v>781.1</v>
      </c>
      <c r="E136" s="3">
        <v>46.104999999999997</v>
      </c>
      <c r="F136" s="26">
        <v>1.0356631169824713</v>
      </c>
      <c r="G136" s="3">
        <v>-7.6435749511491582E-2</v>
      </c>
      <c r="H136" s="3">
        <v>72</v>
      </c>
      <c r="I136" s="3">
        <v>74.512</v>
      </c>
      <c r="K136" s="26"/>
      <c r="L136" s="26"/>
      <c r="M136" s="2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3">
        <f t="shared" si="2"/>
        <v>1980.25</v>
      </c>
      <c r="B137" s="3">
        <v>5787.4</v>
      </c>
      <c r="C137" s="3">
        <v>3712.2</v>
      </c>
      <c r="D137" s="3">
        <v>710.6</v>
      </c>
      <c r="E137" s="3">
        <v>47.137</v>
      </c>
      <c r="F137" s="26">
        <v>1.0303105173611986</v>
      </c>
      <c r="G137" s="3">
        <v>-4.6316356650892565E-2</v>
      </c>
      <c r="H137" s="3">
        <v>70.599999999999994</v>
      </c>
      <c r="I137" s="3">
        <v>74.569999999999993</v>
      </c>
      <c r="K137" s="26"/>
      <c r="L137" s="26"/>
      <c r="M137" s="26"/>
      <c r="N137" s="26"/>
      <c r="O137" s="26"/>
      <c r="P137" s="26"/>
      <c r="Q137" s="26"/>
      <c r="R137" s="26"/>
      <c r="S137" s="26"/>
      <c r="T137" s="26"/>
    </row>
    <row r="138" spans="1:20" x14ac:dyDescent="0.25">
      <c r="A138" s="3">
        <f t="shared" si="2"/>
        <v>1980.5</v>
      </c>
      <c r="B138" s="3">
        <v>5776.6</v>
      </c>
      <c r="C138" s="3">
        <v>3752</v>
      </c>
      <c r="D138" s="3">
        <v>656.5</v>
      </c>
      <c r="E138" s="3">
        <v>48.215000000000003</v>
      </c>
      <c r="F138" s="26">
        <v>1.023733313804895</v>
      </c>
      <c r="G138" s="3">
        <v>-5.0577832896973041E-2</v>
      </c>
      <c r="H138" s="3">
        <v>70.133333333333297</v>
      </c>
      <c r="I138" s="3">
        <v>74.62</v>
      </c>
      <c r="K138" s="26"/>
      <c r="L138" s="26"/>
      <c r="M138" s="26"/>
      <c r="N138" s="26"/>
      <c r="O138" s="26"/>
      <c r="P138" s="26"/>
      <c r="Q138" s="26"/>
      <c r="R138" s="26"/>
      <c r="S138" s="26"/>
      <c r="T138" s="26"/>
    </row>
    <row r="139" spans="1:20" x14ac:dyDescent="0.25">
      <c r="A139" s="3">
        <f t="shared" si="2"/>
        <v>1980.75</v>
      </c>
      <c r="B139" s="3">
        <v>5883.5</v>
      </c>
      <c r="C139" s="3">
        <v>3802</v>
      </c>
      <c r="D139" s="3">
        <v>723.2</v>
      </c>
      <c r="E139" s="3">
        <v>49.551000000000002</v>
      </c>
      <c r="F139" s="26">
        <v>1.0374737891373409</v>
      </c>
      <c r="G139" s="3">
        <v>-7.3014538448064464E-2</v>
      </c>
      <c r="H139" s="3">
        <v>71.2</v>
      </c>
      <c r="I139" s="3">
        <v>74.691999999999993</v>
      </c>
      <c r="K139" s="26"/>
      <c r="L139" s="26"/>
      <c r="M139" s="26"/>
      <c r="N139" s="26"/>
      <c r="O139" s="26"/>
      <c r="P139" s="26"/>
      <c r="Q139" s="26"/>
      <c r="R139" s="26"/>
      <c r="S139" s="26"/>
      <c r="T139" s="26"/>
    </row>
    <row r="140" spans="1:20" x14ac:dyDescent="0.25">
      <c r="A140" s="3">
        <f t="shared" si="2"/>
        <v>1981</v>
      </c>
      <c r="B140" s="3">
        <v>6005.7</v>
      </c>
      <c r="C140" s="3">
        <v>3822.8</v>
      </c>
      <c r="D140" s="3">
        <v>795.1</v>
      </c>
      <c r="E140" s="3">
        <v>50.808</v>
      </c>
      <c r="F140" s="26">
        <v>1.039074529227382</v>
      </c>
      <c r="G140" s="3">
        <v>-6.0574449485909336E-2</v>
      </c>
      <c r="H140" s="3">
        <v>71.6666666666667</v>
      </c>
      <c r="I140" s="3">
        <v>74.53</v>
      </c>
      <c r="K140" s="26"/>
      <c r="L140" s="26"/>
      <c r="M140" s="26"/>
      <c r="N140" s="26"/>
      <c r="O140" s="26"/>
      <c r="P140" s="26"/>
      <c r="Q140" s="26"/>
      <c r="R140" s="26"/>
      <c r="S140" s="26"/>
      <c r="T140" s="26"/>
    </row>
    <row r="141" spans="1:20" x14ac:dyDescent="0.25">
      <c r="A141" s="3">
        <f t="shared" si="2"/>
        <v>1981.25</v>
      </c>
      <c r="B141" s="3">
        <v>5957.8</v>
      </c>
      <c r="C141" s="3">
        <v>3822.8</v>
      </c>
      <c r="D141" s="3">
        <v>757.2</v>
      </c>
      <c r="E141" s="3">
        <v>51.768999999999998</v>
      </c>
      <c r="F141" s="26">
        <v>1.0417605025197976</v>
      </c>
      <c r="G141" s="3">
        <v>-9.5114011896893585E-2</v>
      </c>
      <c r="H141" s="3">
        <v>71.900000000000006</v>
      </c>
      <c r="I141" s="3">
        <v>74.563999999999993</v>
      </c>
      <c r="K141" s="26"/>
      <c r="L141" s="26"/>
      <c r="M141" s="26"/>
      <c r="N141" s="26"/>
      <c r="O141" s="26"/>
      <c r="P141" s="26"/>
      <c r="Q141" s="26"/>
      <c r="R141" s="26"/>
      <c r="S141" s="26"/>
      <c r="T141" s="26"/>
    </row>
    <row r="142" spans="1:20" x14ac:dyDescent="0.25">
      <c r="A142" s="3">
        <f t="shared" si="2"/>
        <v>1981.5</v>
      </c>
      <c r="B142" s="3">
        <v>6030.2</v>
      </c>
      <c r="C142" s="3">
        <v>3838.3</v>
      </c>
      <c r="D142" s="3">
        <v>804.2</v>
      </c>
      <c r="E142" s="3">
        <v>52.685000000000002</v>
      </c>
      <c r="F142" s="26">
        <v>1.0413105918724432</v>
      </c>
      <c r="G142" s="3">
        <v>-8.2440371378261559E-2</v>
      </c>
      <c r="H142" s="3">
        <v>71.866666666666703</v>
      </c>
      <c r="I142" s="3">
        <v>74.682000000000002</v>
      </c>
      <c r="K142" s="26"/>
      <c r="L142" s="26"/>
      <c r="M142" s="26"/>
      <c r="N142" s="26"/>
      <c r="O142" s="26"/>
      <c r="P142" s="26"/>
      <c r="Q142" s="26"/>
      <c r="R142" s="26"/>
      <c r="S142" s="26"/>
      <c r="T142" s="26"/>
    </row>
    <row r="143" spans="1:20" x14ac:dyDescent="0.25">
      <c r="A143" s="3">
        <f t="shared" si="2"/>
        <v>1981.75</v>
      </c>
      <c r="B143" s="3">
        <v>5955.1</v>
      </c>
      <c r="C143" s="3">
        <v>3809.3</v>
      </c>
      <c r="D143" s="3">
        <v>773.1</v>
      </c>
      <c r="E143" s="3">
        <v>53.646000000000001</v>
      </c>
      <c r="F143" s="26">
        <v>1.0323615921045755</v>
      </c>
      <c r="G143" s="3">
        <v>-7.1685645549318361E-2</v>
      </c>
      <c r="H143" s="3">
        <v>71.1666666666667</v>
      </c>
      <c r="I143" s="3">
        <v>74.478999999999999</v>
      </c>
      <c r="K143" s="26"/>
      <c r="L143" s="26"/>
      <c r="M143" s="26"/>
      <c r="N143" s="26"/>
      <c r="O143" s="26"/>
      <c r="P143" s="26"/>
      <c r="Q143" s="26"/>
      <c r="R143" s="26"/>
      <c r="S143" s="26"/>
      <c r="T143" s="26"/>
    </row>
    <row r="144" spans="1:20" x14ac:dyDescent="0.25">
      <c r="A144" s="3">
        <f t="shared" si="2"/>
        <v>1982</v>
      </c>
      <c r="B144" s="3">
        <v>5857.3</v>
      </c>
      <c r="C144" s="3">
        <v>3833.9</v>
      </c>
      <c r="D144" s="3">
        <v>692.5</v>
      </c>
      <c r="E144" s="3">
        <v>54.375</v>
      </c>
      <c r="F144" s="26">
        <v>1.0338127306403928</v>
      </c>
      <c r="G144" s="3">
        <v>-9.0875501357209412E-2</v>
      </c>
      <c r="H144" s="3">
        <v>69.8</v>
      </c>
      <c r="I144" s="3">
        <v>75.474000000000004</v>
      </c>
      <c r="K144" s="26"/>
      <c r="L144" s="26"/>
      <c r="M144" s="26"/>
      <c r="N144" s="26"/>
      <c r="O144" s="26"/>
      <c r="P144" s="26"/>
      <c r="Q144" s="26"/>
      <c r="R144" s="26"/>
      <c r="S144" s="26"/>
      <c r="T144" s="26"/>
    </row>
    <row r="145" spans="1:20" x14ac:dyDescent="0.25">
      <c r="A145" s="3">
        <f t="shared" si="2"/>
        <v>1982.25</v>
      </c>
      <c r="B145" s="3">
        <v>5889.1</v>
      </c>
      <c r="C145" s="3">
        <v>3847.7</v>
      </c>
      <c r="D145" s="3">
        <v>691.9</v>
      </c>
      <c r="E145" s="3">
        <v>55.033000000000001</v>
      </c>
      <c r="F145" s="26">
        <v>1.0344607429465573</v>
      </c>
      <c r="G145" s="3">
        <v>-7.3524116780180823E-2</v>
      </c>
      <c r="H145" s="3">
        <v>69.5</v>
      </c>
      <c r="I145" s="3">
        <v>75.44</v>
      </c>
      <c r="K145" s="26"/>
      <c r="L145" s="26"/>
      <c r="M145" s="26"/>
      <c r="N145" s="26"/>
      <c r="O145" s="26"/>
      <c r="P145" s="26"/>
      <c r="Q145" s="26"/>
      <c r="R145" s="26"/>
      <c r="S145" s="26"/>
      <c r="T145" s="26"/>
    </row>
    <row r="146" spans="1:20" x14ac:dyDescent="0.25">
      <c r="A146" s="3">
        <f t="shared" si="2"/>
        <v>1982.5</v>
      </c>
      <c r="B146" s="3">
        <v>5866.4</v>
      </c>
      <c r="C146" s="3">
        <v>3877.2</v>
      </c>
      <c r="D146" s="3">
        <v>683.8</v>
      </c>
      <c r="E146" s="3">
        <v>55.816000000000003</v>
      </c>
      <c r="F146" s="26">
        <v>1.0264487388203618</v>
      </c>
      <c r="G146" s="3">
        <v>-7.2673678383614729E-2</v>
      </c>
      <c r="H146" s="3">
        <v>68.8</v>
      </c>
      <c r="I146" s="3">
        <v>75.233999999999995</v>
      </c>
      <c r="K146" s="26"/>
      <c r="L146" s="26"/>
      <c r="M146" s="2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3">
        <f t="shared" si="2"/>
        <v>1982.75</v>
      </c>
      <c r="B147" s="3">
        <v>5871</v>
      </c>
      <c r="C147" s="3">
        <v>3947.9</v>
      </c>
      <c r="D147" s="3">
        <v>622.9</v>
      </c>
      <c r="E147" s="3">
        <v>56.421999999999997</v>
      </c>
      <c r="F147" s="26">
        <v>1.0224493306559883</v>
      </c>
      <c r="G147" s="3">
        <v>-2.6104883593321315E-2</v>
      </c>
      <c r="H147" s="3">
        <v>67.866666666666703</v>
      </c>
      <c r="I147" s="3">
        <v>75.369</v>
      </c>
      <c r="K147" s="26"/>
      <c r="L147" s="26"/>
      <c r="M147" s="26"/>
      <c r="N147" s="26"/>
      <c r="O147" s="26"/>
      <c r="P147" s="26"/>
      <c r="Q147" s="26"/>
      <c r="R147" s="26"/>
      <c r="S147" s="26"/>
      <c r="T147" s="26"/>
    </row>
    <row r="148" spans="1:20" x14ac:dyDescent="0.25">
      <c r="A148" s="3">
        <f t="shared" si="2"/>
        <v>1983</v>
      </c>
      <c r="B148" s="3">
        <v>5944</v>
      </c>
      <c r="C148" s="3">
        <v>3986.6</v>
      </c>
      <c r="D148" s="3">
        <v>645.1</v>
      </c>
      <c r="E148" s="3">
        <v>56.88</v>
      </c>
      <c r="F148" s="26">
        <v>1.0209647870989744</v>
      </c>
      <c r="G148" s="3">
        <v>-4.2520228553898073E-2</v>
      </c>
      <c r="H148" s="3">
        <v>68.2</v>
      </c>
      <c r="I148" s="3">
        <v>75.563000000000002</v>
      </c>
      <c r="K148" s="26"/>
      <c r="L148" s="26"/>
      <c r="M148" s="26"/>
      <c r="N148" s="26"/>
      <c r="O148" s="26"/>
      <c r="P148" s="26"/>
      <c r="Q148" s="26"/>
      <c r="R148" s="26"/>
      <c r="S148" s="26"/>
      <c r="T148" s="26"/>
    </row>
    <row r="149" spans="1:20" x14ac:dyDescent="0.25">
      <c r="A149" s="3">
        <f t="shared" si="2"/>
        <v>1983.25</v>
      </c>
      <c r="B149" s="3">
        <v>6077.6</v>
      </c>
      <c r="C149" s="3">
        <v>4065.7</v>
      </c>
      <c r="D149" s="3">
        <v>707.4</v>
      </c>
      <c r="E149" s="3">
        <v>57.295999999999999</v>
      </c>
      <c r="F149" s="26">
        <v>1.0213169748641759</v>
      </c>
      <c r="G149" s="3">
        <v>-5.474656771799629E-2</v>
      </c>
      <c r="H149" s="3">
        <v>69.266666666666694</v>
      </c>
      <c r="I149" s="3">
        <v>75.376999999999995</v>
      </c>
      <c r="K149" s="26"/>
      <c r="L149" s="26"/>
      <c r="M149" s="26"/>
      <c r="N149" s="26"/>
      <c r="O149" s="26"/>
      <c r="P149" s="26"/>
      <c r="Q149" s="26"/>
      <c r="R149" s="26"/>
      <c r="S149" s="26"/>
      <c r="T149" s="26"/>
    </row>
    <row r="150" spans="1:20" x14ac:dyDescent="0.25">
      <c r="A150" s="3">
        <f t="shared" si="2"/>
        <v>1983.5</v>
      </c>
      <c r="B150" s="3">
        <v>6197.5</v>
      </c>
      <c r="C150" s="3">
        <v>4137.6000000000004</v>
      </c>
      <c r="D150" s="3">
        <v>754.9</v>
      </c>
      <c r="E150" s="3">
        <v>57.88</v>
      </c>
      <c r="F150" s="26">
        <v>1.0228545018584243</v>
      </c>
      <c r="G150" s="3">
        <v>-7.1209370739757485E-2</v>
      </c>
      <c r="H150" s="3">
        <v>70.400000000000006</v>
      </c>
      <c r="I150" s="3">
        <v>74.978999999999999</v>
      </c>
      <c r="K150" s="26"/>
      <c r="L150" s="26"/>
      <c r="M150" s="26"/>
      <c r="N150" s="26"/>
      <c r="O150" s="26"/>
      <c r="P150" s="26"/>
      <c r="Q150" s="26"/>
      <c r="R150" s="26"/>
      <c r="S150" s="26"/>
      <c r="T150" s="26"/>
    </row>
    <row r="151" spans="1:20" x14ac:dyDescent="0.25">
      <c r="A151" s="3">
        <f t="shared" si="2"/>
        <v>1983.75</v>
      </c>
      <c r="B151" s="3">
        <v>6325.6</v>
      </c>
      <c r="C151" s="3">
        <v>4203.2</v>
      </c>
      <c r="D151" s="3">
        <v>834.4</v>
      </c>
      <c r="E151" s="3">
        <v>58.305</v>
      </c>
      <c r="F151" s="26">
        <v>1.0227844105251842</v>
      </c>
      <c r="G151" s="3">
        <v>-7.036984204300327E-2</v>
      </c>
      <c r="H151" s="3">
        <v>72.066666666666706</v>
      </c>
      <c r="I151" s="3">
        <v>75.278000000000006</v>
      </c>
      <c r="K151" s="26"/>
      <c r="L151" s="26"/>
      <c r="M151" s="26"/>
      <c r="N151" s="26"/>
      <c r="O151" s="26"/>
      <c r="P151" s="26"/>
      <c r="Q151" s="26"/>
      <c r="R151" s="26"/>
      <c r="S151" s="26"/>
      <c r="T151" s="26"/>
    </row>
    <row r="152" spans="1:20" x14ac:dyDescent="0.25">
      <c r="A152" s="3">
        <f t="shared" si="2"/>
        <v>1984</v>
      </c>
      <c r="B152" s="3">
        <v>6448.3</v>
      </c>
      <c r="C152" s="3">
        <v>4239.2</v>
      </c>
      <c r="D152" s="3">
        <v>921.8</v>
      </c>
      <c r="E152" s="3">
        <v>59.045000000000002</v>
      </c>
      <c r="F152" s="26">
        <v>1.0233836156890235</v>
      </c>
      <c r="G152" s="3">
        <v>-0.10032655949853402</v>
      </c>
      <c r="H152" s="3">
        <v>73.133333333333297</v>
      </c>
      <c r="I152" s="3">
        <v>75.117999999999995</v>
      </c>
      <c r="K152" s="26"/>
      <c r="L152" s="26"/>
      <c r="M152" s="26"/>
      <c r="N152" s="26"/>
      <c r="O152" s="26"/>
      <c r="P152" s="26"/>
      <c r="Q152" s="26"/>
      <c r="R152" s="26"/>
      <c r="S152" s="26"/>
      <c r="T152" s="26"/>
    </row>
    <row r="153" spans="1:20" x14ac:dyDescent="0.25">
      <c r="A153" s="3">
        <f t="shared" si="2"/>
        <v>1984.25</v>
      </c>
      <c r="B153" s="3">
        <v>6559.6</v>
      </c>
      <c r="C153" s="3">
        <v>4299.8999999999996</v>
      </c>
      <c r="D153" s="3">
        <v>952.8</v>
      </c>
      <c r="E153" s="3">
        <v>59.551000000000002</v>
      </c>
      <c r="F153" s="26">
        <v>1.0254068965035052</v>
      </c>
      <c r="G153" s="3">
        <v>-0.11407045715222022</v>
      </c>
      <c r="H153" s="3">
        <v>74</v>
      </c>
      <c r="I153" s="3">
        <v>75.11</v>
      </c>
      <c r="K153" s="26"/>
      <c r="L153" s="26"/>
      <c r="M153" s="26"/>
      <c r="N153" s="26"/>
      <c r="O153" s="26"/>
      <c r="P153" s="26"/>
      <c r="Q153" s="26"/>
      <c r="R153" s="26"/>
      <c r="S153" s="26"/>
      <c r="T153" s="26"/>
    </row>
    <row r="154" spans="1:20" x14ac:dyDescent="0.25">
      <c r="A154" s="3">
        <f t="shared" si="2"/>
        <v>1984.5</v>
      </c>
      <c r="B154" s="3">
        <v>6623.3</v>
      </c>
      <c r="C154" s="3">
        <v>4333</v>
      </c>
      <c r="D154" s="3">
        <v>975</v>
      </c>
      <c r="E154" s="3">
        <v>60.029000000000003</v>
      </c>
      <c r="F154" s="26">
        <v>1.0273337386035073</v>
      </c>
      <c r="G154" s="3">
        <v>-9.7830419918725403E-2</v>
      </c>
      <c r="H154" s="3">
        <v>74.599999999999994</v>
      </c>
      <c r="I154" s="3">
        <v>75.53</v>
      </c>
      <c r="K154" s="26"/>
      <c r="L154" s="26"/>
      <c r="M154" s="26"/>
      <c r="N154" s="26"/>
      <c r="O154" s="26"/>
      <c r="P154" s="26"/>
      <c r="Q154" s="26"/>
      <c r="R154" s="26"/>
      <c r="S154" s="26"/>
      <c r="T154" s="26"/>
    </row>
    <row r="155" spans="1:20" x14ac:dyDescent="0.25">
      <c r="A155" s="3">
        <f t="shared" si="2"/>
        <v>1984.75</v>
      </c>
      <c r="B155" s="3">
        <v>6677.3</v>
      </c>
      <c r="C155" s="3">
        <v>4390.1000000000004</v>
      </c>
      <c r="D155" s="3">
        <v>959</v>
      </c>
      <c r="E155" s="3">
        <v>60.412999999999997</v>
      </c>
      <c r="F155" s="26">
        <v>1.0224025491255047</v>
      </c>
      <c r="G155" s="3">
        <v>-0.10914144789180588</v>
      </c>
      <c r="H155" s="3">
        <v>75.1666666666667</v>
      </c>
      <c r="I155" s="3">
        <v>75.478999999999999</v>
      </c>
      <c r="K155" s="26"/>
      <c r="L155" s="26"/>
      <c r="M155" s="26"/>
      <c r="N155" s="26"/>
      <c r="O155" s="26"/>
      <c r="P155" s="26"/>
      <c r="Q155" s="26"/>
      <c r="R155" s="26"/>
      <c r="S155" s="26"/>
      <c r="T155" s="26"/>
    </row>
    <row r="156" spans="1:20" x14ac:dyDescent="0.25">
      <c r="A156" s="3">
        <f t="shared" si="2"/>
        <v>1985</v>
      </c>
      <c r="B156" s="3">
        <v>6740.3</v>
      </c>
      <c r="C156" s="3">
        <v>4464.6000000000004</v>
      </c>
      <c r="D156" s="3">
        <v>927.4</v>
      </c>
      <c r="E156" s="3">
        <v>61.082999999999998</v>
      </c>
      <c r="F156" s="26">
        <v>1.0205495202071604</v>
      </c>
      <c r="G156" s="3">
        <v>-8.4788302051505893E-2</v>
      </c>
      <c r="H156" s="3">
        <v>75.5</v>
      </c>
      <c r="I156" s="3">
        <v>75.751000000000005</v>
      </c>
      <c r="K156" s="26"/>
      <c r="L156" s="26"/>
      <c r="M156" s="2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3">
        <f t="shared" si="2"/>
        <v>1985.25</v>
      </c>
      <c r="B157" s="3">
        <v>6797.3</v>
      </c>
      <c r="C157" s="3">
        <v>4505.2</v>
      </c>
      <c r="D157" s="3">
        <v>943.4</v>
      </c>
      <c r="E157" s="3">
        <v>61.430999999999997</v>
      </c>
      <c r="F157" s="26">
        <v>1.0192455819785313</v>
      </c>
      <c r="G157" s="3">
        <v>-7.9848624700018467E-2</v>
      </c>
      <c r="H157" s="3">
        <v>76.099999999999994</v>
      </c>
      <c r="I157" s="3">
        <v>75.739999999999995</v>
      </c>
      <c r="K157" s="26"/>
      <c r="L157" s="26"/>
      <c r="M157" s="26"/>
      <c r="N157" s="26"/>
      <c r="O157" s="26"/>
      <c r="P157" s="26"/>
      <c r="Q157" s="26"/>
      <c r="R157" s="26"/>
      <c r="S157" s="26"/>
      <c r="T157" s="26"/>
    </row>
    <row r="158" spans="1:20" x14ac:dyDescent="0.25">
      <c r="A158" s="3">
        <f t="shared" si="2"/>
        <v>1985.5</v>
      </c>
      <c r="B158" s="3">
        <v>6903.5</v>
      </c>
      <c r="C158" s="3">
        <v>4590.8</v>
      </c>
      <c r="D158" s="3">
        <v>933</v>
      </c>
      <c r="E158" s="3">
        <v>61.683</v>
      </c>
      <c r="F158" s="26">
        <v>1.0191904865597163</v>
      </c>
      <c r="G158" s="3">
        <v>-6.3374020494273653E-2</v>
      </c>
      <c r="H158" s="3">
        <v>76.266666666666694</v>
      </c>
      <c r="I158" s="3">
        <v>76.414000000000001</v>
      </c>
      <c r="K158" s="26"/>
      <c r="L158" s="26"/>
      <c r="M158" s="26"/>
      <c r="N158" s="26"/>
      <c r="O158" s="26"/>
      <c r="P158" s="26"/>
      <c r="Q158" s="26"/>
      <c r="R158" s="26"/>
      <c r="S158" s="26"/>
      <c r="T158" s="26"/>
    </row>
    <row r="159" spans="1:20" x14ac:dyDescent="0.25">
      <c r="A159" s="3">
        <f t="shared" si="2"/>
        <v>1985.75</v>
      </c>
      <c r="B159" s="3">
        <v>6955.9</v>
      </c>
      <c r="C159" s="3">
        <v>4600.8999999999996</v>
      </c>
      <c r="D159" s="3">
        <v>969.4</v>
      </c>
      <c r="E159" s="3">
        <v>62.087000000000003</v>
      </c>
      <c r="F159" s="26">
        <v>1.0196703037787678</v>
      </c>
      <c r="G159" s="3">
        <v>-8.3732627005148663E-2</v>
      </c>
      <c r="H159" s="3">
        <v>76.866666666666703</v>
      </c>
      <c r="I159" s="3">
        <v>77.061000000000007</v>
      </c>
      <c r="K159" s="26"/>
      <c r="L159" s="26"/>
      <c r="M159" s="26"/>
      <c r="N159" s="26"/>
      <c r="O159" s="26"/>
      <c r="P159" s="26"/>
      <c r="Q159" s="26"/>
      <c r="R159" s="26"/>
      <c r="S159" s="26"/>
      <c r="T159" s="26"/>
    </row>
    <row r="160" spans="1:20" x14ac:dyDescent="0.25">
      <c r="A160" s="3">
        <f t="shared" si="2"/>
        <v>1986</v>
      </c>
      <c r="B160" s="3">
        <v>7022.8</v>
      </c>
      <c r="C160" s="3">
        <v>4639.3</v>
      </c>
      <c r="D160" s="3">
        <v>967.4</v>
      </c>
      <c r="E160" s="3">
        <v>62.402999999999999</v>
      </c>
      <c r="F160" s="26">
        <v>1.0190172713333148</v>
      </c>
      <c r="G160" s="3">
        <v>-7.6299730078629266E-2</v>
      </c>
      <c r="H160" s="3">
        <v>77.3</v>
      </c>
      <c r="I160" s="3">
        <v>77.533000000000001</v>
      </c>
      <c r="K160" s="26"/>
      <c r="L160" s="26"/>
      <c r="M160" s="26"/>
      <c r="N160" s="26"/>
      <c r="O160" s="26"/>
      <c r="P160" s="26"/>
      <c r="Q160" s="26"/>
      <c r="R160" s="26"/>
      <c r="S160" s="26"/>
      <c r="T160" s="26"/>
    </row>
    <row r="161" spans="1:20" x14ac:dyDescent="0.25">
      <c r="A161" s="3">
        <f t="shared" si="2"/>
        <v>1986.25</v>
      </c>
      <c r="B161" s="3">
        <v>7051</v>
      </c>
      <c r="C161" s="3">
        <v>4688.7</v>
      </c>
      <c r="D161" s="3">
        <v>946</v>
      </c>
      <c r="E161" s="3">
        <v>62.731999999999999</v>
      </c>
      <c r="F161" s="26">
        <v>1.0168683672810581</v>
      </c>
      <c r="G161" s="3">
        <v>-8.279923117246199E-2</v>
      </c>
      <c r="H161" s="3">
        <v>77.2</v>
      </c>
      <c r="I161" s="3">
        <v>78.685000000000002</v>
      </c>
      <c r="K161" s="26"/>
      <c r="L161" s="26"/>
      <c r="M161" s="26"/>
      <c r="N161" s="26"/>
      <c r="O161" s="26"/>
      <c r="P161" s="26"/>
      <c r="Q161" s="26"/>
      <c r="R161" s="26"/>
      <c r="S161" s="26"/>
      <c r="T161" s="26"/>
    </row>
    <row r="162" spans="1:20" x14ac:dyDescent="0.25">
      <c r="A162" s="3">
        <f t="shared" si="2"/>
        <v>1986.5</v>
      </c>
      <c r="B162" s="3">
        <v>7119</v>
      </c>
      <c r="C162" s="3">
        <v>4770.7</v>
      </c>
      <c r="D162" s="3">
        <v>916.3</v>
      </c>
      <c r="E162" s="3">
        <v>63.088999999999999</v>
      </c>
      <c r="F162" s="26">
        <v>1.0151680587114906</v>
      </c>
      <c r="G162" s="3">
        <v>-8.592942189069E-2</v>
      </c>
      <c r="H162" s="3">
        <v>77.466666666666697</v>
      </c>
      <c r="I162" s="3">
        <v>79.087999999999994</v>
      </c>
      <c r="K162" s="26"/>
      <c r="L162" s="26"/>
      <c r="M162" s="26"/>
      <c r="N162" s="26"/>
      <c r="O162" s="26"/>
      <c r="P162" s="26"/>
      <c r="Q162" s="26"/>
      <c r="R162" s="26"/>
      <c r="S162" s="26"/>
      <c r="T162" s="26"/>
    </row>
    <row r="163" spans="1:20" x14ac:dyDescent="0.25">
      <c r="A163" s="3">
        <f t="shared" si="2"/>
        <v>1986.75</v>
      </c>
      <c r="B163" s="3">
        <v>7153.4</v>
      </c>
      <c r="C163" s="3">
        <v>4799.3999999999996</v>
      </c>
      <c r="D163" s="3">
        <v>917.7</v>
      </c>
      <c r="E163" s="3">
        <v>63.512999999999998</v>
      </c>
      <c r="F163" s="26">
        <v>1.0153114046656946</v>
      </c>
      <c r="G163" s="3">
        <v>-9.485832030694899E-2</v>
      </c>
      <c r="H163" s="3">
        <v>77.933333333333294</v>
      </c>
      <c r="I163" s="3">
        <v>79.555999999999997</v>
      </c>
      <c r="K163" s="26"/>
      <c r="L163" s="26"/>
      <c r="M163" s="26"/>
      <c r="N163" s="26"/>
      <c r="O163" s="26"/>
      <c r="P163" s="26"/>
      <c r="Q163" s="26"/>
      <c r="R163" s="26"/>
      <c r="S163" s="26"/>
      <c r="T163" s="26"/>
    </row>
    <row r="164" spans="1:20" x14ac:dyDescent="0.25">
      <c r="A164" s="3">
        <f t="shared" si="2"/>
        <v>1987</v>
      </c>
      <c r="B164" s="3">
        <v>7193</v>
      </c>
      <c r="C164" s="3">
        <v>4792.1000000000004</v>
      </c>
      <c r="D164" s="3">
        <v>945.8</v>
      </c>
      <c r="E164" s="3">
        <v>64.105000000000004</v>
      </c>
      <c r="F164" s="26">
        <v>1.0151999186149721</v>
      </c>
      <c r="G164" s="3">
        <v>-4.7733172605197501E-2</v>
      </c>
      <c r="H164" s="3">
        <v>78.766666666666694</v>
      </c>
      <c r="I164" s="3">
        <v>79.055999999999997</v>
      </c>
      <c r="K164" s="26"/>
      <c r="L164" s="26"/>
      <c r="M164" s="26"/>
      <c r="N164" s="26"/>
      <c r="O164" s="26"/>
      <c r="P164" s="26"/>
      <c r="Q164" s="26"/>
      <c r="R164" s="26"/>
      <c r="S164" s="26"/>
      <c r="T164" s="26"/>
    </row>
    <row r="165" spans="1:20" x14ac:dyDescent="0.25">
      <c r="A165" s="3">
        <f t="shared" si="2"/>
        <v>1987.25</v>
      </c>
      <c r="B165" s="3">
        <v>7269.5</v>
      </c>
      <c r="C165" s="3">
        <v>4856.3</v>
      </c>
      <c r="D165" s="3">
        <v>947.1</v>
      </c>
      <c r="E165" s="3">
        <v>64.471000000000004</v>
      </c>
      <c r="F165" s="26">
        <v>1.0162257961120207</v>
      </c>
      <c r="G165" s="3">
        <v>-5.5593117520542655E-2</v>
      </c>
      <c r="H165" s="3">
        <v>79.400000000000006</v>
      </c>
      <c r="I165" s="3">
        <v>78.757000000000005</v>
      </c>
      <c r="K165" s="26"/>
      <c r="L165" s="26"/>
      <c r="M165" s="26"/>
      <c r="N165" s="26"/>
      <c r="O165" s="26"/>
      <c r="P165" s="26"/>
      <c r="Q165" s="26"/>
      <c r="R165" s="26"/>
      <c r="S165" s="26"/>
      <c r="T165" s="26"/>
    </row>
    <row r="166" spans="1:20" x14ac:dyDescent="0.25">
      <c r="A166" s="3">
        <f t="shared" si="2"/>
        <v>1987.5</v>
      </c>
      <c r="B166" s="3">
        <v>7332.6</v>
      </c>
      <c r="C166" s="3">
        <v>4910.3999999999996</v>
      </c>
      <c r="D166" s="3">
        <v>948.1</v>
      </c>
      <c r="E166" s="3">
        <v>64.977000000000004</v>
      </c>
      <c r="F166" s="26">
        <v>1.0166860326380665</v>
      </c>
      <c r="G166" s="3">
        <v>-7.006487689676702E-2</v>
      </c>
      <c r="H166" s="3">
        <v>80.133333333333297</v>
      </c>
      <c r="I166" s="3">
        <v>78.850999999999999</v>
      </c>
      <c r="K166" s="26"/>
      <c r="L166" s="26"/>
      <c r="M166" s="2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3">
        <f t="shared" si="2"/>
        <v>1987.75</v>
      </c>
      <c r="B167" s="3">
        <v>7458</v>
      </c>
      <c r="C167" s="3">
        <v>4922.2</v>
      </c>
      <c r="D167" s="3">
        <v>1022</v>
      </c>
      <c r="E167" s="3">
        <v>65.474999999999994</v>
      </c>
      <c r="F167" s="26">
        <v>1.0168604417280436</v>
      </c>
      <c r="G167" s="3">
        <v>-7.0403405474220249E-2</v>
      </c>
      <c r="H167" s="3">
        <v>80.766666666666694</v>
      </c>
      <c r="I167" s="3">
        <v>79.14</v>
      </c>
      <c r="K167" s="26"/>
      <c r="L167" s="26"/>
      <c r="M167" s="26"/>
      <c r="N167" s="26"/>
      <c r="O167" s="26"/>
      <c r="P167" s="26"/>
      <c r="Q167" s="26"/>
      <c r="R167" s="26"/>
      <c r="S167" s="26"/>
      <c r="T167" s="26"/>
    </row>
    <row r="168" spans="1:20" x14ac:dyDescent="0.25">
      <c r="A168" s="3">
        <f t="shared" si="2"/>
        <v>1988</v>
      </c>
      <c r="B168" s="3">
        <v>7496.6</v>
      </c>
      <c r="C168" s="3">
        <v>5004.3999999999996</v>
      </c>
      <c r="D168" s="3">
        <v>964.4</v>
      </c>
      <c r="E168" s="3">
        <v>66.012</v>
      </c>
      <c r="F168" s="26">
        <v>1.016257556641202</v>
      </c>
      <c r="G168" s="3">
        <v>-8.3466272127369859E-2</v>
      </c>
      <c r="H168" s="3">
        <v>81.066666666666706</v>
      </c>
      <c r="I168" s="3">
        <v>80.028999999999996</v>
      </c>
      <c r="K168" s="26"/>
      <c r="L168" s="26"/>
      <c r="M168" s="26"/>
      <c r="N168" s="26"/>
      <c r="O168" s="26"/>
      <c r="P168" s="26"/>
      <c r="Q168" s="26"/>
      <c r="R168" s="26"/>
      <c r="S168" s="26"/>
      <c r="T168" s="26"/>
    </row>
    <row r="169" spans="1:20" x14ac:dyDescent="0.25">
      <c r="A169" s="3">
        <f t="shared" si="2"/>
        <v>1988.25</v>
      </c>
      <c r="B169" s="3">
        <v>7592.9</v>
      </c>
      <c r="C169" s="3">
        <v>5040.8</v>
      </c>
      <c r="D169" s="3">
        <v>987.9</v>
      </c>
      <c r="E169" s="3">
        <v>66.632000000000005</v>
      </c>
      <c r="F169" s="26">
        <v>1.0174306085445122</v>
      </c>
      <c r="G169" s="3">
        <v>-7.7332958150005113E-2</v>
      </c>
      <c r="H169" s="3">
        <v>81.8</v>
      </c>
      <c r="I169" s="3">
        <v>80.168000000000006</v>
      </c>
      <c r="K169" s="26"/>
      <c r="L169" s="26"/>
      <c r="M169" s="26"/>
      <c r="N169" s="26"/>
      <c r="O169" s="26"/>
      <c r="P169" s="26"/>
      <c r="Q169" s="26"/>
      <c r="R169" s="26"/>
      <c r="S169" s="26"/>
      <c r="T169" s="26"/>
    </row>
    <row r="170" spans="1:20" x14ac:dyDescent="0.25">
      <c r="A170" s="3">
        <f t="shared" si="2"/>
        <v>1988.5</v>
      </c>
      <c r="B170" s="3">
        <v>7632.1</v>
      </c>
      <c r="C170" s="3">
        <v>5080.6000000000004</v>
      </c>
      <c r="D170" s="3">
        <v>994.2</v>
      </c>
      <c r="E170" s="3">
        <v>67.384</v>
      </c>
      <c r="F170" s="26">
        <v>1.019387214903366</v>
      </c>
      <c r="G170" s="3">
        <v>-7.8540875122663112E-2</v>
      </c>
      <c r="H170" s="3">
        <v>82.4</v>
      </c>
      <c r="I170" s="3">
        <v>80.311000000000007</v>
      </c>
      <c r="K170" s="26"/>
      <c r="L170" s="26"/>
      <c r="M170" s="26"/>
      <c r="N170" s="26"/>
      <c r="O170" s="26"/>
      <c r="P170" s="26"/>
      <c r="Q170" s="26"/>
      <c r="R170" s="26"/>
      <c r="S170" s="26"/>
      <c r="T170" s="26"/>
    </row>
    <row r="171" spans="1:20" x14ac:dyDescent="0.25">
      <c r="A171" s="3">
        <f t="shared" si="2"/>
        <v>1988.75</v>
      </c>
      <c r="B171" s="3">
        <v>7734</v>
      </c>
      <c r="C171" s="3">
        <v>5140.3999999999996</v>
      </c>
      <c r="D171" s="3">
        <v>1007.4</v>
      </c>
      <c r="E171" s="3">
        <v>67.894999999999996</v>
      </c>
      <c r="F171" s="26">
        <v>1.0205338398290131</v>
      </c>
      <c r="G171" s="3">
        <v>-7.2745730971096267E-2</v>
      </c>
      <c r="H171" s="3">
        <v>83.1</v>
      </c>
      <c r="I171" s="3">
        <v>79.998999999999995</v>
      </c>
      <c r="K171" s="26"/>
      <c r="L171" s="26"/>
      <c r="M171" s="26"/>
      <c r="N171" s="26"/>
      <c r="O171" s="26"/>
      <c r="P171" s="26"/>
      <c r="Q171" s="26"/>
      <c r="R171" s="26"/>
      <c r="S171" s="26"/>
      <c r="T171" s="26"/>
    </row>
    <row r="172" spans="1:20" x14ac:dyDescent="0.25">
      <c r="A172" s="3">
        <f t="shared" si="2"/>
        <v>1989</v>
      </c>
      <c r="B172" s="3">
        <v>7806.6</v>
      </c>
      <c r="C172" s="3">
        <v>5159.3</v>
      </c>
      <c r="D172" s="3">
        <v>1046</v>
      </c>
      <c r="E172" s="3">
        <v>68.664000000000001</v>
      </c>
      <c r="F172" s="26">
        <v>1.0228155640070422</v>
      </c>
      <c r="G172" s="3">
        <v>-6.0336284466745473E-2</v>
      </c>
      <c r="H172" s="3">
        <v>83.766666666666694</v>
      </c>
      <c r="I172" s="3">
        <v>79.44</v>
      </c>
      <c r="K172" s="26"/>
      <c r="L172" s="26"/>
      <c r="M172" s="26"/>
      <c r="N172" s="26"/>
      <c r="O172" s="26"/>
      <c r="P172" s="26"/>
      <c r="Q172" s="26"/>
      <c r="R172" s="26"/>
      <c r="S172" s="26"/>
      <c r="T172" s="26"/>
    </row>
    <row r="173" spans="1:20" x14ac:dyDescent="0.25">
      <c r="A173" s="3">
        <f t="shared" si="2"/>
        <v>1989.25</v>
      </c>
      <c r="B173" s="3">
        <v>7865</v>
      </c>
      <c r="C173" s="3">
        <v>5182.3999999999996</v>
      </c>
      <c r="D173" s="3">
        <v>1033.8</v>
      </c>
      <c r="E173" s="3">
        <v>69.34</v>
      </c>
      <c r="F173" s="26">
        <v>1.0234769035721898</v>
      </c>
      <c r="G173" s="3">
        <v>-6.5088788259560451E-2</v>
      </c>
      <c r="H173" s="3">
        <v>83.866666666666703</v>
      </c>
      <c r="I173" s="3">
        <v>78.59</v>
      </c>
      <c r="K173" s="26"/>
      <c r="L173" s="26"/>
      <c r="M173" s="26"/>
      <c r="N173" s="26"/>
      <c r="O173" s="26"/>
      <c r="P173" s="26"/>
      <c r="Q173" s="26"/>
      <c r="R173" s="26"/>
      <c r="S173" s="26"/>
      <c r="T173" s="26"/>
    </row>
    <row r="174" spans="1:20" x14ac:dyDescent="0.25">
      <c r="A174" s="3">
        <f t="shared" si="2"/>
        <v>1989.5</v>
      </c>
      <c r="B174" s="3">
        <v>7927.4</v>
      </c>
      <c r="C174" s="3">
        <v>5236.1000000000004</v>
      </c>
      <c r="D174" s="3">
        <v>1021.6</v>
      </c>
      <c r="E174" s="3">
        <v>69.795000000000002</v>
      </c>
      <c r="F174" s="26">
        <v>1.02197341889338</v>
      </c>
      <c r="G174" s="3">
        <v>-3.2460063150508714E-2</v>
      </c>
      <c r="H174" s="3">
        <v>84.066666666666706</v>
      </c>
      <c r="I174" s="3">
        <v>78.572999999999993</v>
      </c>
      <c r="K174" s="26"/>
      <c r="L174" s="26"/>
      <c r="M174" s="26"/>
      <c r="N174" s="26"/>
      <c r="O174" s="26"/>
      <c r="P174" s="26"/>
      <c r="Q174" s="26"/>
      <c r="R174" s="26"/>
      <c r="S174" s="26"/>
      <c r="T174" s="26"/>
    </row>
    <row r="175" spans="1:20" x14ac:dyDescent="0.25">
      <c r="A175" s="3">
        <f t="shared" si="2"/>
        <v>1989.75</v>
      </c>
      <c r="B175" s="3">
        <v>7944.7</v>
      </c>
      <c r="C175" s="3">
        <v>5261.7</v>
      </c>
      <c r="D175" s="3">
        <v>1011.1</v>
      </c>
      <c r="E175" s="3">
        <v>70.257000000000005</v>
      </c>
      <c r="F175" s="26">
        <v>1.0208708087796656</v>
      </c>
      <c r="G175" s="3">
        <v>-3.8902725181794946E-2</v>
      </c>
      <c r="H175" s="3">
        <v>84.4</v>
      </c>
      <c r="I175" s="3">
        <v>78.941000000000003</v>
      </c>
      <c r="K175" s="26"/>
      <c r="L175" s="26"/>
      <c r="M175" s="26"/>
      <c r="N175" s="26"/>
      <c r="O175" s="26"/>
      <c r="P175" s="26"/>
      <c r="Q175" s="26"/>
      <c r="R175" s="26"/>
      <c r="S175" s="26"/>
      <c r="T175" s="26"/>
    </row>
    <row r="176" spans="1:20" x14ac:dyDescent="0.25">
      <c r="A176" s="3">
        <f t="shared" si="2"/>
        <v>1990</v>
      </c>
      <c r="B176" s="3">
        <v>8027.7</v>
      </c>
      <c r="C176" s="3">
        <v>5303.3</v>
      </c>
      <c r="D176" s="3">
        <v>1021.1</v>
      </c>
      <c r="E176" s="3">
        <v>71.105999999999995</v>
      </c>
      <c r="F176" s="26">
        <v>1.0200159814111938</v>
      </c>
      <c r="G176" s="3">
        <v>-4.8364123889381237E-2</v>
      </c>
      <c r="H176" s="3">
        <v>84.8</v>
      </c>
      <c r="I176" s="3">
        <v>79.352000000000004</v>
      </c>
      <c r="K176" s="26"/>
      <c r="L176" s="26"/>
      <c r="M176" s="26"/>
      <c r="N176" s="26"/>
      <c r="O176" s="26"/>
      <c r="P176" s="26"/>
      <c r="Q176" s="26"/>
      <c r="R176" s="26"/>
      <c r="S176" s="26"/>
      <c r="T176" s="26"/>
    </row>
    <row r="177" spans="1:20" x14ac:dyDescent="0.25">
      <c r="A177" s="3">
        <f t="shared" si="2"/>
        <v>1990.25</v>
      </c>
      <c r="B177" s="3">
        <v>8059.6</v>
      </c>
      <c r="C177" s="3">
        <v>5320.8</v>
      </c>
      <c r="D177" s="3">
        <v>1021.4</v>
      </c>
      <c r="E177" s="3">
        <v>71.930999999999997</v>
      </c>
      <c r="F177" s="26">
        <v>1.0200002764136538</v>
      </c>
      <c r="G177" s="3">
        <v>-2.9484725553040322E-2</v>
      </c>
      <c r="H177" s="3">
        <v>84.7</v>
      </c>
      <c r="I177" s="3">
        <v>80.418999999999997</v>
      </c>
      <c r="K177" s="26"/>
      <c r="L177" s="26"/>
      <c r="M177" s="26"/>
      <c r="N177" s="26"/>
      <c r="O177" s="26"/>
      <c r="P177" s="26"/>
      <c r="Q177" s="26"/>
      <c r="R177" s="26"/>
      <c r="S177" s="26"/>
      <c r="T177" s="26"/>
    </row>
    <row r="178" spans="1:20" x14ac:dyDescent="0.25">
      <c r="A178" s="3">
        <f t="shared" si="2"/>
        <v>1990.5</v>
      </c>
      <c r="B178" s="3">
        <v>8059.5</v>
      </c>
      <c r="C178" s="3">
        <v>5341</v>
      </c>
      <c r="D178" s="3">
        <v>997.3</v>
      </c>
      <c r="E178" s="3">
        <v>72.593000000000004</v>
      </c>
      <c r="F178" s="26">
        <v>1.019803902718557</v>
      </c>
      <c r="G178" s="3">
        <v>-2.4871217860166658E-2</v>
      </c>
      <c r="H178" s="3">
        <v>84.266666666666694</v>
      </c>
      <c r="I178" s="3">
        <v>80.369</v>
      </c>
      <c r="K178" s="26"/>
      <c r="L178" s="26"/>
      <c r="M178" s="26"/>
      <c r="N178" s="26"/>
      <c r="O178" s="26"/>
      <c r="P178" s="26"/>
      <c r="Q178" s="26"/>
      <c r="R178" s="26"/>
      <c r="S178" s="26"/>
      <c r="T178" s="26"/>
    </row>
    <row r="179" spans="1:20" x14ac:dyDescent="0.25">
      <c r="A179" s="3">
        <f t="shared" si="2"/>
        <v>1990.75</v>
      </c>
      <c r="B179" s="3">
        <v>7988.9</v>
      </c>
      <c r="C179" s="3">
        <v>5299.5</v>
      </c>
      <c r="D179" s="3">
        <v>934.2</v>
      </c>
      <c r="E179" s="3">
        <v>73.176000000000002</v>
      </c>
      <c r="F179" s="26">
        <v>1.0188203285661386</v>
      </c>
      <c r="G179" s="3">
        <v>-1.3270845931599811E-2</v>
      </c>
      <c r="H179" s="3">
        <v>83.733333333333306</v>
      </c>
      <c r="I179" s="3">
        <v>79.771000000000001</v>
      </c>
      <c r="K179" s="26"/>
      <c r="L179" s="26"/>
      <c r="M179" s="26"/>
      <c r="N179" s="26"/>
      <c r="O179" s="26"/>
      <c r="P179" s="26"/>
      <c r="Q179" s="26"/>
      <c r="R179" s="26"/>
      <c r="S179" s="26"/>
      <c r="T179" s="26"/>
    </row>
    <row r="180" spans="1:20" x14ac:dyDescent="0.25">
      <c r="A180" s="3">
        <f t="shared" si="2"/>
        <v>1991</v>
      </c>
      <c r="B180" s="3">
        <v>7950.2</v>
      </c>
      <c r="C180" s="3">
        <v>5284.4</v>
      </c>
      <c r="D180" s="3">
        <v>896.2</v>
      </c>
      <c r="E180" s="3">
        <v>73.962999999999994</v>
      </c>
      <c r="F180" s="26">
        <v>1.0156933640051808</v>
      </c>
      <c r="G180" s="3">
        <v>1.8356930371960904E-2</v>
      </c>
      <c r="H180" s="3">
        <v>82.933333333333294</v>
      </c>
      <c r="I180" s="3">
        <v>80.001000000000005</v>
      </c>
      <c r="K180" s="26"/>
      <c r="L180" s="26"/>
      <c r="M180" s="26"/>
      <c r="N180" s="26"/>
      <c r="O180" s="26"/>
      <c r="P180" s="26"/>
      <c r="Q180" s="26"/>
      <c r="R180" s="26"/>
      <c r="S180" s="26"/>
      <c r="T180" s="26"/>
    </row>
    <row r="181" spans="1:20" x14ac:dyDescent="0.25">
      <c r="A181" s="3">
        <f t="shared" si="2"/>
        <v>1991.25</v>
      </c>
      <c r="B181" s="3">
        <v>8003.8</v>
      </c>
      <c r="C181" s="3">
        <v>5324.7</v>
      </c>
      <c r="D181" s="3">
        <v>891.7</v>
      </c>
      <c r="E181" s="3">
        <v>74.489999999999995</v>
      </c>
      <c r="F181" s="26">
        <v>1.0143466310984541</v>
      </c>
      <c r="G181" s="3">
        <v>7.2681593794076164E-4</v>
      </c>
      <c r="H181" s="3">
        <v>82.366666666666703</v>
      </c>
      <c r="I181" s="3">
        <v>81.141999999999996</v>
      </c>
      <c r="K181" s="26"/>
      <c r="L181" s="26"/>
      <c r="M181" s="26"/>
      <c r="N181" s="26"/>
      <c r="O181" s="26"/>
      <c r="P181" s="26"/>
      <c r="Q181" s="26"/>
      <c r="R181" s="26"/>
      <c r="S181" s="26"/>
      <c r="T181" s="26"/>
    </row>
    <row r="182" spans="1:20" x14ac:dyDescent="0.25">
      <c r="A182" s="3">
        <f t="shared" si="2"/>
        <v>1991.5</v>
      </c>
      <c r="B182" s="3">
        <v>8037.5</v>
      </c>
      <c r="C182" s="3">
        <v>5345</v>
      </c>
      <c r="D182" s="3">
        <v>913.9</v>
      </c>
      <c r="E182" s="3">
        <v>75.069000000000003</v>
      </c>
      <c r="F182" s="26">
        <v>1.0138192285264565</v>
      </c>
      <c r="G182" s="3">
        <v>2.3531524862840721E-2</v>
      </c>
      <c r="H182" s="3">
        <v>82.5</v>
      </c>
      <c r="I182" s="3">
        <v>81.524000000000001</v>
      </c>
      <c r="K182" s="26"/>
      <c r="L182" s="26"/>
      <c r="M182" s="26"/>
      <c r="N182" s="26"/>
      <c r="O182" s="26"/>
      <c r="P182" s="26"/>
      <c r="Q182" s="26"/>
      <c r="R182" s="26"/>
      <c r="S182" s="26"/>
      <c r="T182" s="26"/>
    </row>
    <row r="183" spans="1:20" x14ac:dyDescent="0.25">
      <c r="A183" s="3">
        <f t="shared" si="2"/>
        <v>1991.75</v>
      </c>
      <c r="B183" s="3">
        <v>8069</v>
      </c>
      <c r="C183" s="3">
        <v>5342.6</v>
      </c>
      <c r="D183" s="3">
        <v>948.9</v>
      </c>
      <c r="E183" s="3">
        <v>75.504999999999995</v>
      </c>
      <c r="F183" s="26">
        <v>1.0118300799543005</v>
      </c>
      <c r="G183" s="3">
        <v>3.150196433967966E-2</v>
      </c>
      <c r="H183" s="3">
        <v>82.566666666666706</v>
      </c>
      <c r="I183" s="3">
        <v>81.881</v>
      </c>
      <c r="K183" s="26"/>
      <c r="L183" s="26"/>
      <c r="M183" s="26"/>
      <c r="N183" s="26"/>
      <c r="O183" s="26"/>
      <c r="P183" s="26"/>
      <c r="Q183" s="26"/>
      <c r="R183" s="26"/>
      <c r="S183" s="26"/>
      <c r="T183" s="26"/>
    </row>
    <row r="184" spans="1:20" x14ac:dyDescent="0.25">
      <c r="A184" s="3">
        <f t="shared" si="2"/>
        <v>1992</v>
      </c>
      <c r="B184" s="3">
        <v>8157.6</v>
      </c>
      <c r="C184" s="3">
        <v>5434.5</v>
      </c>
      <c r="D184" s="3">
        <v>927.8</v>
      </c>
      <c r="E184" s="3">
        <v>75.888999999999996</v>
      </c>
      <c r="F184" s="26">
        <v>1.0099100442018318</v>
      </c>
      <c r="G184" s="3">
        <v>1.360798471012954E-3</v>
      </c>
      <c r="H184" s="3">
        <v>82.5</v>
      </c>
      <c r="I184" s="3">
        <v>83.027000000000001</v>
      </c>
      <c r="K184" s="26"/>
      <c r="L184" s="26"/>
      <c r="M184" s="26"/>
      <c r="N184" s="26"/>
      <c r="O184" s="26"/>
      <c r="P184" s="26"/>
      <c r="Q184" s="26"/>
      <c r="R184" s="26"/>
      <c r="S184" s="26"/>
      <c r="T184" s="26"/>
    </row>
    <row r="185" spans="1:20" x14ac:dyDescent="0.25">
      <c r="A185" s="3">
        <f t="shared" si="2"/>
        <v>1992.25</v>
      </c>
      <c r="B185" s="3">
        <v>8244.2999999999993</v>
      </c>
      <c r="C185" s="3">
        <v>5466.7</v>
      </c>
      <c r="D185" s="3">
        <v>988.9</v>
      </c>
      <c r="E185" s="3">
        <v>76.358000000000004</v>
      </c>
      <c r="F185" s="26">
        <v>1.0092946104983316</v>
      </c>
      <c r="G185" s="3">
        <v>4.5146127974263093E-3</v>
      </c>
      <c r="H185" s="3">
        <v>83.066666666666706</v>
      </c>
      <c r="I185" s="3">
        <v>83.013000000000005</v>
      </c>
      <c r="K185" s="26"/>
      <c r="L185" s="26"/>
      <c r="M185" s="26"/>
      <c r="N185" s="26"/>
      <c r="O185" s="26"/>
      <c r="P185" s="26"/>
      <c r="Q185" s="26"/>
      <c r="R185" s="26"/>
      <c r="S185" s="26"/>
      <c r="T185" s="26"/>
    </row>
    <row r="186" spans="1:20" x14ac:dyDescent="0.25">
      <c r="A186" s="3">
        <f t="shared" si="2"/>
        <v>1992.5</v>
      </c>
      <c r="B186" s="3">
        <v>8329.4</v>
      </c>
      <c r="C186" s="3">
        <v>5527.1</v>
      </c>
      <c r="D186" s="3">
        <v>999.1</v>
      </c>
      <c r="E186" s="3">
        <v>76.712999999999994</v>
      </c>
      <c r="F186" s="26">
        <v>1.0080440841745419</v>
      </c>
      <c r="G186" s="3">
        <v>3.6980697679199129E-4</v>
      </c>
      <c r="H186" s="3">
        <v>83.3</v>
      </c>
      <c r="I186" s="3">
        <v>83.787999999999997</v>
      </c>
      <c r="K186" s="26"/>
      <c r="L186" s="26"/>
      <c r="M186" s="26"/>
      <c r="N186" s="26"/>
      <c r="O186" s="26"/>
      <c r="P186" s="26"/>
      <c r="Q186" s="26"/>
      <c r="R186" s="26"/>
      <c r="S186" s="26"/>
      <c r="T186" s="26"/>
    </row>
    <row r="187" spans="1:20" x14ac:dyDescent="0.25">
      <c r="A187" s="3">
        <f t="shared" si="2"/>
        <v>1992.75</v>
      </c>
      <c r="B187" s="3">
        <v>8417</v>
      </c>
      <c r="C187" s="3">
        <v>5594.6</v>
      </c>
      <c r="D187" s="3">
        <v>1030.8</v>
      </c>
      <c r="E187" s="3">
        <v>77.149000000000001</v>
      </c>
      <c r="F187" s="26">
        <v>1.007506716671416</v>
      </c>
      <c r="G187" s="3">
        <v>1.4825276410297796E-3</v>
      </c>
      <c r="H187" s="3">
        <v>83.7</v>
      </c>
      <c r="I187" s="3">
        <v>83.453000000000003</v>
      </c>
      <c r="K187" s="26"/>
      <c r="L187" s="26"/>
      <c r="M187" s="26"/>
      <c r="N187" s="26"/>
      <c r="O187" s="26"/>
      <c r="P187" s="26"/>
      <c r="Q187" s="26"/>
      <c r="R187" s="26"/>
      <c r="S187" s="26"/>
      <c r="T187" s="26"/>
    </row>
    <row r="188" spans="1:20" x14ac:dyDescent="0.25">
      <c r="A188" s="3">
        <f t="shared" si="2"/>
        <v>1993</v>
      </c>
      <c r="B188" s="3">
        <v>8432.5</v>
      </c>
      <c r="C188" s="3">
        <v>5617.2</v>
      </c>
      <c r="D188" s="3">
        <v>1055</v>
      </c>
      <c r="E188" s="3">
        <v>77.61</v>
      </c>
      <c r="F188" s="26">
        <v>1.0075148650198475</v>
      </c>
      <c r="G188" s="3">
        <v>1.5345564767047393E-2</v>
      </c>
      <c r="H188" s="3">
        <v>84.4</v>
      </c>
      <c r="I188" s="3">
        <v>83.316999999999993</v>
      </c>
      <c r="K188" s="26"/>
      <c r="L188" s="26"/>
      <c r="M188" s="26"/>
      <c r="N188" s="26"/>
      <c r="O188" s="26"/>
      <c r="P188" s="26"/>
      <c r="Q188" s="26"/>
      <c r="R188" s="26"/>
      <c r="S188" s="26"/>
      <c r="T188" s="26"/>
    </row>
    <row r="189" spans="1:20" x14ac:dyDescent="0.25">
      <c r="A189" s="3">
        <f t="shared" si="2"/>
        <v>1993.25</v>
      </c>
      <c r="B189" s="3">
        <v>8486.4</v>
      </c>
      <c r="C189" s="3">
        <v>5671.1</v>
      </c>
      <c r="D189" s="3">
        <v>1063.3</v>
      </c>
      <c r="E189" s="3">
        <v>78.039000000000001</v>
      </c>
      <c r="F189" s="26">
        <v>1.0074170717777329</v>
      </c>
      <c r="G189" s="3">
        <v>-4.2131024096385538E-3</v>
      </c>
      <c r="H189" s="3">
        <v>85.2</v>
      </c>
      <c r="I189" s="3">
        <v>83.119</v>
      </c>
      <c r="K189" s="26"/>
      <c r="L189" s="26"/>
      <c r="M189" s="26"/>
      <c r="N189" s="26"/>
      <c r="O189" s="26"/>
      <c r="P189" s="26"/>
      <c r="Q189" s="26"/>
      <c r="R189" s="26"/>
      <c r="S189" s="26"/>
      <c r="T189" s="26"/>
    </row>
    <row r="190" spans="1:20" x14ac:dyDescent="0.25">
      <c r="A190" s="3">
        <f t="shared" si="2"/>
        <v>1993.5</v>
      </c>
      <c r="B190" s="3">
        <v>8531.1</v>
      </c>
      <c r="C190" s="3">
        <v>5732.7</v>
      </c>
      <c r="D190" s="3">
        <v>1062.5</v>
      </c>
      <c r="E190" s="3">
        <v>78.399000000000001</v>
      </c>
      <c r="F190" s="26">
        <v>1.0075637509640958</v>
      </c>
      <c r="G190" s="3">
        <v>-1.0409816769333386E-2</v>
      </c>
      <c r="H190" s="3">
        <v>85.9</v>
      </c>
      <c r="I190" s="3">
        <v>83.128</v>
      </c>
      <c r="K190" s="26"/>
      <c r="L190" s="26"/>
      <c r="M190" s="26"/>
      <c r="N190" s="26"/>
      <c r="O190" s="26"/>
      <c r="P190" s="26"/>
      <c r="Q190" s="26"/>
      <c r="R190" s="26"/>
      <c r="S190" s="26"/>
      <c r="T190" s="26"/>
    </row>
    <row r="191" spans="1:20" x14ac:dyDescent="0.25">
      <c r="A191" s="3">
        <f t="shared" si="2"/>
        <v>1993.75</v>
      </c>
      <c r="B191" s="3">
        <v>8643.7999999999993</v>
      </c>
      <c r="C191" s="3">
        <v>5783.7</v>
      </c>
      <c r="D191" s="3">
        <v>1118.5999999999999</v>
      </c>
      <c r="E191" s="3">
        <v>78.828999999999994</v>
      </c>
      <c r="F191" s="26">
        <v>1.0073926190167704</v>
      </c>
      <c r="G191" s="3">
        <v>-6.9354622042257577E-3</v>
      </c>
      <c r="H191" s="3">
        <v>86.733333333333306</v>
      </c>
      <c r="I191" s="3">
        <v>82.906000000000006</v>
      </c>
      <c r="K191" s="26"/>
      <c r="L191" s="26"/>
      <c r="M191" s="26"/>
      <c r="N191" s="26"/>
      <c r="O191" s="26"/>
      <c r="P191" s="26"/>
      <c r="Q191" s="26"/>
      <c r="R191" s="26"/>
      <c r="S191" s="26"/>
      <c r="T191" s="26"/>
    </row>
    <row r="192" spans="1:20" x14ac:dyDescent="0.25">
      <c r="A192" s="3">
        <f t="shared" si="2"/>
        <v>1994</v>
      </c>
      <c r="B192" s="3">
        <v>8727.9</v>
      </c>
      <c r="C192" s="3">
        <v>5848.1</v>
      </c>
      <c r="D192" s="3">
        <v>1166.8</v>
      </c>
      <c r="E192" s="3">
        <v>79.244</v>
      </c>
      <c r="F192" s="26">
        <v>1.0079383070162402</v>
      </c>
      <c r="G192" s="3">
        <v>-2.0742953286575799E-2</v>
      </c>
      <c r="H192" s="3">
        <v>87.4</v>
      </c>
      <c r="I192" s="3">
        <v>83.501000000000005</v>
      </c>
      <c r="K192" s="26"/>
      <c r="L192" s="26"/>
      <c r="M192" s="26"/>
      <c r="N192" s="26"/>
      <c r="O192" s="26"/>
      <c r="P192" s="26"/>
      <c r="Q192" s="26"/>
      <c r="R192" s="26"/>
      <c r="S192" s="26"/>
      <c r="T192" s="26"/>
    </row>
    <row r="193" spans="1:20" x14ac:dyDescent="0.25">
      <c r="A193" s="3">
        <f t="shared" si="2"/>
        <v>1994.25</v>
      </c>
      <c r="B193" s="3">
        <v>8847.2999999999993</v>
      </c>
      <c r="C193" s="3">
        <v>5891.5</v>
      </c>
      <c r="D193" s="3">
        <v>1234.9000000000001</v>
      </c>
      <c r="E193" s="3">
        <v>79.620999999999995</v>
      </c>
      <c r="F193" s="26">
        <v>1.0097077230934874</v>
      </c>
      <c r="G193" s="3">
        <v>-2.4891826254611522E-2</v>
      </c>
      <c r="H193" s="3">
        <v>88.8</v>
      </c>
      <c r="I193" s="3">
        <v>82.79</v>
      </c>
      <c r="K193" s="26"/>
      <c r="L193" s="26"/>
      <c r="M193" s="26"/>
      <c r="N193" s="26"/>
      <c r="O193" s="26"/>
      <c r="P193" s="26"/>
      <c r="Q193" s="26"/>
      <c r="R193" s="26"/>
      <c r="S193" s="26"/>
      <c r="T193" s="26"/>
    </row>
    <row r="194" spans="1:20" x14ac:dyDescent="0.25">
      <c r="A194" s="3">
        <f t="shared" si="2"/>
        <v>1994.5</v>
      </c>
      <c r="B194" s="3">
        <v>8904.2999999999993</v>
      </c>
      <c r="C194" s="3">
        <v>5938.7</v>
      </c>
      <c r="D194" s="3">
        <v>1212.7</v>
      </c>
      <c r="E194" s="3">
        <v>80.093999999999994</v>
      </c>
      <c r="F194" s="26">
        <v>1.0110327380798461</v>
      </c>
      <c r="G194" s="3">
        <v>-3.1883402322429394E-2</v>
      </c>
      <c r="H194" s="3">
        <v>89.7</v>
      </c>
      <c r="I194" s="3">
        <v>82.156000000000006</v>
      </c>
      <c r="K194" s="26"/>
      <c r="L194" s="26"/>
      <c r="M194" s="26"/>
      <c r="N194" s="26"/>
      <c r="O194" s="26"/>
      <c r="P194" s="26"/>
      <c r="Q194" s="26"/>
      <c r="R194" s="26"/>
      <c r="S194" s="26"/>
      <c r="T194" s="26"/>
    </row>
    <row r="195" spans="1:20" x14ac:dyDescent="0.25">
      <c r="A195" s="3">
        <f t="shared" si="2"/>
        <v>1994.75</v>
      </c>
      <c r="B195" s="3">
        <v>9003.2000000000007</v>
      </c>
      <c r="C195" s="3">
        <v>5997.3</v>
      </c>
      <c r="D195" s="3">
        <v>1269.2</v>
      </c>
      <c r="E195" s="3">
        <v>80.507000000000005</v>
      </c>
      <c r="F195" s="26">
        <v>1.0126736908777523</v>
      </c>
      <c r="G195" s="3">
        <v>-2.8222190232842698E-2</v>
      </c>
      <c r="H195" s="3">
        <v>90.566666666666706</v>
      </c>
      <c r="I195" s="3">
        <v>82.176000000000002</v>
      </c>
      <c r="K195" s="26"/>
      <c r="L195" s="26"/>
      <c r="M195" s="26"/>
      <c r="N195" s="26"/>
      <c r="O195" s="26"/>
      <c r="P195" s="26"/>
      <c r="Q195" s="26"/>
      <c r="R195" s="26"/>
      <c r="S195" s="26"/>
      <c r="T195" s="26"/>
    </row>
    <row r="196" spans="1:20" x14ac:dyDescent="0.25">
      <c r="A196" s="3">
        <f t="shared" si="2"/>
        <v>1995</v>
      </c>
      <c r="B196" s="3">
        <v>9025.2999999999993</v>
      </c>
      <c r="C196" s="3">
        <v>6004.3</v>
      </c>
      <c r="D196" s="3">
        <v>1282.0999999999999</v>
      </c>
      <c r="E196" s="3">
        <v>80.968999999999994</v>
      </c>
      <c r="F196" s="26">
        <v>1.0142188514688277</v>
      </c>
      <c r="G196" s="3">
        <v>-5.4341792299300751E-2</v>
      </c>
      <c r="H196" s="3">
        <v>91.2</v>
      </c>
      <c r="I196" s="3">
        <v>82.367000000000004</v>
      </c>
      <c r="K196" s="26"/>
      <c r="L196" s="26"/>
      <c r="M196" s="26"/>
      <c r="N196" s="26"/>
      <c r="O196" s="26"/>
      <c r="P196" s="26"/>
      <c r="Q196" s="26"/>
      <c r="R196" s="26"/>
      <c r="S196" s="26"/>
      <c r="T196" s="26"/>
    </row>
    <row r="197" spans="1:20" x14ac:dyDescent="0.25">
      <c r="A197" s="3">
        <f t="shared" si="2"/>
        <v>1995.25</v>
      </c>
      <c r="B197" s="3">
        <v>9044.7000000000007</v>
      </c>
      <c r="C197" s="3">
        <v>6053.5</v>
      </c>
      <c r="D197" s="3">
        <v>1247.5999999999999</v>
      </c>
      <c r="E197" s="3">
        <v>81.328000000000003</v>
      </c>
      <c r="F197" s="26">
        <v>1.0147217047564474</v>
      </c>
      <c r="G197" s="3">
        <v>-6.0565323283141632E-2</v>
      </c>
      <c r="H197" s="3">
        <v>91.1666666666667</v>
      </c>
      <c r="I197" s="3">
        <v>82.105000000000004</v>
      </c>
      <c r="K197" s="26"/>
      <c r="L197" s="26"/>
      <c r="M197" s="26"/>
      <c r="N197" s="26"/>
      <c r="O197" s="26"/>
      <c r="P197" s="26"/>
      <c r="Q197" s="26"/>
      <c r="R197" s="26"/>
      <c r="S197" s="26"/>
      <c r="T197" s="26"/>
    </row>
    <row r="198" spans="1:20" x14ac:dyDescent="0.25">
      <c r="A198" s="3">
        <f t="shared" ref="A198:A257" si="3">A197+0.25</f>
        <v>1995.5</v>
      </c>
      <c r="B198" s="3">
        <v>9120.7000000000007</v>
      </c>
      <c r="C198" s="3">
        <v>6107.6</v>
      </c>
      <c r="D198" s="3">
        <v>1235.5999999999999</v>
      </c>
      <c r="E198" s="3">
        <v>81.709999999999994</v>
      </c>
      <c r="F198" s="26">
        <v>1.0141868990145526</v>
      </c>
      <c r="G198" s="3">
        <v>-4.5466181079614101E-2</v>
      </c>
      <c r="H198" s="3">
        <v>91.733333333333306</v>
      </c>
      <c r="I198" s="3">
        <v>82.262</v>
      </c>
      <c r="K198" s="26"/>
      <c r="L198" s="26"/>
      <c r="M198" s="26"/>
      <c r="N198" s="26"/>
      <c r="O198" s="26"/>
      <c r="P198" s="26"/>
      <c r="Q198" s="26"/>
      <c r="R198" s="26"/>
      <c r="S198" s="26"/>
      <c r="T198" s="26"/>
    </row>
    <row r="199" spans="1:20" x14ac:dyDescent="0.25">
      <c r="A199" s="3">
        <f t="shared" si="3"/>
        <v>1995.75</v>
      </c>
      <c r="B199" s="3">
        <v>9184.2999999999993</v>
      </c>
      <c r="C199" s="3">
        <v>6150.6</v>
      </c>
      <c r="D199" s="3">
        <v>1270.4000000000001</v>
      </c>
      <c r="E199" s="3">
        <v>82.125</v>
      </c>
      <c r="F199" s="26">
        <v>1.0140031137635408</v>
      </c>
      <c r="G199" s="3">
        <v>-4.079851985060174E-2</v>
      </c>
      <c r="H199" s="3">
        <v>92.133333333333297</v>
      </c>
      <c r="I199" s="3">
        <v>82.685000000000002</v>
      </c>
      <c r="K199" s="26"/>
      <c r="L199" s="26"/>
      <c r="M199" s="26"/>
      <c r="N199" s="26"/>
      <c r="O199" s="26"/>
      <c r="P199" s="26"/>
      <c r="Q199" s="26"/>
      <c r="R199" s="26"/>
      <c r="S199" s="26"/>
      <c r="T199" s="26"/>
    </row>
    <row r="200" spans="1:20" x14ac:dyDescent="0.25">
      <c r="A200" s="3">
        <f t="shared" si="3"/>
        <v>1996</v>
      </c>
      <c r="B200" s="3">
        <v>9247.2000000000007</v>
      </c>
      <c r="C200" s="3">
        <v>6206.9</v>
      </c>
      <c r="D200" s="3">
        <v>1287.0999999999999</v>
      </c>
      <c r="E200" s="3">
        <v>82.6</v>
      </c>
      <c r="F200" s="26">
        <v>1.0131467962187466</v>
      </c>
      <c r="G200" s="3">
        <v>-4.6863314266199947E-2</v>
      </c>
      <c r="H200" s="3">
        <v>92.1666666666667</v>
      </c>
      <c r="I200" s="3">
        <v>82.775000000000006</v>
      </c>
      <c r="K200" s="26"/>
      <c r="L200" s="26"/>
      <c r="M200" s="26"/>
      <c r="N200" s="26"/>
      <c r="O200" s="26"/>
      <c r="P200" s="26"/>
      <c r="Q200" s="26"/>
      <c r="R200" s="26"/>
      <c r="S200" s="26"/>
      <c r="T200" s="26"/>
    </row>
    <row r="201" spans="1:20" x14ac:dyDescent="0.25">
      <c r="A201" s="3">
        <f t="shared" si="3"/>
        <v>1996.25</v>
      </c>
      <c r="B201" s="3">
        <v>9407.1</v>
      </c>
      <c r="C201" s="3">
        <v>6277.1</v>
      </c>
      <c r="D201" s="3">
        <v>1353.8</v>
      </c>
      <c r="E201" s="3">
        <v>82.915999999999997</v>
      </c>
      <c r="F201" s="26">
        <v>1.0128582006247235</v>
      </c>
      <c r="G201" s="3">
        <v>-5.3256185953511621E-2</v>
      </c>
      <c r="H201" s="3">
        <v>93.4</v>
      </c>
      <c r="I201" s="3">
        <v>82.894999999999996</v>
      </c>
      <c r="K201" s="26"/>
      <c r="L201" s="26"/>
      <c r="M201" s="26"/>
      <c r="N201" s="26"/>
      <c r="O201" s="26"/>
      <c r="P201" s="26"/>
      <c r="Q201" s="26"/>
      <c r="R201" s="26"/>
      <c r="S201" s="26"/>
      <c r="T201" s="26"/>
    </row>
    <row r="202" spans="1:20" x14ac:dyDescent="0.25">
      <c r="A202" s="3">
        <f t="shared" si="3"/>
        <v>1996.5</v>
      </c>
      <c r="B202" s="3">
        <v>9488.9</v>
      </c>
      <c r="C202" s="3">
        <v>6314.6</v>
      </c>
      <c r="D202" s="3">
        <v>1422.1</v>
      </c>
      <c r="E202" s="3">
        <v>83.179000000000002</v>
      </c>
      <c r="F202" s="26">
        <v>1.0130105457037775</v>
      </c>
      <c r="G202" s="3">
        <v>-4.8705706150529139E-2</v>
      </c>
      <c r="H202" s="3">
        <v>94.266666666666694</v>
      </c>
      <c r="I202" s="3">
        <v>83.174000000000007</v>
      </c>
      <c r="K202" s="26"/>
      <c r="L202" s="26"/>
      <c r="M202" s="26"/>
      <c r="N202" s="26"/>
      <c r="O202" s="26"/>
      <c r="P202" s="26"/>
      <c r="Q202" s="26"/>
      <c r="R202" s="26"/>
      <c r="S202" s="26"/>
      <c r="T202" s="26"/>
    </row>
    <row r="203" spans="1:20" x14ac:dyDescent="0.25">
      <c r="A203" s="3">
        <f t="shared" si="3"/>
        <v>1996.75</v>
      </c>
      <c r="B203" s="3">
        <v>9592.5</v>
      </c>
      <c r="C203" s="3">
        <v>6366.1</v>
      </c>
      <c r="D203" s="3">
        <v>1418.2</v>
      </c>
      <c r="E203" s="3">
        <v>83.638000000000005</v>
      </c>
      <c r="F203" s="26">
        <v>1.012946408785012</v>
      </c>
      <c r="G203" s="3">
        <v>-3.2101120144826807E-2</v>
      </c>
      <c r="H203" s="3">
        <v>95</v>
      </c>
      <c r="I203" s="3">
        <v>82.847999999999999</v>
      </c>
      <c r="K203" s="26"/>
      <c r="L203" s="26"/>
      <c r="M203" s="26"/>
      <c r="N203" s="26"/>
      <c r="O203" s="26"/>
      <c r="P203" s="26"/>
      <c r="Q203" s="26"/>
      <c r="R203" s="26"/>
      <c r="S203" s="26"/>
      <c r="T203" s="26"/>
    </row>
    <row r="204" spans="1:20" x14ac:dyDescent="0.25">
      <c r="A204" s="3">
        <f t="shared" si="3"/>
        <v>1997</v>
      </c>
      <c r="B204" s="3">
        <v>9666.2000000000007</v>
      </c>
      <c r="C204" s="3">
        <v>6430.2</v>
      </c>
      <c r="D204" s="3">
        <v>1451.3</v>
      </c>
      <c r="E204" s="3">
        <v>84.179000000000002</v>
      </c>
      <c r="F204" s="26">
        <v>1.0129383908144056</v>
      </c>
      <c r="G204" s="3">
        <v>-5.2613468002740117E-2</v>
      </c>
      <c r="H204" s="3">
        <v>95.766666666666694</v>
      </c>
      <c r="I204" s="3">
        <v>82.86</v>
      </c>
      <c r="K204" s="26"/>
      <c r="L204" s="26"/>
      <c r="M204" s="26"/>
      <c r="N204" s="26"/>
      <c r="O204" s="26"/>
      <c r="P204" s="26"/>
      <c r="Q204" s="26"/>
      <c r="R204" s="26"/>
      <c r="S204" s="26"/>
      <c r="T204" s="26"/>
    </row>
    <row r="205" spans="1:20" x14ac:dyDescent="0.25">
      <c r="A205" s="3">
        <f t="shared" si="3"/>
        <v>1997.25</v>
      </c>
      <c r="B205" s="3">
        <v>9809.6</v>
      </c>
      <c r="C205" s="3">
        <v>6456.2</v>
      </c>
      <c r="D205" s="3">
        <v>1544</v>
      </c>
      <c r="E205" s="3">
        <v>84.375</v>
      </c>
      <c r="F205" s="26">
        <v>1.0135312071253157</v>
      </c>
      <c r="G205" s="3">
        <v>-6.3761723146179811E-2</v>
      </c>
      <c r="H205" s="3">
        <v>96.8</v>
      </c>
      <c r="I205" s="3">
        <v>83.34</v>
      </c>
      <c r="K205" s="26"/>
      <c r="L205" s="26"/>
      <c r="M205" s="26"/>
      <c r="N205" s="26"/>
      <c r="O205" s="26"/>
      <c r="P205" s="26"/>
      <c r="Q205" s="26"/>
      <c r="R205" s="26"/>
      <c r="S205" s="26"/>
      <c r="T205" s="26"/>
    </row>
    <row r="206" spans="1:20" x14ac:dyDescent="0.25">
      <c r="A206" s="3">
        <f t="shared" si="3"/>
        <v>1997.5</v>
      </c>
      <c r="B206" s="3">
        <v>9932.7000000000007</v>
      </c>
      <c r="C206" s="3">
        <v>6566</v>
      </c>
      <c r="D206" s="3">
        <v>1571.4</v>
      </c>
      <c r="E206" s="3">
        <v>84.668999999999997</v>
      </c>
      <c r="F206" s="26">
        <v>1.0135552182885126</v>
      </c>
      <c r="G206" s="3">
        <v>-7.2964134859073798E-2</v>
      </c>
      <c r="H206" s="3">
        <v>97.5</v>
      </c>
      <c r="I206" s="3">
        <v>83.918000000000006</v>
      </c>
      <c r="K206" s="26"/>
      <c r="L206" s="26"/>
      <c r="M206" s="26"/>
      <c r="N206" s="26"/>
      <c r="O206" s="26"/>
      <c r="P206" s="26"/>
      <c r="Q206" s="26"/>
      <c r="R206" s="26"/>
      <c r="S206" s="26"/>
      <c r="T206" s="26"/>
    </row>
    <row r="207" spans="1:20" x14ac:dyDescent="0.25">
      <c r="A207" s="3">
        <f t="shared" si="3"/>
        <v>1997.75</v>
      </c>
      <c r="B207" s="3">
        <v>10008.9</v>
      </c>
      <c r="C207" s="3">
        <v>6641.1</v>
      </c>
      <c r="D207" s="3">
        <v>1596.5</v>
      </c>
      <c r="E207" s="3">
        <v>84.981999999999999</v>
      </c>
      <c r="F207" s="26">
        <v>1.0134911847289201</v>
      </c>
      <c r="G207" s="3">
        <v>-8.2016702095353777E-2</v>
      </c>
      <c r="H207" s="3">
        <v>98.233333333333306</v>
      </c>
      <c r="I207" s="3">
        <v>85.091999999999999</v>
      </c>
      <c r="K207" s="26"/>
      <c r="L207" s="26"/>
      <c r="M207" s="26"/>
      <c r="N207" s="26"/>
      <c r="O207" s="26"/>
      <c r="P207" s="26"/>
      <c r="Q207" s="26"/>
      <c r="R207" s="26"/>
      <c r="S207" s="26"/>
      <c r="T207" s="26"/>
    </row>
    <row r="208" spans="1:20" x14ac:dyDescent="0.25">
      <c r="A208" s="3">
        <f t="shared" si="3"/>
        <v>1998</v>
      </c>
      <c r="B208" s="3">
        <v>10103.4</v>
      </c>
      <c r="C208" s="3">
        <v>6707.2</v>
      </c>
      <c r="D208" s="3">
        <v>1672.7</v>
      </c>
      <c r="E208" s="3">
        <v>85.125</v>
      </c>
      <c r="F208" s="26">
        <v>1.0135232030258117</v>
      </c>
      <c r="G208" s="3">
        <v>-8.3969154990914688E-2</v>
      </c>
      <c r="H208" s="3">
        <v>98.8333333333333</v>
      </c>
      <c r="I208" s="3">
        <v>86.57</v>
      </c>
      <c r="K208" s="26"/>
      <c r="L208" s="26"/>
      <c r="M208" s="26"/>
      <c r="N208" s="26"/>
      <c r="O208" s="26"/>
      <c r="P208" s="26"/>
      <c r="Q208" s="26"/>
      <c r="R208" s="26"/>
      <c r="S208" s="26"/>
      <c r="T208" s="26"/>
    </row>
    <row r="209" spans="1:20" x14ac:dyDescent="0.25">
      <c r="A209" s="3">
        <f t="shared" si="3"/>
        <v>1998.25</v>
      </c>
      <c r="B209" s="3">
        <v>10194.299999999999</v>
      </c>
      <c r="C209" s="3">
        <v>6822.6</v>
      </c>
      <c r="D209" s="3">
        <v>1652.7</v>
      </c>
      <c r="E209" s="3">
        <v>85.328999999999994</v>
      </c>
      <c r="F209" s="26">
        <v>1.0134751744412425</v>
      </c>
      <c r="G209" s="3">
        <v>-9.1327896370901857E-2</v>
      </c>
      <c r="H209" s="3">
        <v>99.1666666666667</v>
      </c>
      <c r="I209" s="3">
        <v>87.444000000000003</v>
      </c>
      <c r="K209" s="26"/>
      <c r="L209" s="26"/>
      <c r="M209" s="26"/>
      <c r="N209" s="26"/>
      <c r="O209" s="26"/>
      <c r="P209" s="26"/>
      <c r="Q209" s="26"/>
      <c r="R209" s="26"/>
      <c r="S209" s="26"/>
      <c r="T209" s="26"/>
    </row>
    <row r="210" spans="1:20" x14ac:dyDescent="0.25">
      <c r="A210" s="3">
        <f t="shared" si="3"/>
        <v>1998.5</v>
      </c>
      <c r="B210" s="3">
        <v>10328.799999999999</v>
      </c>
      <c r="C210" s="3">
        <v>6913.1</v>
      </c>
      <c r="D210" s="3">
        <v>1700.1</v>
      </c>
      <c r="E210" s="3">
        <v>85.656000000000006</v>
      </c>
      <c r="F210" s="26">
        <v>1.0135552182885126</v>
      </c>
      <c r="G210" s="3">
        <v>-8.229448605089125E-2</v>
      </c>
      <c r="H210" s="3">
        <v>99.6666666666667</v>
      </c>
      <c r="I210" s="3">
        <v>88.397000000000006</v>
      </c>
      <c r="K210" s="26"/>
      <c r="L210" s="26"/>
      <c r="M210" s="26"/>
      <c r="N210" s="26"/>
      <c r="O210" s="26"/>
      <c r="P210" s="26"/>
      <c r="Q210" s="26"/>
      <c r="R210" s="26"/>
      <c r="S210" s="26"/>
      <c r="T210" s="26"/>
    </row>
    <row r="211" spans="1:20" x14ac:dyDescent="0.25">
      <c r="A211" s="3">
        <f t="shared" si="3"/>
        <v>1998.75</v>
      </c>
      <c r="B211" s="3">
        <v>10507.6</v>
      </c>
      <c r="C211" s="3">
        <v>7019.1</v>
      </c>
      <c r="D211" s="3">
        <v>1754.7</v>
      </c>
      <c r="E211" s="3">
        <v>85.914000000000001</v>
      </c>
      <c r="F211" s="26">
        <v>1.0119346415075163</v>
      </c>
      <c r="G211" s="3">
        <v>-7.4911747065375719E-2</v>
      </c>
      <c r="H211" s="3">
        <v>100.333333333333</v>
      </c>
      <c r="I211" s="3">
        <v>88.444000000000003</v>
      </c>
      <c r="K211" s="26"/>
      <c r="L211" s="26"/>
      <c r="M211" s="26"/>
      <c r="N211" s="26"/>
      <c r="O211" s="26"/>
      <c r="P211" s="26"/>
      <c r="Q211" s="26"/>
      <c r="R211" s="26"/>
      <c r="S211" s="26"/>
      <c r="T211" s="26"/>
    </row>
    <row r="212" spans="1:20" x14ac:dyDescent="0.25">
      <c r="A212" s="3">
        <f t="shared" si="3"/>
        <v>1999</v>
      </c>
      <c r="B212" s="3">
        <v>10601.2</v>
      </c>
      <c r="C212" s="3">
        <v>7088.3</v>
      </c>
      <c r="D212" s="3">
        <v>1810</v>
      </c>
      <c r="E212" s="3">
        <v>86.298000000000002</v>
      </c>
      <c r="F212" s="26">
        <v>1.0116289088828552</v>
      </c>
      <c r="G212" s="3">
        <v>-9.8218722240239142E-2</v>
      </c>
      <c r="H212" s="3">
        <v>100.566666666667</v>
      </c>
      <c r="I212" s="3">
        <v>89.819000000000003</v>
      </c>
      <c r="K212" s="26"/>
      <c r="L212" s="26"/>
      <c r="M212" s="26"/>
      <c r="N212" s="26"/>
      <c r="O212" s="26"/>
      <c r="P212" s="26"/>
      <c r="Q212" s="26"/>
      <c r="R212" s="26"/>
      <c r="S212" s="26"/>
      <c r="T212" s="26"/>
    </row>
    <row r="213" spans="1:20" x14ac:dyDescent="0.25">
      <c r="A213" s="3">
        <f t="shared" si="3"/>
        <v>1999.25</v>
      </c>
      <c r="B213" s="3">
        <v>10684</v>
      </c>
      <c r="C213" s="3">
        <v>7199.9</v>
      </c>
      <c r="D213" s="3">
        <v>1803.7</v>
      </c>
      <c r="E213" s="3">
        <v>86.602000000000004</v>
      </c>
      <c r="F213" s="26">
        <v>1.0116611043210342</v>
      </c>
      <c r="G213" s="3">
        <v>-6.4868465147453078E-2</v>
      </c>
      <c r="H213" s="3">
        <v>101.3</v>
      </c>
      <c r="I213" s="3">
        <v>89.341999999999999</v>
      </c>
      <c r="K213" s="26"/>
      <c r="L213" s="26"/>
      <c r="M213" s="26"/>
      <c r="N213" s="26"/>
      <c r="O213" s="26"/>
      <c r="P213" s="26"/>
      <c r="Q213" s="26"/>
      <c r="R213" s="26"/>
      <c r="S213" s="26"/>
      <c r="T213" s="26"/>
    </row>
    <row r="214" spans="1:20" x14ac:dyDescent="0.25">
      <c r="A214" s="3">
        <f t="shared" si="3"/>
        <v>1999.5</v>
      </c>
      <c r="B214" s="3">
        <v>10819.9</v>
      </c>
      <c r="C214" s="3">
        <v>7286.4</v>
      </c>
      <c r="D214" s="3">
        <v>1848.9</v>
      </c>
      <c r="E214" s="3">
        <v>86.924000000000007</v>
      </c>
      <c r="F214" s="26">
        <v>1.012497108869393</v>
      </c>
      <c r="G214" s="3">
        <v>-8.7557345113318336E-2</v>
      </c>
      <c r="H214" s="3">
        <v>101.866666666667</v>
      </c>
      <c r="I214" s="3">
        <v>89.394000000000005</v>
      </c>
      <c r="K214" s="26"/>
      <c r="L214" s="26"/>
      <c r="M214" s="26"/>
      <c r="N214" s="26"/>
      <c r="O214" s="26"/>
      <c r="P214" s="26"/>
      <c r="Q214" s="26"/>
      <c r="R214" s="26"/>
      <c r="S214" s="26"/>
      <c r="T214" s="26"/>
    </row>
    <row r="215" spans="1:20" x14ac:dyDescent="0.25">
      <c r="A215" s="3">
        <f t="shared" si="3"/>
        <v>1999.75</v>
      </c>
      <c r="B215" s="3">
        <v>11014.3</v>
      </c>
      <c r="C215" s="3">
        <v>7389.2</v>
      </c>
      <c r="D215" s="3">
        <v>1914.6</v>
      </c>
      <c r="E215" s="3">
        <v>87.23</v>
      </c>
      <c r="F215" s="26">
        <v>1.0130105457037775</v>
      </c>
      <c r="G215" s="3">
        <v>-7.0432705853939973E-2</v>
      </c>
      <c r="H215" s="3">
        <v>102.633333333333</v>
      </c>
      <c r="I215" s="3">
        <v>90.471000000000004</v>
      </c>
      <c r="K215" s="26"/>
      <c r="L215" s="26"/>
      <c r="M215" s="26"/>
      <c r="N215" s="26"/>
      <c r="O215" s="26"/>
      <c r="P215" s="26"/>
      <c r="Q215" s="26"/>
      <c r="R215" s="26"/>
      <c r="S215" s="26"/>
      <c r="T215" s="26"/>
    </row>
    <row r="216" spans="1:20" x14ac:dyDescent="0.25">
      <c r="A216" s="3">
        <f t="shared" si="3"/>
        <v>2000</v>
      </c>
      <c r="B216" s="3">
        <v>11043</v>
      </c>
      <c r="C216" s="3">
        <v>7501.3</v>
      </c>
      <c r="D216" s="3">
        <v>1887.8</v>
      </c>
      <c r="E216" s="3">
        <v>87.924000000000007</v>
      </c>
      <c r="F216" s="26">
        <v>1.0138991909245483</v>
      </c>
      <c r="G216" s="3">
        <v>-9.0938751080667693E-2</v>
      </c>
      <c r="H216" s="3">
        <v>103.166666666667</v>
      </c>
      <c r="I216" s="3">
        <v>92.873000000000005</v>
      </c>
      <c r="K216" s="26"/>
      <c r="L216" s="26"/>
      <c r="M216" s="26"/>
      <c r="N216" s="26"/>
      <c r="O216" s="26"/>
      <c r="P216" s="26"/>
      <c r="Q216" s="26"/>
      <c r="R216" s="26"/>
      <c r="S216" s="26"/>
      <c r="T216" s="26"/>
    </row>
    <row r="217" spans="1:20" x14ac:dyDescent="0.25">
      <c r="A217" s="3">
        <f t="shared" si="3"/>
        <v>2000.25</v>
      </c>
      <c r="B217" s="3">
        <v>11258.5</v>
      </c>
      <c r="C217" s="3">
        <v>7571.8</v>
      </c>
      <c r="D217" s="3">
        <v>2018.5</v>
      </c>
      <c r="E217" s="3">
        <v>88.37</v>
      </c>
      <c r="F217" s="26">
        <v>1.0153273282450244</v>
      </c>
      <c r="G217" s="3">
        <v>-8.8366414781843594E-2</v>
      </c>
      <c r="H217" s="3">
        <v>103.5</v>
      </c>
      <c r="I217" s="3">
        <v>92.557000000000002</v>
      </c>
      <c r="K217" s="26"/>
      <c r="L217" s="26"/>
      <c r="M217" s="26"/>
      <c r="N217" s="26"/>
      <c r="O217" s="26"/>
      <c r="P217" s="26"/>
      <c r="Q217" s="26"/>
      <c r="R217" s="26"/>
      <c r="S217" s="26"/>
      <c r="T217" s="26"/>
    </row>
    <row r="218" spans="1:20" x14ac:dyDescent="0.25">
      <c r="A218" s="3">
        <f t="shared" si="3"/>
        <v>2000.5</v>
      </c>
      <c r="B218" s="3">
        <v>11267.9</v>
      </c>
      <c r="C218" s="3">
        <v>7645.9</v>
      </c>
      <c r="D218" s="3">
        <v>1987</v>
      </c>
      <c r="E218" s="3">
        <v>88.903000000000006</v>
      </c>
      <c r="F218" s="26">
        <v>1.0159159747711686</v>
      </c>
      <c r="G218" s="3">
        <v>-5.0811384876805435E-2</v>
      </c>
      <c r="H218" s="3">
        <v>103.566666666667</v>
      </c>
      <c r="I218" s="3">
        <v>93.635999999999996</v>
      </c>
      <c r="K218" s="26"/>
      <c r="L218" s="26"/>
      <c r="M218" s="26"/>
      <c r="N218" s="26"/>
      <c r="O218" s="26"/>
      <c r="P218" s="26"/>
      <c r="Q218" s="26"/>
      <c r="R218" s="26"/>
      <c r="S218" s="26"/>
      <c r="T218" s="26"/>
    </row>
    <row r="219" spans="1:20" x14ac:dyDescent="0.25">
      <c r="A219" s="3">
        <f t="shared" si="3"/>
        <v>2000.75</v>
      </c>
      <c r="B219" s="3">
        <v>11334.5</v>
      </c>
      <c r="C219" s="3">
        <v>7713.5</v>
      </c>
      <c r="D219" s="3">
        <v>1987.8</v>
      </c>
      <c r="E219" s="3">
        <v>89.370999999999995</v>
      </c>
      <c r="F219" s="26">
        <v>1.0158046876811804</v>
      </c>
      <c r="G219" s="3">
        <v>-6.2095195616159039E-2</v>
      </c>
      <c r="H219" s="3">
        <v>103.6</v>
      </c>
      <c r="I219" s="3">
        <v>93.659000000000006</v>
      </c>
      <c r="K219" s="26"/>
      <c r="L219" s="26"/>
      <c r="M219" s="26"/>
      <c r="N219" s="26"/>
      <c r="O219" s="26"/>
      <c r="P219" s="26"/>
      <c r="Q219" s="26"/>
      <c r="R219" s="26"/>
      <c r="S219" s="26"/>
      <c r="T219" s="26"/>
    </row>
    <row r="220" spans="1:20" x14ac:dyDescent="0.25">
      <c r="A220" s="3">
        <f t="shared" si="3"/>
        <v>2001</v>
      </c>
      <c r="B220" s="3">
        <v>11297.2</v>
      </c>
      <c r="C220" s="3">
        <v>7744.3</v>
      </c>
      <c r="D220" s="3">
        <v>1882.7</v>
      </c>
      <c r="E220" s="3">
        <v>89.978999999999999</v>
      </c>
      <c r="F220" s="26">
        <v>1.013699249444139</v>
      </c>
      <c r="G220" s="3">
        <v>-5.4408735116391729E-2</v>
      </c>
      <c r="H220" s="3">
        <v>103.333333333333</v>
      </c>
      <c r="I220" s="3">
        <v>94.92</v>
      </c>
      <c r="K220" s="26"/>
      <c r="L220" s="26"/>
      <c r="M220" s="26"/>
      <c r="N220" s="26"/>
      <c r="O220" s="26"/>
      <c r="P220" s="26"/>
      <c r="Q220" s="26"/>
      <c r="R220" s="26"/>
      <c r="S220" s="26"/>
      <c r="T220" s="26"/>
    </row>
    <row r="221" spans="1:20" x14ac:dyDescent="0.25">
      <c r="A221" s="3">
        <f t="shared" si="3"/>
        <v>2001.25</v>
      </c>
      <c r="B221" s="3">
        <v>11371.3</v>
      </c>
      <c r="C221" s="3">
        <v>7773.5</v>
      </c>
      <c r="D221" s="3">
        <v>1876.7</v>
      </c>
      <c r="E221" s="3">
        <v>90.59</v>
      </c>
      <c r="F221" s="26">
        <v>1.0106454680631687</v>
      </c>
      <c r="G221" s="3">
        <v>-5.9269673523306282E-2</v>
      </c>
      <c r="H221" s="3">
        <v>102.566666666667</v>
      </c>
      <c r="I221" s="3">
        <v>94.616</v>
      </c>
      <c r="K221" s="26"/>
      <c r="L221" s="26"/>
      <c r="M221" s="26"/>
      <c r="N221" s="26"/>
      <c r="O221" s="26"/>
      <c r="P221" s="26"/>
      <c r="Q221" s="26"/>
      <c r="R221" s="26"/>
      <c r="S221" s="26"/>
      <c r="T221" s="26"/>
    </row>
    <row r="222" spans="1:20" x14ac:dyDescent="0.25">
      <c r="A222" s="3">
        <f t="shared" si="3"/>
        <v>2001.5</v>
      </c>
      <c r="B222" s="3">
        <v>11340.1</v>
      </c>
      <c r="C222" s="3">
        <v>7807.7</v>
      </c>
      <c r="D222" s="3">
        <v>1837.1</v>
      </c>
      <c r="E222" s="3">
        <v>90.873999999999995</v>
      </c>
      <c r="F222" s="26">
        <v>1.0086293248259985</v>
      </c>
      <c r="G222" s="3">
        <v>-4.3139725958135304E-2</v>
      </c>
      <c r="H222" s="3">
        <v>101.76666666666701</v>
      </c>
      <c r="I222" s="3">
        <v>94.709000000000003</v>
      </c>
      <c r="K222" s="26"/>
      <c r="L222" s="26"/>
      <c r="M222" s="26"/>
      <c r="N222" s="26"/>
      <c r="O222" s="26"/>
      <c r="P222" s="26"/>
      <c r="Q222" s="26"/>
      <c r="R222" s="26"/>
      <c r="S222" s="26"/>
      <c r="T222" s="26"/>
    </row>
    <row r="223" spans="1:20" x14ac:dyDescent="0.25">
      <c r="A223" s="3">
        <f t="shared" si="3"/>
        <v>2001.75</v>
      </c>
      <c r="B223" s="3">
        <v>11380.1</v>
      </c>
      <c r="C223" s="3">
        <v>7930</v>
      </c>
      <c r="D223" s="3">
        <v>1731.2</v>
      </c>
      <c r="E223" s="3">
        <v>91.150999999999996</v>
      </c>
      <c r="F223" s="26">
        <v>1.0052911899638839</v>
      </c>
      <c r="G223" s="3">
        <v>-3.3952657661057026E-2</v>
      </c>
      <c r="H223" s="3">
        <v>100.6</v>
      </c>
      <c r="I223" s="3">
        <v>95.69</v>
      </c>
      <c r="K223" s="26"/>
      <c r="L223" s="26"/>
      <c r="M223" s="26"/>
      <c r="N223" s="26"/>
      <c r="O223" s="26"/>
      <c r="P223" s="26"/>
      <c r="Q223" s="26"/>
      <c r="R223" s="26"/>
      <c r="S223" s="26"/>
      <c r="T223" s="26"/>
    </row>
    <row r="224" spans="1:20" x14ac:dyDescent="0.25">
      <c r="A224" s="3">
        <f t="shared" si="3"/>
        <v>2002</v>
      </c>
      <c r="B224" s="3">
        <v>11477.9</v>
      </c>
      <c r="C224" s="3">
        <v>7957.3</v>
      </c>
      <c r="D224" s="3">
        <v>1789.3</v>
      </c>
      <c r="E224" s="3">
        <v>91.468999999999994</v>
      </c>
      <c r="F224" s="26">
        <v>1.0043054481118405</v>
      </c>
      <c r="G224" s="3">
        <v>-3.7682029313973325E-2</v>
      </c>
      <c r="H224" s="3">
        <v>100.366666666667</v>
      </c>
      <c r="I224" s="3">
        <v>96.242999999999995</v>
      </c>
      <c r="K224" s="26"/>
      <c r="L224" s="26"/>
      <c r="M224" s="26"/>
      <c r="N224" s="26"/>
      <c r="O224" s="26"/>
      <c r="P224" s="26"/>
      <c r="Q224" s="26"/>
      <c r="R224" s="26"/>
      <c r="S224" s="26"/>
      <c r="T224" s="26"/>
    </row>
    <row r="225" spans="1:20" x14ac:dyDescent="0.25">
      <c r="A225" s="3">
        <f t="shared" si="3"/>
        <v>2002.25</v>
      </c>
      <c r="B225" s="3">
        <v>11538.8</v>
      </c>
      <c r="C225" s="3">
        <v>7997.8</v>
      </c>
      <c r="D225" s="3">
        <v>1810.8</v>
      </c>
      <c r="E225" s="3">
        <v>91.881</v>
      </c>
      <c r="F225" s="26">
        <v>1.0043465786727213</v>
      </c>
      <c r="G225" s="3">
        <v>-2.1543420272673384E-2</v>
      </c>
      <c r="H225" s="3">
        <v>100.23333333333299</v>
      </c>
      <c r="I225" s="3">
        <v>96.421000000000006</v>
      </c>
      <c r="K225" s="26"/>
      <c r="L225" s="26"/>
      <c r="M225" s="26"/>
      <c r="N225" s="26"/>
      <c r="O225" s="26"/>
      <c r="P225" s="26"/>
      <c r="Q225" s="26"/>
      <c r="R225" s="26"/>
      <c r="S225" s="26"/>
      <c r="T225" s="26"/>
    </row>
    <row r="226" spans="1:20" x14ac:dyDescent="0.25">
      <c r="A226" s="3">
        <f t="shared" si="3"/>
        <v>2002.5</v>
      </c>
      <c r="B226" s="3">
        <v>11596.4</v>
      </c>
      <c r="C226" s="3">
        <v>8052</v>
      </c>
      <c r="D226" s="3">
        <v>1814.5</v>
      </c>
      <c r="E226" s="3">
        <v>92.284000000000006</v>
      </c>
      <c r="F226" s="26">
        <v>1.0043219009430893</v>
      </c>
      <c r="G226" s="3">
        <v>-1.2601383558630131E-2</v>
      </c>
      <c r="H226" s="3">
        <v>99.766666666666694</v>
      </c>
      <c r="I226" s="3">
        <v>96.471000000000004</v>
      </c>
      <c r="K226" s="26"/>
      <c r="L226" s="26"/>
      <c r="M226" s="26"/>
      <c r="N226" s="26"/>
      <c r="O226" s="26"/>
      <c r="P226" s="26"/>
      <c r="Q226" s="26"/>
      <c r="R226" s="26"/>
      <c r="S226" s="26"/>
      <c r="T226" s="26"/>
    </row>
    <row r="227" spans="1:20" x14ac:dyDescent="0.25">
      <c r="A227" s="3">
        <f t="shared" si="3"/>
        <v>2002.75</v>
      </c>
      <c r="B227" s="3">
        <v>11598.8</v>
      </c>
      <c r="C227" s="3">
        <v>8080.6</v>
      </c>
      <c r="D227" s="3">
        <v>1813.2</v>
      </c>
      <c r="E227" s="3">
        <v>92.828000000000003</v>
      </c>
      <c r="F227" s="26">
        <v>1.0035889660467812</v>
      </c>
      <c r="G227" s="3">
        <v>-2.2628320521552982E-2</v>
      </c>
      <c r="H227" s="3">
        <v>99.5</v>
      </c>
      <c r="I227" s="3">
        <v>96.317999999999998</v>
      </c>
      <c r="K227" s="26"/>
      <c r="L227" s="26"/>
      <c r="M227" s="26"/>
      <c r="N227" s="26"/>
      <c r="O227" s="26"/>
      <c r="P227" s="26"/>
      <c r="Q227" s="26"/>
      <c r="R227" s="26"/>
      <c r="S227" s="26"/>
      <c r="T227" s="26"/>
    </row>
    <row r="228" spans="1:20" x14ac:dyDescent="0.25">
      <c r="A228" s="3">
        <f t="shared" si="3"/>
        <v>2003</v>
      </c>
      <c r="B228" s="3">
        <v>11645.8</v>
      </c>
      <c r="C228" s="3">
        <v>8122.3</v>
      </c>
      <c r="D228" s="3">
        <v>1813.1</v>
      </c>
      <c r="E228" s="3">
        <v>93.495999999999995</v>
      </c>
      <c r="F228" s="26">
        <v>1.003110457464633</v>
      </c>
      <c r="G228" s="3">
        <v>-2.7014788434840346E-2</v>
      </c>
      <c r="H228" s="3">
        <v>98.966666666666697</v>
      </c>
      <c r="I228" s="3">
        <v>96.88</v>
      </c>
      <c r="K228" s="26"/>
      <c r="L228" s="26"/>
      <c r="M228" s="26"/>
      <c r="N228" s="26"/>
      <c r="O228" s="26"/>
      <c r="P228" s="26"/>
      <c r="Q228" s="26"/>
      <c r="R228" s="26"/>
      <c r="S228" s="26"/>
      <c r="T228" s="26"/>
    </row>
    <row r="229" spans="1:20" x14ac:dyDescent="0.25">
      <c r="A229" s="3">
        <f t="shared" si="3"/>
        <v>2003.25</v>
      </c>
      <c r="B229" s="3">
        <v>11738.7</v>
      </c>
      <c r="C229" s="3">
        <v>8197.7999999999993</v>
      </c>
      <c r="D229" s="3">
        <v>1823.7</v>
      </c>
      <c r="E229" s="3">
        <v>93.775999999999996</v>
      </c>
      <c r="F229" s="26">
        <v>1.0031022013103823</v>
      </c>
      <c r="G229" s="3">
        <v>-2.8517091212790072E-2</v>
      </c>
      <c r="H229" s="3">
        <v>98.3333333333333</v>
      </c>
      <c r="I229" s="3">
        <v>98.885000000000005</v>
      </c>
      <c r="K229" s="26"/>
      <c r="L229" s="26"/>
      <c r="M229" s="26"/>
      <c r="N229" s="26"/>
      <c r="O229" s="26"/>
      <c r="P229" s="26"/>
      <c r="Q229" s="26"/>
      <c r="R229" s="26"/>
      <c r="S229" s="26"/>
      <c r="T229" s="26"/>
    </row>
    <row r="230" spans="1:20" x14ac:dyDescent="0.25">
      <c r="A230" s="3">
        <f t="shared" si="3"/>
        <v>2003.5</v>
      </c>
      <c r="B230" s="3">
        <v>11935.5</v>
      </c>
      <c r="C230" s="3">
        <v>8312.1</v>
      </c>
      <c r="D230" s="3">
        <v>1889.9</v>
      </c>
      <c r="E230" s="3">
        <v>94.304000000000002</v>
      </c>
      <c r="F230" s="26">
        <v>1.0025320336323911</v>
      </c>
      <c r="G230" s="3">
        <v>-1.3850239473043337E-2</v>
      </c>
      <c r="H230" s="3">
        <v>98.366666666666703</v>
      </c>
      <c r="I230" s="3">
        <v>99.311000000000007</v>
      </c>
      <c r="K230" s="26"/>
      <c r="L230" s="26"/>
      <c r="M230" s="26"/>
      <c r="N230" s="26"/>
      <c r="O230" s="26"/>
      <c r="P230" s="26"/>
      <c r="Q230" s="26"/>
      <c r="R230" s="26"/>
      <c r="S230" s="26"/>
      <c r="T230" s="26"/>
    </row>
    <row r="231" spans="1:20" x14ac:dyDescent="0.25">
      <c r="A231" s="3">
        <f t="shared" si="3"/>
        <v>2003.75</v>
      </c>
      <c r="B231" s="3">
        <v>12042.8</v>
      </c>
      <c r="C231" s="3">
        <v>8358</v>
      </c>
      <c r="D231" s="3">
        <v>1959.8</v>
      </c>
      <c r="E231" s="3">
        <v>94.799000000000007</v>
      </c>
      <c r="F231" s="26">
        <v>1.0024824078375358</v>
      </c>
      <c r="G231" s="3">
        <v>-9.4779259191323986E-3</v>
      </c>
      <c r="H231" s="3">
        <v>98.733333333333306</v>
      </c>
      <c r="I231" s="3">
        <v>99.692999999999998</v>
      </c>
      <c r="K231" s="26"/>
      <c r="L231" s="26"/>
      <c r="M231" s="26"/>
      <c r="N231" s="26"/>
      <c r="O231" s="26"/>
      <c r="P231" s="26"/>
      <c r="Q231" s="26"/>
      <c r="R231" s="26"/>
      <c r="S231" s="26"/>
      <c r="T231" s="26"/>
    </row>
    <row r="232" spans="1:20" x14ac:dyDescent="0.25">
      <c r="A232" s="3">
        <f t="shared" si="3"/>
        <v>2004</v>
      </c>
      <c r="B232" s="3">
        <v>12127.6</v>
      </c>
      <c r="C232" s="3">
        <v>8437.6</v>
      </c>
      <c r="D232" s="3">
        <v>1970</v>
      </c>
      <c r="E232" s="3">
        <v>95.626000000000005</v>
      </c>
      <c r="F232" s="26">
        <v>1.0024989505863693</v>
      </c>
      <c r="G232" s="3">
        <v>-5.0443647922091099E-2</v>
      </c>
      <c r="H232" s="3">
        <v>99.2</v>
      </c>
      <c r="I232" s="3">
        <v>98.55</v>
      </c>
      <c r="K232" s="26"/>
      <c r="L232" s="26"/>
      <c r="M232" s="26"/>
      <c r="N232" s="26"/>
      <c r="O232" s="26"/>
      <c r="P232" s="26"/>
      <c r="Q232" s="26"/>
      <c r="R232" s="26"/>
      <c r="S232" s="26"/>
      <c r="T232" s="26"/>
    </row>
    <row r="233" spans="1:20" x14ac:dyDescent="0.25">
      <c r="A233" s="3">
        <f t="shared" si="3"/>
        <v>2004.25</v>
      </c>
      <c r="B233" s="3">
        <v>12213.8</v>
      </c>
      <c r="C233" s="3">
        <v>8483.2000000000007</v>
      </c>
      <c r="D233" s="3">
        <v>2055.6</v>
      </c>
      <c r="E233" s="3">
        <v>96.435000000000002</v>
      </c>
      <c r="F233" s="26">
        <v>1.0025154925187834</v>
      </c>
      <c r="G233" s="3">
        <v>-3.6765172264667724E-2</v>
      </c>
      <c r="H233" s="3">
        <v>99.9</v>
      </c>
      <c r="I233" s="3">
        <v>99.14</v>
      </c>
      <c r="K233" s="26"/>
      <c r="L233" s="26"/>
      <c r="M233" s="26"/>
      <c r="N233" s="26"/>
      <c r="O233" s="26"/>
      <c r="P233" s="26"/>
      <c r="Q233" s="26"/>
      <c r="R233" s="26"/>
      <c r="S233" s="26"/>
      <c r="T233" s="26"/>
    </row>
    <row r="234" spans="1:20" x14ac:dyDescent="0.25">
      <c r="A234" s="3">
        <f t="shared" si="3"/>
        <v>2004.5</v>
      </c>
      <c r="B234" s="3">
        <v>12303.5</v>
      </c>
      <c r="C234" s="3">
        <v>8555.7999999999993</v>
      </c>
      <c r="D234" s="3">
        <v>2082.1999999999998</v>
      </c>
      <c r="E234" s="3">
        <v>97.131</v>
      </c>
      <c r="F234" s="26">
        <v>1.0035642323842937</v>
      </c>
      <c r="G234" s="3">
        <v>-4.8317457539999345E-2</v>
      </c>
      <c r="H234" s="3">
        <v>100.4</v>
      </c>
      <c r="I234" s="3">
        <v>100.03400000000001</v>
      </c>
      <c r="K234" s="26"/>
      <c r="L234" s="26"/>
      <c r="M234" s="26"/>
      <c r="N234" s="26"/>
      <c r="O234" s="26"/>
      <c r="P234" s="26"/>
      <c r="Q234" s="26"/>
      <c r="R234" s="26"/>
      <c r="S234" s="26"/>
      <c r="T234" s="26"/>
    </row>
    <row r="235" spans="1:20" x14ac:dyDescent="0.25">
      <c r="A235" s="3">
        <f t="shared" si="3"/>
        <v>2004.75</v>
      </c>
      <c r="B235" s="3">
        <v>12410.3</v>
      </c>
      <c r="C235" s="3">
        <v>8654.2000000000007</v>
      </c>
      <c r="D235" s="3">
        <v>2125.1999999999998</v>
      </c>
      <c r="E235" s="3">
        <v>97.861999999999995</v>
      </c>
      <c r="F235" s="26">
        <v>1.0048397517055263</v>
      </c>
      <c r="G235" s="3">
        <v>-6.5500612600219249E-2</v>
      </c>
      <c r="H235" s="3">
        <v>101.166666666667</v>
      </c>
      <c r="I235" s="3">
        <v>100.03</v>
      </c>
      <c r="K235" s="26"/>
      <c r="L235" s="26"/>
      <c r="M235" s="26"/>
      <c r="N235" s="26"/>
      <c r="O235" s="26"/>
      <c r="P235" s="26"/>
      <c r="Q235" s="26"/>
      <c r="R235" s="26"/>
      <c r="S235" s="26"/>
      <c r="T235" s="26"/>
    </row>
    <row r="236" spans="1:20" x14ac:dyDescent="0.25">
      <c r="A236" s="3">
        <f t="shared" si="3"/>
        <v>2005</v>
      </c>
      <c r="B236" s="3">
        <v>12534.1</v>
      </c>
      <c r="C236" s="3">
        <v>8719</v>
      </c>
      <c r="D236" s="3">
        <v>2170.3000000000002</v>
      </c>
      <c r="E236" s="3">
        <v>98.766000000000005</v>
      </c>
      <c r="F236" s="26">
        <v>1.0061186144206906</v>
      </c>
      <c r="G236" s="3">
        <v>-5.9493142453536305E-2</v>
      </c>
      <c r="H236" s="3">
        <v>101.633333333333</v>
      </c>
      <c r="I236" s="3">
        <v>100.246</v>
      </c>
      <c r="K236" s="26"/>
      <c r="L236" s="26"/>
      <c r="M236" s="26"/>
      <c r="N236" s="26"/>
      <c r="O236" s="26"/>
      <c r="P236" s="26"/>
      <c r="Q236" s="26"/>
      <c r="R236" s="26"/>
      <c r="S236" s="26"/>
      <c r="T236" s="26"/>
    </row>
    <row r="237" spans="1:20" x14ac:dyDescent="0.25">
      <c r="A237" s="3">
        <f t="shared" si="3"/>
        <v>2005.25</v>
      </c>
      <c r="B237" s="3">
        <v>12587.5</v>
      </c>
      <c r="C237" s="3">
        <v>8802.9</v>
      </c>
      <c r="D237" s="3">
        <v>2131.5</v>
      </c>
      <c r="E237" s="3">
        <v>99.438000000000002</v>
      </c>
      <c r="F237" s="26">
        <v>1.0072784825807211</v>
      </c>
      <c r="G237" s="3">
        <v>-7.0269974347744485E-2</v>
      </c>
      <c r="H237" s="3">
        <v>102.433333333333</v>
      </c>
      <c r="I237" s="3">
        <v>99.986000000000004</v>
      </c>
      <c r="K237" s="26"/>
      <c r="L237" s="26"/>
      <c r="M237" s="26"/>
      <c r="N237" s="26"/>
      <c r="O237" s="26"/>
      <c r="P237" s="26"/>
      <c r="Q237" s="26"/>
      <c r="R237" s="26"/>
      <c r="S237" s="26"/>
      <c r="T237" s="26"/>
    </row>
    <row r="238" spans="1:20" x14ac:dyDescent="0.25">
      <c r="A238" s="3">
        <f t="shared" si="3"/>
        <v>2005.5</v>
      </c>
      <c r="B238" s="3">
        <v>12683.2</v>
      </c>
      <c r="C238" s="3">
        <v>8865.6</v>
      </c>
      <c r="D238" s="3">
        <v>2154.9</v>
      </c>
      <c r="E238" s="3">
        <v>100.461</v>
      </c>
      <c r="F238" s="26">
        <v>1.0085399789775877</v>
      </c>
      <c r="G238" s="3">
        <v>-6.2443833432140154E-2</v>
      </c>
      <c r="H238" s="3">
        <v>103.066666666667</v>
      </c>
      <c r="I238" s="3">
        <v>99.971000000000004</v>
      </c>
      <c r="K238" s="26"/>
      <c r="L238" s="26"/>
      <c r="M238" s="26"/>
      <c r="N238" s="26"/>
      <c r="O238" s="26"/>
      <c r="P238" s="26"/>
      <c r="Q238" s="26"/>
      <c r="R238" s="26"/>
      <c r="S238" s="26"/>
      <c r="T238" s="26"/>
    </row>
    <row r="239" spans="1:20" x14ac:dyDescent="0.25">
      <c r="A239" s="3">
        <f t="shared" si="3"/>
        <v>2005.75</v>
      </c>
      <c r="B239" s="3">
        <v>12748.7</v>
      </c>
      <c r="C239" s="3">
        <v>8888.5</v>
      </c>
      <c r="D239" s="3">
        <v>2232.1999999999998</v>
      </c>
      <c r="E239" s="3">
        <v>101.309</v>
      </c>
      <c r="F239" s="26">
        <v>1.0098048524027821</v>
      </c>
      <c r="G239" s="3">
        <v>-8.4763272463417583E-2</v>
      </c>
      <c r="H239" s="3">
        <v>103.866666666667</v>
      </c>
      <c r="I239" s="3">
        <v>99.769000000000005</v>
      </c>
      <c r="K239" s="26"/>
      <c r="L239" s="26"/>
      <c r="M239" s="26"/>
      <c r="N239" s="26"/>
      <c r="O239" s="26"/>
      <c r="P239" s="26"/>
      <c r="Q239" s="26"/>
      <c r="R239" s="26"/>
      <c r="S239" s="26"/>
      <c r="T239" s="26"/>
    </row>
    <row r="240" spans="1:20" x14ac:dyDescent="0.25">
      <c r="A240" s="3">
        <f t="shared" si="3"/>
        <v>2006</v>
      </c>
      <c r="B240" s="3">
        <v>12915.9</v>
      </c>
      <c r="C240" s="3">
        <v>8986.6</v>
      </c>
      <c r="D240" s="3">
        <v>2264.6999999999998</v>
      </c>
      <c r="E240" s="3">
        <v>102.071</v>
      </c>
      <c r="F240" s="26">
        <v>1.0109601588470816</v>
      </c>
      <c r="G240" s="3">
        <v>-9.0238010622124817E-2</v>
      </c>
      <c r="H240" s="3">
        <v>105.033333333333</v>
      </c>
      <c r="I240" s="3">
        <v>100.596</v>
      </c>
      <c r="K240" s="26"/>
      <c r="L240" s="26"/>
      <c r="M240" s="26"/>
      <c r="N240" s="26"/>
      <c r="O240" s="26"/>
      <c r="P240" s="26"/>
      <c r="Q240" s="26"/>
      <c r="R240" s="26"/>
      <c r="S240" s="26"/>
      <c r="T240" s="26"/>
    </row>
    <row r="241" spans="1:20" x14ac:dyDescent="0.25">
      <c r="A241" s="3">
        <f t="shared" si="3"/>
        <v>2006.25</v>
      </c>
      <c r="B241" s="3">
        <v>12962.5</v>
      </c>
      <c r="C241" s="3">
        <v>9035</v>
      </c>
      <c r="D241" s="3">
        <v>2261.1999999999998</v>
      </c>
      <c r="E241" s="3">
        <v>102.973</v>
      </c>
      <c r="F241" s="26">
        <v>1.0120472100223821</v>
      </c>
      <c r="G241" s="3">
        <v>-8.7976168402150889E-2</v>
      </c>
      <c r="H241" s="3">
        <v>105.633333333333</v>
      </c>
      <c r="I241" s="3">
        <v>100.006</v>
      </c>
      <c r="K241" s="26"/>
      <c r="L241" s="26"/>
      <c r="M241" s="26"/>
      <c r="N241" s="26"/>
      <c r="O241" s="26"/>
      <c r="P241" s="26"/>
      <c r="Q241" s="26"/>
      <c r="R241" s="26"/>
      <c r="S241" s="26"/>
      <c r="T241" s="26"/>
    </row>
    <row r="242" spans="1:20" x14ac:dyDescent="0.25">
      <c r="A242" s="3">
        <f t="shared" si="3"/>
        <v>2006.5</v>
      </c>
      <c r="B242" s="3">
        <v>12965.9</v>
      </c>
      <c r="C242" s="3">
        <v>9090.7000000000007</v>
      </c>
      <c r="D242" s="3">
        <v>2229.6</v>
      </c>
      <c r="E242" s="3">
        <v>103.756</v>
      </c>
      <c r="F242" s="26">
        <v>1.0128662205022572</v>
      </c>
      <c r="G242" s="3">
        <v>-6.0690852316255976E-2</v>
      </c>
      <c r="H242" s="3">
        <v>105.966666666667</v>
      </c>
      <c r="I242" s="3">
        <v>99.45</v>
      </c>
      <c r="K242" s="26"/>
      <c r="L242" s="26"/>
      <c r="M242" s="26"/>
      <c r="N242" s="26"/>
      <c r="O242" s="26"/>
      <c r="P242" s="26"/>
      <c r="Q242" s="26"/>
      <c r="R242" s="26"/>
      <c r="S242" s="26"/>
      <c r="T242" s="26"/>
    </row>
    <row r="243" spans="1:20" x14ac:dyDescent="0.25">
      <c r="A243" s="3">
        <f t="shared" si="3"/>
        <v>2006.75</v>
      </c>
      <c r="B243" s="3">
        <v>13060.7</v>
      </c>
      <c r="C243" s="3">
        <v>9181.6</v>
      </c>
      <c r="D243" s="3">
        <v>2166</v>
      </c>
      <c r="E243" s="3">
        <v>104.218</v>
      </c>
      <c r="F243" s="26">
        <v>1.0128662205022572</v>
      </c>
      <c r="G243" s="3">
        <v>-0.10702217670536662</v>
      </c>
      <c r="H243" s="3">
        <v>106.533333333333</v>
      </c>
      <c r="I243" s="3">
        <v>102.101</v>
      </c>
      <c r="K243" s="26"/>
      <c r="L243" s="26"/>
      <c r="M243" s="26"/>
      <c r="N243" s="26"/>
      <c r="O243" s="26"/>
      <c r="P243" s="26"/>
      <c r="Q243" s="26"/>
      <c r="R243" s="26"/>
      <c r="S243" s="26"/>
      <c r="T243" s="26"/>
    </row>
    <row r="244" spans="1:20" x14ac:dyDescent="0.25">
      <c r="A244" s="3">
        <f t="shared" si="3"/>
        <v>2007</v>
      </c>
      <c r="B244" s="3">
        <v>13089.3</v>
      </c>
      <c r="C244" s="3">
        <v>9235.2000000000007</v>
      </c>
      <c r="D244" s="3">
        <v>2146.1</v>
      </c>
      <c r="E244" s="3">
        <v>105.349</v>
      </c>
      <c r="F244" s="26">
        <v>1.0128902789870899</v>
      </c>
      <c r="G244" s="3">
        <v>-9.8499753778552218E-2</v>
      </c>
      <c r="H244" s="3">
        <v>106.76666666666701</v>
      </c>
      <c r="I244" s="3">
        <v>102.051</v>
      </c>
      <c r="K244" s="26"/>
      <c r="L244" s="26"/>
      <c r="M244" s="26"/>
      <c r="N244" s="26"/>
      <c r="O244" s="26"/>
      <c r="P244" s="26"/>
      <c r="Q244" s="26"/>
      <c r="R244" s="26"/>
      <c r="S244" s="26"/>
      <c r="T244" s="26"/>
    </row>
    <row r="245" spans="1:20" x14ac:dyDescent="0.25">
      <c r="A245" s="3">
        <f t="shared" si="3"/>
        <v>2007.25</v>
      </c>
      <c r="B245" s="3">
        <v>13194.1</v>
      </c>
      <c r="C245" s="3">
        <v>9270.5</v>
      </c>
      <c r="D245" s="3">
        <v>2195.1</v>
      </c>
      <c r="E245" s="3">
        <v>106.169</v>
      </c>
      <c r="F245" s="26">
        <v>1.0128742401868849</v>
      </c>
      <c r="G245" s="3">
        <v>-0.12155713302197496</v>
      </c>
      <c r="H245" s="3">
        <v>107.466666666667</v>
      </c>
      <c r="I245" s="3">
        <v>101.476</v>
      </c>
      <c r="K245" s="26"/>
      <c r="L245" s="26"/>
      <c r="M245" s="26"/>
      <c r="N245" s="26"/>
      <c r="O245" s="26"/>
      <c r="P245" s="26"/>
      <c r="Q245" s="26"/>
      <c r="R245" s="26"/>
      <c r="S245" s="26"/>
      <c r="T245" s="26"/>
    </row>
    <row r="246" spans="1:20" x14ac:dyDescent="0.25">
      <c r="A246" s="3">
        <f t="shared" si="3"/>
        <v>2007.5</v>
      </c>
      <c r="B246" s="3">
        <v>13268.5</v>
      </c>
      <c r="C246" s="3">
        <v>9310</v>
      </c>
      <c r="D246" s="3">
        <v>2178.9</v>
      </c>
      <c r="E246" s="3">
        <v>106.706</v>
      </c>
      <c r="F246" s="26">
        <v>1.0124489341021754</v>
      </c>
      <c r="G246" s="3">
        <v>-0.12253651568907524</v>
      </c>
      <c r="H246" s="3">
        <v>107.333333333333</v>
      </c>
      <c r="I246" s="3">
        <v>101.70099999999999</v>
      </c>
      <c r="K246" s="26"/>
      <c r="L246" s="26"/>
      <c r="M246" s="26"/>
      <c r="N246" s="26"/>
      <c r="O246" s="26"/>
      <c r="P246" s="26"/>
      <c r="Q246" s="26"/>
      <c r="R246" s="26"/>
      <c r="S246" s="26"/>
      <c r="T246" s="26"/>
    </row>
    <row r="247" spans="1:20" x14ac:dyDescent="0.25">
      <c r="A247" s="3">
        <f t="shared" si="3"/>
        <v>2007.75</v>
      </c>
      <c r="B247" s="3">
        <v>13363.5</v>
      </c>
      <c r="C247" s="3">
        <v>9342.2999999999993</v>
      </c>
      <c r="D247" s="3">
        <v>2126.1</v>
      </c>
      <c r="E247" s="3">
        <v>106.943</v>
      </c>
      <c r="F247" s="26">
        <v>1.0110569276842867</v>
      </c>
      <c r="G247" s="3">
        <v>-0.11073138139649823</v>
      </c>
      <c r="H247" s="3">
        <v>107.5</v>
      </c>
      <c r="I247" s="3">
        <v>101.85899999999999</v>
      </c>
      <c r="K247" s="26"/>
      <c r="L247" s="26"/>
      <c r="M247" s="26"/>
      <c r="N247" s="26"/>
      <c r="O247" s="26"/>
      <c r="P247" s="26"/>
      <c r="Q247" s="26"/>
      <c r="R247" s="26"/>
      <c r="S247" s="26"/>
      <c r="T247" s="26"/>
    </row>
    <row r="248" spans="1:20" x14ac:dyDescent="0.25">
      <c r="A248" s="3">
        <f t="shared" si="3"/>
        <v>2008</v>
      </c>
      <c r="B248" s="3">
        <v>13339.2</v>
      </c>
      <c r="C248" s="3">
        <v>9324.1</v>
      </c>
      <c r="D248" s="3">
        <v>2074.3000000000002</v>
      </c>
      <c r="E248" s="3">
        <v>107.416</v>
      </c>
      <c r="F248" s="26">
        <v>1.007848777251626</v>
      </c>
      <c r="G248" s="3">
        <v>-8.4748604890226883E-2</v>
      </c>
      <c r="H248" s="3">
        <v>107.433333333333</v>
      </c>
      <c r="I248" s="3">
        <v>101.792</v>
      </c>
      <c r="K248" s="26"/>
      <c r="L248" s="26"/>
      <c r="M248" s="26"/>
      <c r="N248" s="26"/>
      <c r="O248" s="26"/>
      <c r="P248" s="26"/>
      <c r="Q248" s="26"/>
      <c r="R248" s="26"/>
      <c r="S248" s="26"/>
      <c r="T248" s="26"/>
    </row>
    <row r="249" spans="1:20" x14ac:dyDescent="0.25">
      <c r="A249" s="3">
        <f t="shared" si="3"/>
        <v>2008.25</v>
      </c>
      <c r="B249" s="3">
        <v>13359</v>
      </c>
      <c r="C249" s="3">
        <v>9326.2000000000007</v>
      </c>
      <c r="D249" s="3">
        <v>2033.8</v>
      </c>
      <c r="E249" s="3">
        <v>108.33</v>
      </c>
      <c r="F249" s="26">
        <v>1.0051763361076576</v>
      </c>
      <c r="G249" s="3">
        <v>-7.0169844809538987E-2</v>
      </c>
      <c r="H249" s="3">
        <v>106.966666666667</v>
      </c>
      <c r="I249" s="3">
        <v>100.551</v>
      </c>
      <c r="K249" s="26"/>
      <c r="L249" s="26"/>
      <c r="M249" s="26"/>
      <c r="N249" s="26"/>
      <c r="O249" s="26"/>
      <c r="P249" s="26"/>
      <c r="Q249" s="26"/>
      <c r="R249" s="26"/>
      <c r="S249" s="26"/>
      <c r="T249" s="26"/>
    </row>
    <row r="250" spans="1:20" x14ac:dyDescent="0.25">
      <c r="A250" s="3">
        <f t="shared" si="3"/>
        <v>2008.5</v>
      </c>
      <c r="B250" s="3">
        <v>13223.5</v>
      </c>
      <c r="C250" s="3">
        <v>9243.5</v>
      </c>
      <c r="D250" s="3">
        <v>1967.2</v>
      </c>
      <c r="E250" s="3">
        <v>109.539</v>
      </c>
      <c r="F250" s="26">
        <v>1.0048151102951639</v>
      </c>
      <c r="G250" s="3">
        <v>-4.7189602753608631E-2</v>
      </c>
      <c r="H250" s="3">
        <v>105.73333333333299</v>
      </c>
      <c r="I250" s="3">
        <v>99.881</v>
      </c>
      <c r="K250" s="26"/>
      <c r="L250" s="26"/>
      <c r="M250" s="26"/>
      <c r="N250" s="26"/>
      <c r="O250" s="26"/>
      <c r="P250" s="26"/>
      <c r="Q250" s="26"/>
      <c r="R250" s="26"/>
      <c r="S250" s="26"/>
      <c r="T250" s="26"/>
    </row>
    <row r="251" spans="1:20" x14ac:dyDescent="0.25">
      <c r="A251" s="3">
        <f t="shared" si="3"/>
        <v>2008.75</v>
      </c>
      <c r="B251" s="3">
        <v>12993.7</v>
      </c>
      <c r="C251" s="3">
        <v>9166.2999999999993</v>
      </c>
      <c r="D251" s="3">
        <v>1753.8</v>
      </c>
      <c r="E251" s="3">
        <v>109.21599999999999</v>
      </c>
      <c r="F251" s="26">
        <v>1.001264267089184</v>
      </c>
      <c r="G251" s="3">
        <v>-1.01994519309546E-2</v>
      </c>
      <c r="H251" s="3">
        <v>103.466666666667</v>
      </c>
      <c r="I251" s="3">
        <v>102.51300000000001</v>
      </c>
      <c r="K251" s="26"/>
      <c r="L251" s="26"/>
      <c r="M251" s="26"/>
      <c r="N251" s="26"/>
      <c r="O251" s="26"/>
      <c r="P251" s="26"/>
      <c r="Q251" s="26"/>
      <c r="R251" s="26"/>
      <c r="S251" s="26"/>
      <c r="T251" s="26"/>
    </row>
    <row r="252" spans="1:20" x14ac:dyDescent="0.25">
      <c r="A252" s="3">
        <f t="shared" si="3"/>
        <v>2009</v>
      </c>
      <c r="B252" s="3">
        <v>12832.6</v>
      </c>
      <c r="C252" s="3">
        <v>9154.1</v>
      </c>
      <c r="D252" s="3">
        <v>1529.5</v>
      </c>
      <c r="E252" s="3">
        <v>109.48399999999999</v>
      </c>
      <c r="F252" s="26">
        <v>1.0004580185648968</v>
      </c>
      <c r="G252" s="3">
        <v>4.5322586806218726E-4</v>
      </c>
      <c r="H252" s="3">
        <v>100.8</v>
      </c>
      <c r="I252" s="3">
        <v>102.122</v>
      </c>
      <c r="K252" s="26"/>
      <c r="L252" s="26"/>
      <c r="M252" s="26"/>
      <c r="N252" s="26"/>
      <c r="O252" s="26"/>
      <c r="P252" s="26"/>
      <c r="Q252" s="26"/>
      <c r="R252" s="26"/>
      <c r="S252" s="26"/>
      <c r="T252" s="26"/>
    </row>
    <row r="253" spans="1:20" x14ac:dyDescent="0.25">
      <c r="A253" s="3">
        <f t="shared" si="3"/>
        <v>2009.25</v>
      </c>
      <c r="B253" s="3">
        <v>12810</v>
      </c>
      <c r="C253" s="3">
        <v>9117</v>
      </c>
      <c r="D253" s="3">
        <v>1453.2</v>
      </c>
      <c r="E253" s="3">
        <v>109.55800000000001</v>
      </c>
      <c r="F253" s="26">
        <v>1.0004496965685434</v>
      </c>
      <c r="G253" s="3">
        <v>2.7709765767146111E-2</v>
      </c>
      <c r="H253" s="3">
        <v>98.733333333333306</v>
      </c>
      <c r="I253" s="3">
        <v>103.88</v>
      </c>
      <c r="K253" s="26"/>
      <c r="L253" s="26"/>
      <c r="M253" s="26"/>
      <c r="N253" s="26"/>
      <c r="O253" s="26"/>
      <c r="P253" s="26"/>
      <c r="Q253" s="26"/>
      <c r="R253" s="26"/>
      <c r="S253" s="26"/>
      <c r="T253" s="26"/>
    </row>
    <row r="254" spans="1:20" x14ac:dyDescent="0.25">
      <c r="A254" s="3">
        <f t="shared" si="3"/>
        <v>2009.5</v>
      </c>
      <c r="B254" s="3">
        <v>12860.8</v>
      </c>
      <c r="C254" s="3">
        <v>9161.6</v>
      </c>
      <c r="D254" s="3">
        <v>1494.5</v>
      </c>
      <c r="E254" s="3">
        <v>109.75</v>
      </c>
      <c r="F254" s="26">
        <v>1.0003914367733957</v>
      </c>
      <c r="G254" s="3">
        <v>4.6120289303387893E-2</v>
      </c>
      <c r="H254" s="3">
        <v>98</v>
      </c>
      <c r="I254" s="3">
        <v>103.89100000000001</v>
      </c>
      <c r="K254" s="26"/>
      <c r="L254" s="26"/>
      <c r="M254" s="26"/>
      <c r="N254" s="26"/>
      <c r="O254" s="26"/>
      <c r="P254" s="26"/>
      <c r="Q254" s="26"/>
      <c r="R254" s="26"/>
      <c r="S254" s="26"/>
      <c r="T254" s="26"/>
    </row>
    <row r="255" spans="1:20" x14ac:dyDescent="0.25">
      <c r="A255" s="3">
        <f t="shared" si="3"/>
        <v>2009.75</v>
      </c>
      <c r="B255" s="3">
        <v>13019</v>
      </c>
      <c r="C255" s="3">
        <v>9182.9</v>
      </c>
      <c r="D255" s="3">
        <v>1585.7</v>
      </c>
      <c r="E255" s="3">
        <v>109.66500000000001</v>
      </c>
      <c r="F255" s="26">
        <v>1.0002998650944221</v>
      </c>
      <c r="G255" s="3">
        <v>3.8846814058850564E-2</v>
      </c>
      <c r="H255" s="3">
        <v>97.6666666666667</v>
      </c>
      <c r="I255" s="3">
        <v>103.586</v>
      </c>
      <c r="K255" s="26"/>
      <c r="L255" s="26"/>
      <c r="M255" s="26"/>
      <c r="N255" s="26"/>
      <c r="O255" s="26"/>
      <c r="P255" s="26"/>
      <c r="Q255" s="26"/>
      <c r="R255" s="26"/>
      <c r="S255" s="26"/>
      <c r="T255" s="26"/>
    </row>
    <row r="256" spans="1:20" x14ac:dyDescent="0.25">
      <c r="A256" s="3">
        <f t="shared" si="3"/>
        <v>2010</v>
      </c>
      <c r="B256" s="3">
        <v>13138.8</v>
      </c>
      <c r="C256" s="3">
        <v>9225.4</v>
      </c>
      <c r="D256" s="3">
        <v>1690.2</v>
      </c>
      <c r="E256" s="3">
        <v>109.952</v>
      </c>
      <c r="F256" s="26">
        <v>1.0003331667961777</v>
      </c>
      <c r="G256" s="3">
        <v>-5.3963707591100597E-3</v>
      </c>
      <c r="H256" s="3">
        <v>98.233333333333306</v>
      </c>
      <c r="I256" s="3">
        <v>102.91800000000001</v>
      </c>
      <c r="K256" s="26"/>
      <c r="L256" s="26"/>
      <c r="M256" s="26"/>
      <c r="N256" s="26"/>
      <c r="O256" s="26"/>
      <c r="P256" s="26"/>
      <c r="Q256" s="26"/>
      <c r="R256" s="26"/>
      <c r="S256" s="26"/>
      <c r="T256" s="26"/>
    </row>
    <row r="257" spans="1:20" x14ac:dyDescent="0.25">
      <c r="A257" s="3">
        <f t="shared" si="3"/>
        <v>2010.25</v>
      </c>
      <c r="B257" s="3">
        <v>13194.9</v>
      </c>
      <c r="C257" s="3">
        <v>9275.7000000000007</v>
      </c>
      <c r="D257" s="3">
        <v>1791.5</v>
      </c>
      <c r="E257" s="3">
        <v>110.488</v>
      </c>
      <c r="F257" s="26">
        <v>1.0004829833113342</v>
      </c>
      <c r="G257" s="3">
        <v>-8.2179883344608807E-4</v>
      </c>
      <c r="H257" s="3">
        <v>99.133333333333297</v>
      </c>
      <c r="I257" s="3">
        <v>102.913</v>
      </c>
      <c r="K257" s="26"/>
      <c r="L257" s="26"/>
      <c r="M257" s="26"/>
      <c r="N257" s="26"/>
      <c r="O257" s="26"/>
      <c r="P257" s="26"/>
      <c r="Q257" s="26"/>
      <c r="R257" s="26"/>
      <c r="S257" s="26"/>
      <c r="T257" s="26"/>
    </row>
    <row r="258" spans="1:20" x14ac:dyDescent="0.25">
      <c r="A258" s="3"/>
      <c r="B258" s="3"/>
      <c r="C258" s="3"/>
      <c r="D258" s="3"/>
      <c r="E258" s="3"/>
      <c r="F258" s="19"/>
      <c r="G258" s="3"/>
      <c r="H258" s="3"/>
      <c r="I258" s="3"/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1-Data For Figure 1 and Table 1</vt:lpstr>
      <vt:lpstr>2-DataSet1</vt:lpstr>
      <vt:lpstr>3-DataSet2</vt:lpstr>
      <vt:lpstr>4-Data For Estimation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</dc:creator>
  <cp:lastModifiedBy>Windows User</cp:lastModifiedBy>
  <dcterms:created xsi:type="dcterms:W3CDTF">2009-06-13T19:41:15Z</dcterms:created>
  <dcterms:modified xsi:type="dcterms:W3CDTF">2011-01-22T06:49:58Z</dcterms:modified>
</cp:coreProperties>
</file>