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excel-challenge\"/>
    </mc:Choice>
  </mc:AlternateContent>
  <xr:revisionPtr revIDLastSave="0" documentId="8_{7474E673-A202-4E32-82BD-4179C42A58DA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Crowdfunding" sheetId="1" r:id="rId1"/>
    <sheet name="1" sheetId="5" r:id="rId2"/>
    <sheet name="2" sheetId="6" r:id="rId3"/>
    <sheet name="3" sheetId="11" r:id="rId4"/>
    <sheet name="Bonus" sheetId="12" r:id="rId5"/>
    <sheet name="Bonus Statistical Analysis" sheetId="13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6" i="13"/>
  <c r="E6" i="13"/>
  <c r="K5" i="13"/>
  <c r="E5" i="13"/>
  <c r="K4" i="13"/>
  <c r="K3" i="13"/>
  <c r="K2" i="13"/>
  <c r="K1" i="13"/>
  <c r="E4" i="13"/>
  <c r="E3" i="13"/>
  <c r="E2" i="13"/>
  <c r="E1" i="13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2" i="12"/>
  <c r="C3" i="12"/>
  <c r="B13" i="12"/>
  <c r="B12" i="12"/>
  <c r="B11" i="12"/>
  <c r="B10" i="12"/>
  <c r="B9" i="12"/>
  <c r="E9" i="12"/>
  <c r="B8" i="12"/>
  <c r="B7" i="12"/>
  <c r="B6" i="12"/>
  <c r="B5" i="12"/>
  <c r="B4" i="12"/>
  <c r="B3" i="12"/>
  <c r="B2" i="12"/>
  <c r="E8" i="12"/>
  <c r="F8" i="12"/>
  <c r="E7" i="12"/>
  <c r="F7" i="12"/>
  <c r="E10" i="12"/>
  <c r="G10" i="12"/>
  <c r="H9" i="12"/>
  <c r="G8" i="12"/>
  <c r="G9" i="12"/>
  <c r="E2" i="12"/>
  <c r="G2" i="12"/>
  <c r="E6" i="12"/>
  <c r="H6" i="12"/>
  <c r="E13" i="12"/>
  <c r="F13" i="12"/>
  <c r="E5" i="12"/>
  <c r="G5" i="12"/>
  <c r="F9" i="12"/>
  <c r="E12" i="12"/>
  <c r="H12" i="12"/>
  <c r="E4" i="12"/>
  <c r="H4" i="12"/>
  <c r="E11" i="12"/>
  <c r="F11" i="12"/>
  <c r="E3" i="12"/>
  <c r="G3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12"/>
  <c r="G13" i="12"/>
  <c r="F10" i="12"/>
  <c r="H11" i="12"/>
  <c r="H10" i="12"/>
  <c r="G4" i="12"/>
  <c r="H8" i="12"/>
  <c r="G11" i="12"/>
  <c r="F6" i="12"/>
  <c r="H7" i="12"/>
  <c r="H5" i="12"/>
  <c r="H3" i="12"/>
  <c r="G7" i="12"/>
  <c r="G6" i="12"/>
  <c r="H2" i="12"/>
  <c r="F12" i="12"/>
  <c r="F4" i="12"/>
  <c r="G12" i="12"/>
  <c r="F2" i="12"/>
  <c r="F5" i="12"/>
  <c r="F3" i="12"/>
</calcChain>
</file>

<file path=xl/sharedStrings.xml><?xml version="1.0" encoding="utf-8"?>
<sst xmlns="http://schemas.openxmlformats.org/spreadsheetml/2006/main" count="9066" uniqueCount="2111">
  <si>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</si>
  <si>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</si>
  <si>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</si>
  <si>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</si>
  <si>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</si>
  <si>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</si>
  <si>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</si>
  <si>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</si>
  <si>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</si>
  <si>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</si>
  <si>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</si>
  <si>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</si>
  <si>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</si>
  <si>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</si>
  <si>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</si>
  <si>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</si>
  <si>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</si>
  <si>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</si>
  <si>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</si>
  <si>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</si>
  <si>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</si>
  <si>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</si>
  <si>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</si>
  <si>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</si>
  <si>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</si>
  <si>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</si>
  <si>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</si>
  <si>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</si>
  <si>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</si>
  <si>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</si>
  <si>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</si>
  <si>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</si>
  <si>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</si>
  <si>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</si>
  <si>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</si>
  <si>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</si>
  <si>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</si>
  <si>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</si>
  <si>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</si>
  <si>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</si>
  <si>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</si>
  <si>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</si>
  <si>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</si>
  <si>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</si>
  <si>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</si>
  <si>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</si>
  <si>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</si>
  <si>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</si>
  <si>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</si>
  <si>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</si>
  <si>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</si>
  <si>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</si>
  <si>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</si>
  <si>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</si>
  <si>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</si>
  <si>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</si>
  <si>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</si>
  <si>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</si>
  <si>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</si>
  <si>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</si>
  <si>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</si>
  <si>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</si>
  <si>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</si>
  <si>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</si>
  <si>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</si>
  <si>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</si>
  <si>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</si>
  <si>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</si>
  <si>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</si>
  <si>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</si>
  <si>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</si>
  <si>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</si>
  <si>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</si>
  <si>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</si>
  <si>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</si>
  <si>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</si>
  <si>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</si>
  <si>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</si>
  <si>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</si>
  <si>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</si>
  <si>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</si>
  <si>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</si>
  <si>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</si>
  <si>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</si>
  <si>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</si>
  <si>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</si>
  <si>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</si>
  <si>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</si>
  <si>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</si>
  <si>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</si>
  <si>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</si>
  <si>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</si>
  <si>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</si>
  <si>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</si>
  <si>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</si>
  <si>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</si>
  <si>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</si>
  <si>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</si>
  <si>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</si>
  <si>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</si>
  <si>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</si>
  <si>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</si>
  <si>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</si>
  <si>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</si>
  <si>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</si>
  <si>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</si>
  <si>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</si>
  <si>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</si>
  <si>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</si>
  <si>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</si>
  <si>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</si>
  <si>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</si>
  <si>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</si>
  <si>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</si>
  <si>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</si>
  <si>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</si>
  <si>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</si>
  <si>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</si>
  <si>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</si>
  <si>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</si>
  <si>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</si>
  <si>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</si>
  <si>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</si>
  <si>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</si>
  <si>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</si>
  <si>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</si>
  <si>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</si>
  <si>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</si>
  <si>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</si>
  <si>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</si>
  <si>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</si>
  <si>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</si>
  <si>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</si>
  <si>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</si>
  <si>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</si>
  <si>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</si>
  <si>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</si>
  <si>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</si>
  <si>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</si>
  <si>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</si>
  <si>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</si>
  <si>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</si>
  <si>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</si>
  <si>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</si>
  <si>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</si>
  <si>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</si>
  <si>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</si>
  <si>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</si>
  <si>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</si>
  <si>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</si>
  <si>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</si>
  <si>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</si>
  <si>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</si>
  <si>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</si>
  <si>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</si>
  <si>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</si>
  <si>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</si>
  <si>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</si>
  <si>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</si>
  <si>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</si>
  <si>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</si>
  <si>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</si>
  <si>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</si>
  <si>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</si>
  <si>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</si>
  <si>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</si>
  <si>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</si>
  <si>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</si>
  <si>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</si>
  <si>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</si>
  <si>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</si>
  <si>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</si>
  <si>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</si>
  <si>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</si>
  <si>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</si>
  <si>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</si>
  <si>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</si>
  <si>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</si>
  <si>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</si>
  <si>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</si>
  <si>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</si>
  <si>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</si>
  <si>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</si>
  <si>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</si>
  <si>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</si>
  <si>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</si>
  <si>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</si>
  <si>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</si>
  <si>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</si>
  <si>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</si>
  <si>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</si>
  <si>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</si>
  <si>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</si>
  <si>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</si>
  <si>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</si>
  <si>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</si>
  <si>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</si>
  <si>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</si>
  <si>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</si>
  <si>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</si>
  <si>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</si>
  <si>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</si>
  <si>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</si>
  <si>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</si>
  <si>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</si>
  <si>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</si>
  <si>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</si>
  <si>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</si>
  <si>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</si>
  <si>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</si>
  <si>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</si>
  <si>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</si>
  <si>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</si>
  <si>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</si>
  <si>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</si>
  <si>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</si>
  <si>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</si>
  <si>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</si>
  <si>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</si>
  <si>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</si>
  <si>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</si>
  <si>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</si>
  <si>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</si>
  <si>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</si>
  <si>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</si>
  <si>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</si>
  <si>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</si>
  <si>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</si>
  <si>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</si>
  <si>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</si>
  <si>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</si>
  <si>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</si>
  <si>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</si>
  <si>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</si>
  <si>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</si>
  <si>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</si>
  <si>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</si>
  <si>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</si>
  <si>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</si>
  <si>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</si>
  <si>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</si>
  <si>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</si>
  <si>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</si>
  <si>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</si>
  <si>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</si>
  <si>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</si>
  <si>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</si>
  <si>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</si>
  <si>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</si>
  <si>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</si>
  <si>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</si>
  <si>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</si>
  <si>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</si>
  <si>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</si>
  <si>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</si>
  <si>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</si>
  <si>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</si>
  <si>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</si>
  <si>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</si>
  <si>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</si>
  <si>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</si>
  <si>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</si>
  <si>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</si>
  <si>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</si>
  <si>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</si>
  <si>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</si>
  <si>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</si>
  <si>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</si>
  <si>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</si>
  <si>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</si>
  <si>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</si>
  <si>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</si>
  <si>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</si>
  <si>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</si>
  <si>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</si>
  <si>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</si>
  <si>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</si>
  <si>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</si>
  <si>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</si>
  <si>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</si>
  <si>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</si>
  <si>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</si>
  <si>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</si>
  <si>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</si>
  <si>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</si>
  <si>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</si>
  <si>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</si>
  <si>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</si>
  <si>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</si>
  <si>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</si>
  <si>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</si>
  <si>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</si>
  <si>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</si>
  <si>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</si>
  <si>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</si>
  <si>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</si>
  <si>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</si>
  <si>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</si>
  <si>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</si>
  <si>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</si>
  <si>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</si>
  <si>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</si>
  <si>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</si>
  <si>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</si>
  <si>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</si>
  <si>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</si>
  <si>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</si>
  <si>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</si>
  <si>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</si>
  <si>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</si>
  <si>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</si>
  <si>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</si>
  <si>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</si>
  <si>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</si>
  <si>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</si>
  <si>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</si>
  <si>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</si>
  <si>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</si>
  <si>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</si>
  <si>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</si>
  <si>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</si>
  <si>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</si>
  <si>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</si>
  <si>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</si>
  <si>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</si>
  <si>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</si>
  <si>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</si>
  <si>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</si>
  <si>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</si>
  <si>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</si>
  <si>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</si>
  <si>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</si>
  <si>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</si>
  <si>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</si>
  <si>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</si>
  <si>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</si>
  <si>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</si>
  <si>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</si>
  <si>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</si>
  <si>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</si>
  <si>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</si>
  <si>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</si>
  <si>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</si>
  <si>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</si>
  <si>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</si>
  <si>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</si>
  <si>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</si>
  <si>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</si>
  <si>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</si>
  <si>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</si>
  <si>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</si>
  <si>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</si>
  <si>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</si>
  <si>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</si>
  <si>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</si>
  <si>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</si>
  <si>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</si>
  <si>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</si>
  <si>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</si>
  <si>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</si>
  <si>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</si>
  <si>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</si>
  <si>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</si>
  <si>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</si>
  <si>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</si>
  <si>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</si>
  <si>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</si>
  <si>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</si>
  <si>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</si>
  <si>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</si>
  <si>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</si>
  <si>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</si>
  <si>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</si>
  <si>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</si>
  <si>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</si>
  <si>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</si>
  <si>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</si>
  <si>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</si>
  <si>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</si>
  <si>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</si>
  <si>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</si>
  <si>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</si>
  <si>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</si>
  <si>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</si>
  <si>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</si>
  <si>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</si>
  <si>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</si>
  <si>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</si>
  <si>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</si>
  <si>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</si>
  <si>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</si>
  <si>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</si>
  <si>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</si>
  <si>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</si>
  <si>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</si>
  <si>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</si>
  <si>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</si>
  <si>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</si>
  <si>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</si>
  <si>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</si>
  <si>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</si>
  <si>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</si>
  <si>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</si>
  <si>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</si>
  <si>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</si>
  <si>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</si>
  <si>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</si>
  <si>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</si>
  <si>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</si>
  <si>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</si>
  <si>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</si>
  <si>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</si>
  <si>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</si>
  <si>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</si>
  <si>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</si>
  <si>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</si>
  <si>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</si>
  <si>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</si>
  <si>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</si>
  <si>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</si>
  <si>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</si>
  <si>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</si>
  <si>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</si>
  <si>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</si>
  <si>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</si>
  <si>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</si>
  <si>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</si>
  <si>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</si>
  <si>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</si>
  <si>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</si>
  <si>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</si>
  <si>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</si>
  <si>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</si>
  <si>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</si>
  <si>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</si>
  <si>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</si>
  <si>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</si>
  <si>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</si>
  <si>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</si>
  <si>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</si>
  <si>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</si>
  <si>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</si>
  <si>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</si>
  <si>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</si>
  <si>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</si>
  <si>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</si>
  <si>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</si>
  <si>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</si>
  <si>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</si>
  <si>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</si>
  <si>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</si>
  <si>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</si>
  <si>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</si>
  <si>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</si>
  <si>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</si>
  <si>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</si>
  <si>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</si>
  <si>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</si>
  <si>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</si>
  <si>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</si>
  <si>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</si>
  <si>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</si>
  <si>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</si>
  <si>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</si>
  <si>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</si>
  <si>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</si>
  <si>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</si>
  <si>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</si>
  <si>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</si>
  <si>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</si>
  <si>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</si>
  <si>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</si>
  <si>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</si>
  <si>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</si>
  <si>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</si>
  <si>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</si>
  <si>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</si>
  <si>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</si>
  <si>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</si>
  <si>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</si>
  <si>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</si>
  <si>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</si>
  <si>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</si>
  <si>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</si>
  <si>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</si>
  <si>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</si>
  <si>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</si>
  <si>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</si>
  <si>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</si>
  <si>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</si>
  <si>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</si>
  <si>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</si>
  <si>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</si>
  <si>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</si>
  <si>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</si>
  <si>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</si>
  <si>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</si>
  <si>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</si>
  <si>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</si>
  <si>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</si>
  <si>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</si>
  <si>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</si>
  <si>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</si>
  <si>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</si>
  <si>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</si>
  <si>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</si>
  <si>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</si>
  <si>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</si>
  <si>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</si>
  <si>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</si>
  <si>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</si>
  <si>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</si>
  <si>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</si>
  <si>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</si>
  <si>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</si>
  <si>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</si>
  <si>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</si>
  <si>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</si>
  <si>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</si>
  <si>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</si>
  <si>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</si>
  <si>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</si>
  <si>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</si>
  <si>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</si>
  <si>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</si>
  <si>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</si>
  <si>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</si>
  <si>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</si>
  <si>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</si>
  <si>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</si>
  <si>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</si>
  <si>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</si>
  <si>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</si>
  <si>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</si>
  <si>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</si>
  <si>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</si>
  <si>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</si>
  <si>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</si>
  <si>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</si>
  <si>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</si>
  <si>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</si>
  <si>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</si>
  <si>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</si>
  <si>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</si>
  <si>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</si>
  <si>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</si>
  <si>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</si>
  <si>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</si>
  <si>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</si>
  <si>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</si>
  <si>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</si>
  <si>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</si>
  <si>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</si>
  <si>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</si>
  <si>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</si>
  <si>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</si>
  <si>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</si>
  <si>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</si>
  <si>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</si>
  <si>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</si>
  <si>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</si>
  <si>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</si>
  <si>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</si>
  <si>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</si>
  <si>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</si>
  <si>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</si>
  <si>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</si>
  <si>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</si>
  <si>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</si>
  <si>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</si>
  <si>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</si>
  <si>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</si>
  <si>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</si>
  <si>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</si>
  <si>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</si>
  <si>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</si>
  <si>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</si>
  <si>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</si>
  <si>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</si>
  <si>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</si>
  <si>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</si>
  <si>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</si>
  <si>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</si>
  <si>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</si>
  <si>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</si>
  <si>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</si>
  <si>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</si>
  <si>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</si>
  <si>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</si>
  <si>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</si>
  <si>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</si>
  <si>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</si>
  <si>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</si>
  <si>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</si>
  <si>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</si>
  <si>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</si>
  <si>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</si>
  <si>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</si>
  <si>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</si>
  <si>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</si>
  <si>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</si>
  <si>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</si>
  <si>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</si>
  <si>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</si>
  <si>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</si>
  <si>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</si>
  <si>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</si>
  <si>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</si>
  <si>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</si>
  <si>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</si>
  <si>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</si>
  <si>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</si>
  <si>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</si>
  <si>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</si>
  <si>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</si>
  <si>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</si>
  <si>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</si>
  <si>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</si>
  <si>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</si>
  <si>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</si>
  <si>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</si>
  <si>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</si>
  <si>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</si>
  <si>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</si>
  <si>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</si>
  <si>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</si>
  <si>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</si>
  <si>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</si>
  <si>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</si>
  <si>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</si>
  <si>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</si>
  <si>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</si>
  <si>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</si>
  <si>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</si>
  <si>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</si>
  <si>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</si>
  <si>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</si>
  <si>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</si>
  <si>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</si>
  <si>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</si>
  <si>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</si>
  <si>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</si>
  <si>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</si>
  <si>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</si>
  <si>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</si>
  <si>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</si>
  <si>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</si>
  <si>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</si>
  <si>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</si>
  <si>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</si>
  <si>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</si>
  <si>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</si>
  <si>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</si>
  <si>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</si>
  <si>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</si>
  <si>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</si>
  <si>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</si>
  <si>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</si>
  <si>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</si>
  <si>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</si>
  <si>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</si>
  <si>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</si>
  <si>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</si>
  <si>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</si>
  <si>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</si>
  <si>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</si>
  <si>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</si>
  <si>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</si>
  <si>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</si>
  <si>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</si>
  <si>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</si>
  <si>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</si>
  <si>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</si>
  <si>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</si>
  <si>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</si>
  <si>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</si>
  <si>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</si>
  <si>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</si>
  <si>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</si>
  <si>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</si>
  <si>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</si>
  <si>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</si>
  <si>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</si>
  <si>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</si>
  <si>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</si>
  <si>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</si>
  <si>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</si>
  <si>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</si>
  <si>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</si>
  <si>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</si>
  <si>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</si>
  <si>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</si>
  <si>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</si>
  <si>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</si>
  <si>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</si>
  <si>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</si>
  <si>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</si>
  <si>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</si>
  <si>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</si>
  <si>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</si>
  <si>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</si>
  <si>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</si>
  <si>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</si>
  <si>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</si>
  <si>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</si>
  <si>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</si>
  <si>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</si>
  <si>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</si>
  <si>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</si>
  <si>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</si>
  <si>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</si>
  <si>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</si>
  <si>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</si>
  <si>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</si>
  <si>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</si>
  <si>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</si>
  <si>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</si>
  <si>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</si>
  <si>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</si>
  <si>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</si>
  <si>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</si>
  <si>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</si>
  <si>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</si>
  <si>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</si>
  <si>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</si>
  <si>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</si>
  <si>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</si>
  <si>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</si>
  <si>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</si>
  <si>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</si>
  <si>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</si>
  <si>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</si>
  <si>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</si>
  <si>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</si>
  <si>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</si>
  <si>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</si>
  <si>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</si>
  <si>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</si>
  <si>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</si>
  <si>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</si>
  <si>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</si>
  <si>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</si>
  <si>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</si>
  <si>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</si>
  <si>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</si>
  <si>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</si>
  <si>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</si>
  <si>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</si>
  <si>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</si>
  <si>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</si>
  <si>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</si>
  <si>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</si>
  <si>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</si>
  <si>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</si>
  <si>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</si>
  <si>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</si>
  <si>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</si>
  <si>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</si>
  <si>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</si>
  <si>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</si>
  <si>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</si>
  <si>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</si>
  <si>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</si>
  <si>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</si>
  <si>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</si>
  <si>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</si>
  <si>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</si>
  <si>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</si>
  <si>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</si>
  <si>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</si>
  <si>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</si>
  <si>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</si>
  <si>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</si>
  <si>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</si>
  <si>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</si>
  <si>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</si>
  <si>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</si>
  <si>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</si>
  <si>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</si>
  <si>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</si>
  <si>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</si>
  <si>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</si>
  <si>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</si>
  <si>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</si>
  <si>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</si>
  <si>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</si>
  <si>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</si>
  <si>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</si>
  <si>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</si>
  <si>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</si>
  <si>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</si>
  <si>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</si>
  <si>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</si>
  <si>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</si>
  <si>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</si>
  <si>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</si>
  <si>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</si>
  <si>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</si>
  <si>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</si>
  <si>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</si>
  <si>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</si>
  <si>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</si>
  <si>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</si>
  <si>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</si>
  <si>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</si>
  <si>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</si>
  <si>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</si>
  <si>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</si>
  <si>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</si>
  <si>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</si>
  <si>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</si>
  <si>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</si>
  <si>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</si>
  <si>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</si>
  <si>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</si>
  <si>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</si>
  <si>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</si>
  <si>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</si>
  <si>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</si>
  <si>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</si>
  <si>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</si>
  <si>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</si>
  <si>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</si>
  <si>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</si>
  <si>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</si>
  <si>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</si>
  <si>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</si>
  <si>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</si>
  <si>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</si>
  <si>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</si>
  <si>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</si>
  <si>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</si>
  <si>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</si>
  <si>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</si>
  <si>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</si>
  <si>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</si>
  <si>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</si>
  <si>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</si>
  <si>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</si>
  <si>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</si>
  <si>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</si>
  <si>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</si>
  <si>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</si>
  <si>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</si>
  <si>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</si>
  <si>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</si>
  <si>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</si>
  <si>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</si>
  <si>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</si>
  <si>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</si>
  <si>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</si>
  <si>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</si>
  <si>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</si>
  <si>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</si>
  <si>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</si>
  <si>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</si>
  <si>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</si>
  <si>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</si>
  <si>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</si>
  <si>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</si>
  <si>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</si>
  <si>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</si>
  <si>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</si>
  <si>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</si>
  <si>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</si>
  <si>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</si>
  <si>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</si>
  <si>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</si>
  <si>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</si>
  <si>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</si>
  <si>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</si>
  <si>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</si>
  <si>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</si>
  <si>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</si>
  <si>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</si>
  <si>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</si>
  <si>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</si>
  <si>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</si>
  <si>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</si>
  <si>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</si>
  <si>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</si>
  <si>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</si>
  <si>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</si>
  <si>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</si>
  <si>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</si>
  <si>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</si>
  <si>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</si>
  <si>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</si>
  <si>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</si>
  <si>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</si>
  <si>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</si>
  <si>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</si>
  <si>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</si>
  <si>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</si>
  <si>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</si>
  <si>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</si>
  <si>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</si>
  <si>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</si>
  <si>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</si>
  <si>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</si>
  <si>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</si>
  <si>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</si>
  <si>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</si>
  <si>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</si>
  <si>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</si>
  <si>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</si>
  <si>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</si>
  <si>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</si>
  <si>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</si>
  <si>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</si>
  <si>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</si>
  <si>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</si>
  <si>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</si>
  <si>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</si>
  <si>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</si>
  <si>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</si>
  <si>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</si>
  <si>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</si>
  <si>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</si>
  <si>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</si>
  <si>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</si>
  <si>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</si>
  <si>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</si>
  <si>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</si>
  <si>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</si>
  <si>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</si>
  <si>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</si>
  <si>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</si>
  <si>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</si>
  <si>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</si>
  <si>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</si>
  <si>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</si>
  <si>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</si>
  <si>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</si>
  <si>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</si>
  <si>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</si>
  <si>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</si>
  <si>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</si>
  <si>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</si>
  <si>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</si>
  <si>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</si>
  <si>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</si>
  <si>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</si>
  <si>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</si>
  <si>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</si>
  <si>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</si>
  <si>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</si>
  <si>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</si>
  <si>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</si>
  <si>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</si>
  <si>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</si>
  <si>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</si>
  <si>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</si>
  <si>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</si>
  <si>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</si>
  <si>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</si>
  <si>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</si>
  <si>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</si>
  <si>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</si>
  <si>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</si>
  <si>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</si>
  <si>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</si>
  <si>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</si>
  <si>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</si>
  <si>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</si>
  <si>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</si>
  <si>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</si>
  <si>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</si>
  <si>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</si>
  <si>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</si>
  <si>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</si>
  <si>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</si>
  <si>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</si>
  <si>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</si>
  <si>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</si>
  <si>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</si>
  <si>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</si>
  <si>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</si>
  <si>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</si>
  <si>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</si>
  <si>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</si>
  <si>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</si>
  <si>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</si>
  <si>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</si>
  <si>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</si>
  <si>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</si>
  <si>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</si>
  <si>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</si>
  <si>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</si>
  <si>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</si>
  <si>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</si>
  <si>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</si>
  <si>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</si>
  <si>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</si>
  <si>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</si>
  <si>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</si>
  <si>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</si>
  <si>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</si>
  <si>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</si>
  <si>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</si>
  <si>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</si>
  <si>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</si>
  <si>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</si>
  <si>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</si>
  <si>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</si>
  <si>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</si>
  <si>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</si>
  <si>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</si>
  <si>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</si>
  <si>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</si>
  <si>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</si>
  <si>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</si>
  <si>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</si>
  <si>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</si>
  <si>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</si>
  <si>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</si>
  <si>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</si>
  <si>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</si>
  <si>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</si>
  <si>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</si>
  <si>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</si>
  <si>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</si>
  <si>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</si>
  <si>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</si>
  <si>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</si>
  <si>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</si>
  <si>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</si>
  <si>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</si>
  <si>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</si>
  <si>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</si>
  <si>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</si>
  <si>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</si>
  <si>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</si>
  <si>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</si>
  <si>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</si>
  <si>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</si>
  <si>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</si>
  <si>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</si>
  <si>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</si>
  <si>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</si>
  <si>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</si>
  <si>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</si>
  <si>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</si>
  <si>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</si>
  <si>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</si>
  <si>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</si>
  <si>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</si>
  <si>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</si>
  <si>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</si>
  <si>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</si>
  <si>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</si>
  <si>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</si>
  <si>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</si>
  <si>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</si>
  <si>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</si>
  <si>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</si>
  <si>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</si>
  <si>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</si>
  <si>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</si>
  <si>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</si>
  <si>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</si>
  <si>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</si>
  <si>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</si>
  <si>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</si>
  <si>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</si>
  <si>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</si>
  <si>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</si>
  <si>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</si>
  <si>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</si>
  <si>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</si>
  <si>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</si>
  <si>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</si>
  <si>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</si>
  <si>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</si>
  <si>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</si>
  <si>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</si>
  <si>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</si>
  <si>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</si>
  <si>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</si>
  <si>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</si>
  <si>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</si>
  <si>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</si>
  <si>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</si>
  <si>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</si>
  <si>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</si>
  <si>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</si>
  <si>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</si>
  <si>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</si>
  <si>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</si>
  <si>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</si>
  <si>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</si>
  <si>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</si>
  <si>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</si>
  <si>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</si>
  <si>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</si>
  <si>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</si>
  <si>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</si>
  <si>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</si>
  <si>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</si>
  <si>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</si>
  <si>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</si>
  <si>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</si>
  <si>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</si>
  <si>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</si>
  <si>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</si>
  <si>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</si>
  <si>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</si>
  <si>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</si>
  <si>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</si>
  <si>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</si>
  <si>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</si>
  <si>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</si>
  <si>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</si>
  <si>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</si>
  <si>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</si>
  <si>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</si>
  <si>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</si>
  <si>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</si>
  <si>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</si>
  <si>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</si>
  <si>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</si>
  <si>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</si>
  <si>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</si>
  <si>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</si>
  <si>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</si>
  <si>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</si>
  <si>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</si>
  <si>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</si>
  <si>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</si>
  <si>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</si>
  <si>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</si>
  <si>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</si>
  <si>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</si>
  <si>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</si>
  <si>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</si>
  <si>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</si>
  <si>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</si>
  <si>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</si>
  <si>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</si>
  <si>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</si>
  <si>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</si>
  <si>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</si>
  <si>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</si>
  <si>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</si>
  <si>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</si>
  <si>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</si>
  <si>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</si>
  <si>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</si>
  <si>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</si>
  <si>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</si>
  <si>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</si>
  <si>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</si>
  <si>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</si>
  <si>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</si>
  <si>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</si>
  <si>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</si>
  <si>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</si>
  <si>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</si>
  <si>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</si>
  <si>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</si>
  <si>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</si>
  <si>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</si>
  <si>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</si>
  <si>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</si>
  <si>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</si>
  <si>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</si>
  <si>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</si>
  <si>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</si>
  <si>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</si>
  <si>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</si>
  <si>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</si>
  <si>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</si>
  <si>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</si>
  <si>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</si>
  <si>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</si>
  <si>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</si>
  <si>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</si>
  <si>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</si>
  <si>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</si>
  <si>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</si>
  <si>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</si>
  <si>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</si>
  <si>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</si>
  <si>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</si>
  <si>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</si>
  <si>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</si>
  <si>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</si>
  <si>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</si>
  <si>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</si>
  <si>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</si>
  <si>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</si>
  <si>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</si>
  <si>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</si>
  <si>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</si>
  <si>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</si>
  <si>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</si>
  <si>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</si>
  <si>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</si>
  <si>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</si>
  <si>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</si>
  <si>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</si>
  <si>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</si>
  <si>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</si>
  <si>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</si>
  <si>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</si>
  <si>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</si>
  <si>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</si>
  <si>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</si>
  <si>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</si>
  <si>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</si>
  <si>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</si>
  <si>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</si>
  <si>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</si>
  <si>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</si>
  <si>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</si>
  <si>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</si>
  <si>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</si>
  <si>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</si>
  <si>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</si>
  <si>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</si>
  <si>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</si>
  <si>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</si>
  <si>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</si>
  <si>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</si>
  <si>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</si>
  <si>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</si>
  <si>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</si>
  <si>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</si>
  <si>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</si>
  <si>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</si>
  <si>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</si>
  <si>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</si>
  <si>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</si>
  <si>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</si>
  <si>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</si>
  <si>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</si>
  <si>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</si>
  <si>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</si>
  <si>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</si>
  <si>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</si>
  <si>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</si>
  <si>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</si>
  <si>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</si>
  <si>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</si>
  <si>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</si>
  <si>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</si>
  <si>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</si>
  <si>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</si>
  <si>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</si>
  <si>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</si>
  <si>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</si>
  <si>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</si>
  <si>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</si>
  <si>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</si>
  <si>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</si>
  <si>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</si>
  <si>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</si>
  <si>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</si>
  <si>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</si>
  <si>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</si>
  <si>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</si>
  <si>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</si>
  <si>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</si>
  <si>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</si>
  <si>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</si>
  <si>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</si>
  <si>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</si>
  <si>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</si>
  <si>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</si>
  <si>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</si>
  <si>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</si>
  <si>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</si>
  <si>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</si>
  <si>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</si>
  <si>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</si>
  <si>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</si>
  <si>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</si>
  <si>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</si>
  <si>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</si>
  <si>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</si>
  <si>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</si>
  <si>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</si>
  <si>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</si>
  <si>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</si>
  <si>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</si>
  <si>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</si>
  <si>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</si>
  <si>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</si>
  <si>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</si>
  <si>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</si>
  <si>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</si>
  <si>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</si>
  <si>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</si>
  <si>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</si>
  <si>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</si>
  <si>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</si>
  <si>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</si>
  <si>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</si>
  <si>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</si>
  <si>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</si>
  <si>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</si>
  <si>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</si>
  <si>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</si>
  <si>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</si>
  <si>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</si>
  <si>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</si>
  <si>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</si>
  <si>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</si>
  <si>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</si>
  <si>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</si>
  <si>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</si>
  <si>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</si>
  <si>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</si>
  <si>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</si>
  <si>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</si>
  <si>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</si>
  <si>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</si>
  <si>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</si>
  <si>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</si>
  <si>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</si>
  <si>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</si>
  <si>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</si>
  <si>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</si>
  <si>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</si>
  <si>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</si>
  <si>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</si>
  <si>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</si>
  <si>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</si>
  <si>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</si>
  <si>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</si>
  <si>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</si>
  <si>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</si>
  <si>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</si>
  <si>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</si>
  <si>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</si>
  <si>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</si>
  <si>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</si>
  <si>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</si>
  <si>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</si>
  <si>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</si>
  <si>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</si>
  <si>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</si>
  <si>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</si>
  <si>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</si>
  <si>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</si>
  <si>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</si>
  <si>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</si>
  <si>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</si>
  <si>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</si>
  <si>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</si>
  <si>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</si>
  <si>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</si>
  <si>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</si>
  <si>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</si>
  <si>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</si>
  <si>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</si>
  <si>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</si>
  <si>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</si>
  <si>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</si>
  <si>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</si>
  <si>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</si>
  <si>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</si>
  <si>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</si>
  <si>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</si>
  <si>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</si>
  <si>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</si>
  <si>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</si>
  <si>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</si>
  <si>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</si>
  <si>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</si>
  <si>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</si>
  <si>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</si>
  <si>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</si>
  <si>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</si>
  <si>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</si>
  <si>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</si>
  <si>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</si>
  <si>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</si>
  <si>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</si>
  <si>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</si>
  <si>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</si>
  <si>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</si>
  <si>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</si>
  <si>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</si>
  <si>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</si>
  <si>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</si>
  <si>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</si>
  <si>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</si>
  <si>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</si>
  <si>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</si>
  <si>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</si>
  <si>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</si>
  <si>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</si>
  <si>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</si>
  <si>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</si>
  <si>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</si>
  <si>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</si>
  <si>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</si>
  <si>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</si>
  <si>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</si>
  <si>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</si>
  <si>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</si>
  <si>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</si>
  <si>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</si>
  <si>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</si>
  <si>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</si>
  <si>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</si>
  <si>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</si>
  <si>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</si>
  <si>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</si>
  <si>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</si>
  <si>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</si>
  <si>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</si>
  <si>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</si>
  <si>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</si>
  <si>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</si>
  <si>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</si>
  <si>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</si>
  <si>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</si>
  <si>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</si>
  <si>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</si>
  <si>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</si>
  <si>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</si>
  <si>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</si>
  <si>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</si>
  <si>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</si>
  <si>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</si>
  <si>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</si>
  <si>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</si>
  <si>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</si>
  <si>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</si>
  <si>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</si>
  <si>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</si>
  <si>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</si>
  <si>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</si>
  <si>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</si>
  <si>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</si>
  <si>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</si>
  <si>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</si>
  <si>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</si>
  <si>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</si>
  <si>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</si>
  <si>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</si>
  <si>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</si>
  <si>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</si>
  <si>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</si>
  <si>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</si>
  <si>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</si>
  <si>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</si>
  <si>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</si>
  <si>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</si>
  <si>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</si>
  <si>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</si>
  <si>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</si>
  <si>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</si>
  <si>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</si>
  <si>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</si>
  <si>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</si>
  <si>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</si>
  <si>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</si>
  <si>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</si>
  <si>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</si>
  <si>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</si>
  <si>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</si>
  <si>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</si>
  <si>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</si>
  <si>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</si>
  <si>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</si>
  <si>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</si>
  <si>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</si>
  <si>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</si>
  <si>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</si>
  <si>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</si>
  <si>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</si>
  <si>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</si>
  <si>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</si>
  <si>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</si>
  <si>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</si>
  <si>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</si>
  <si>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</si>
  <si>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</si>
  <si>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</si>
  <si>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</si>
  <si>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</si>
  <si>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</si>
  <si>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</si>
  <si>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</si>
  <si>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</si>
  <si>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</si>
  <si>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</si>
  <si>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</si>
  <si>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</si>
  <si>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</si>
  <si>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</si>
  <si>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</si>
  <si>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</si>
  <si>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</si>
  <si>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</si>
  <si>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</si>
  <si>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</si>
  <si>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</si>
  <si>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</si>
  <si>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</si>
  <si>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</si>
  <si>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</si>
  <si>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</si>
  <si>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</si>
  <si>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</si>
  <si>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</si>
  <si>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</si>
  <si>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</si>
  <si>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</si>
  <si>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</si>
  <si>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</si>
  <si>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</si>
  <si>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</si>
  <si>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</si>
  <si>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</si>
  <si>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</si>
  <si>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</si>
  <si>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</si>
  <si>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</si>
  <si>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</si>
  <si>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</si>
  <si>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</si>
  <si>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</si>
  <si>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</si>
  <si>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</si>
  <si>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</si>
  <si>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</si>
  <si>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</si>
  <si>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</si>
  <si>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</si>
  <si>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</si>
  <si>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</si>
  <si>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</si>
  <si>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</si>
  <si>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</si>
  <si>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</si>
  <si>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</si>
  <si>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</si>
  <si>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</si>
  <si>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</si>
  <si>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</si>
  <si>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</si>
  <si>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</si>
  <si>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</si>
  <si>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</si>
  <si>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</si>
  <si>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</si>
  <si>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</si>
  <si>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</si>
  <si>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</si>
  <si>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</si>
  <si>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</si>
  <si>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</si>
  <si>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</si>
  <si>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</si>
  <si>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</si>
  <si>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</si>
  <si>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</si>
  <si>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</si>
  <si>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</si>
  <si>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</si>
  <si>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</si>
  <si>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</si>
  <si>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</si>
  <si>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</si>
  <si>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</si>
  <si>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</si>
  <si>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</si>
  <si>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</si>
  <si>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</si>
  <si>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</si>
  <si>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</si>
  <si>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</si>
  <si>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</si>
  <si>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</si>
  <si>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</si>
  <si>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</si>
  <si>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</si>
  <si>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</si>
  <si>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</si>
  <si>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</si>
  <si>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</si>
  <si>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</si>
  <si>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</si>
  <si>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</si>
  <si>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</si>
  <si>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</si>
  <si>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</si>
  <si>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</si>
  <si>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</si>
  <si>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</si>
  <si>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</si>
  <si>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</si>
  <si>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</si>
  <si>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</si>
  <si>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</si>
  <si>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</si>
  <si>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</si>
  <si>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</si>
  <si>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</si>
  <si>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</si>
  <si>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</si>
  <si>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</si>
  <si>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</si>
  <si>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</si>
  <si>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</si>
  <si>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</si>
  <si>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</si>
  <si>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</si>
  <si>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</si>
  <si>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</si>
  <si>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</si>
  <si>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</si>
  <si>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</si>
  <si>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</si>
  <si>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</si>
  <si>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</si>
  <si>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</si>
  <si>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</si>
  <si>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</si>
  <si>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</si>
  <si>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</si>
  <si>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</si>
  <si>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</si>
  <si>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</si>
  <si>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</si>
  <si>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</si>
  <si>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</si>
  <si>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</si>
  <si>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</si>
  <si>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</si>
  <si>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</si>
  <si>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</si>
  <si>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</si>
  <si>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</si>
  <si>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</si>
  <si>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</si>
  <si>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</si>
  <si>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</si>
  <si>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</si>
  <si>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</si>
  <si>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</si>
  <si>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</si>
  <si>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</si>
  <si>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</si>
  <si>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</si>
  <si>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</si>
  <si>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</si>
  <si>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</si>
  <si>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</si>
  <si>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</si>
  <si>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</si>
  <si>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</si>
  <si>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</si>
  <si>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</si>
  <si>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</si>
  <si>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</si>
  <si>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</si>
  <si>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</si>
  <si>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</si>
  <si>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</si>
  <si>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</si>
  <si>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</si>
  <si>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</si>
  <si>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</si>
  <si>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</si>
  <si>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</si>
  <si>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</si>
  <si>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</si>
  <si>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</si>
  <si>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</si>
  <si>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</si>
  <si>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</si>
  <si>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</si>
  <si>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</si>
  <si>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</si>
  <si>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</si>
  <si>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</si>
  <si>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</si>
  <si>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</si>
  <si>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</si>
  <si>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</si>
  <si>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</si>
  <si>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</si>
  <si>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</si>
  <si>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</si>
  <si>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</si>
  <si>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</si>
  <si>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</si>
  <si>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</si>
  <si>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</si>
  <si>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</si>
  <si>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</si>
  <si>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</si>
  <si>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</si>
  <si>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</si>
  <si>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</si>
  <si>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</si>
  <si>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</si>
  <si>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</si>
  <si>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</si>
  <si>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</si>
  <si>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</si>
  <si>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</si>
  <si>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</si>
  <si>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</si>
  <si>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</si>
  <si>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</si>
  <si>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</si>
  <si>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</si>
  <si>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</si>
  <si>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</si>
  <si>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</si>
  <si>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</si>
  <si>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</si>
  <si>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</si>
  <si>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</si>
  <si>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</si>
  <si>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</si>
  <si>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</si>
  <si>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</si>
  <si>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</si>
  <si>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</si>
  <si>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</si>
  <si>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</si>
  <si>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</si>
  <si>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</si>
  <si>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</si>
  <si>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</si>
  <si>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</si>
  <si>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</si>
  <si>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</si>
  <si>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</si>
  <si>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</si>
  <si>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</si>
  <si>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</si>
  <si>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</si>
  <si>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</si>
  <si>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</si>
  <si>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</si>
  <si>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</si>
  <si>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</si>
  <si>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</si>
  <si>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</si>
  <si>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</si>
  <si>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</si>
  <si>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</si>
  <si>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</si>
  <si>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</si>
  <si>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</si>
  <si>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</si>
  <si>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</si>
  <si>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</si>
  <si>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</si>
  <si>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</si>
  <si>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</si>
  <si>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</si>
  <si>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</si>
  <si>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</si>
  <si>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</si>
  <si>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</si>
  <si>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</si>
  <si>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</si>
  <si>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</si>
  <si>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</si>
  <si>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</si>
  <si>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</si>
  <si>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</si>
  <si>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</si>
  <si>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</si>
  <si>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</si>
  <si>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</si>
  <si>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</si>
  <si>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</si>
  <si>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</si>
  <si>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</si>
  <si>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</si>
  <si>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</si>
  <si>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</si>
  <si>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</si>
  <si>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</si>
  <si>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</si>
  <si>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</si>
  <si>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</si>
  <si>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</si>
  <si>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</si>
  <si>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</si>
  <si>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</si>
  <si>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</si>
  <si>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</si>
  <si>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</si>
  <si>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</si>
  <si>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</si>
  <si>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</si>
  <si>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</si>
  <si>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</si>
  <si>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</si>
  <si>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</si>
  <si>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</si>
  <si>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</si>
  <si>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</si>
  <si>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</si>
  <si>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</si>
  <si>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</si>
  <si>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</si>
  <si>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</si>
  <si>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</si>
  <si>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</si>
  <si>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</si>
  <si>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</si>
  <si>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</si>
  <si>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</si>
  <si>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</si>
  <si>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</si>
  <si>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</si>
  <si>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</si>
  <si>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</si>
  <si>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</si>
  <si>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</si>
  <si>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</si>
  <si>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</si>
  <si>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</si>
  <si>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</si>
  <si>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</si>
  <si>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</si>
  <si>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</si>
  <si>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</si>
  <si>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</si>
  <si>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</si>
  <si>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</si>
  <si>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</si>
  <si>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</si>
  <si>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</si>
  <si>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</si>
  <si>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</si>
  <si>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</si>
  <si>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</si>
  <si>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</si>
  <si>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</si>
  <si>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</si>
  <si>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</si>
  <si>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</si>
  <si>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</si>
  <si>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</si>
  <si>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</si>
  <si>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</si>
  <si>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</si>
  <si>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</si>
  <si>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</si>
  <si>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</si>
  <si>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</si>
  <si>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</si>
  <si>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</si>
  <si>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</si>
  <si>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</si>
  <si>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</si>
  <si>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</si>
  <si>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</si>
  <si>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</si>
  <si>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</si>
  <si>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</si>
  <si>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</si>
  <si>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</si>
  <si>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</si>
  <si>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</si>
  <si>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</si>
  <si>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</si>
  <si>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</si>
  <si>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</si>
  <si>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</si>
  <si>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</si>
  <si>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</si>
  <si>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</si>
  <si>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</si>
  <si>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</si>
  <si>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</si>
  <si>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</si>
  <si>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</si>
  <si>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</si>
  <si>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</si>
  <si>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</si>
  <si>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</si>
  <si>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</si>
  <si>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</si>
  <si>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</si>
  <si>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</si>
  <si>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</si>
  <si>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</si>
  <si>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</si>
  <si>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</si>
  <si>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</si>
  <si>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</si>
  <si>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</si>
  <si>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</si>
  <si>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</si>
  <si>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</si>
  <si>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</si>
  <si>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</si>
  <si>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</si>
  <si>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</si>
  <si>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</si>
  <si>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</si>
  <si>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</si>
  <si>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</si>
  <si>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</si>
  <si>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</si>
  <si>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</si>
  <si>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</si>
  <si>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</si>
  <si>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</si>
  <si>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</si>
  <si>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</si>
  <si>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</si>
  <si>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</si>
  <si>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</si>
  <si>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</si>
  <si>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</si>
  <si>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</si>
  <si>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</si>
  <si>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</si>
  <si>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</si>
  <si>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</si>
  <si>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</si>
  <si>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</si>
  <si>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</si>
  <si>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</si>
  <si>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</si>
  <si>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</si>
  <si>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</si>
  <si>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</si>
  <si>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</si>
  <si>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</si>
  <si>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</si>
  <si>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</si>
  <si>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</si>
  <si>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</si>
  <si>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</si>
  <si>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</si>
  <si>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</si>
  <si>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</si>
  <si>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</si>
  <si>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</si>
  <si>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</si>
  <si>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</si>
  <si>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</si>
  <si>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</si>
  <si>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</si>
  <si>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</si>
  <si>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</si>
  <si>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</si>
  <si>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</si>
  <si>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</si>
  <si>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</si>
  <si>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</si>
  <si>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</si>
  <si>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</si>
  <si>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</si>
  <si>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</si>
  <si>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</si>
  <si>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</si>
  <si>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</si>
  <si>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</si>
  <si>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</si>
  <si>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</si>
  <si>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</si>
  <si>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</si>
  <si>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</si>
  <si>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</si>
  <si>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</si>
  <si>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</si>
  <si>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</si>
  <si>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</si>
  <si>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</si>
  <si>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</si>
  <si>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</si>
  <si>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</si>
  <si>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</si>
  <si>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</si>
  <si>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</si>
  <si>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</si>
  <si>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</si>
  <si>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</si>
  <si>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</si>
  <si>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</si>
  <si>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</si>
  <si>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</si>
  <si>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</si>
  <si>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</si>
  <si>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</si>
  <si>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</si>
  <si>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</si>
  <si>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</si>
  <si>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</si>
  <si>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</si>
  <si>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</si>
  <si>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</si>
  <si>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</si>
  <si>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</si>
  <si>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</si>
  <si>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</si>
  <si>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</si>
  <si>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</si>
  <si>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</si>
  <si>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</si>
  <si>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</si>
  <si>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</si>
  <si>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</si>
  <si>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</si>
  <si>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</si>
  <si>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</si>
  <si>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</si>
  <si>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</si>
  <si>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</si>
  <si>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</si>
  <si>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</si>
  <si>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</si>
  <si>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</si>
  <si>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</si>
  <si>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</si>
  <si>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</si>
  <si>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</si>
  <si>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</si>
  <si>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</si>
  <si>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</si>
  <si>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</si>
  <si>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</si>
  <si>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</si>
  <si>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</si>
  <si>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</si>
  <si>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</si>
  <si>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</si>
  <si>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</si>
  <si>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</si>
  <si>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</si>
  <si>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</si>
  <si>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</si>
  <si>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</si>
  <si>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</si>
  <si>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</si>
  <si>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</si>
  <si>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</si>
  <si>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</si>
  <si>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</si>
  <si>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</si>
  <si>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</si>
  <si>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</si>
  <si>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</si>
  <si>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</si>
  <si>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</si>
  <si>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</si>
  <si>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</si>
  <si>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</si>
  <si>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</si>
  <si>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</si>
  <si>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</si>
  <si>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</si>
  <si>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</si>
  <si>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</si>
  <si>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</si>
  <si>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</si>
  <si>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</si>
  <si>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</si>
  <si>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</si>
  <si>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</si>
  <si>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</si>
  <si>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</si>
  <si>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</si>
  <si>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</si>
  <si>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</si>
  <si>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</si>
  <si>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</si>
  <si>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</si>
  <si>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</si>
  <si>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</si>
  <si>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</si>
  <si>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</si>
  <si>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</si>
  <si>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</si>
  <si>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</si>
  <si>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</si>
  <si>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</si>
  <si>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</si>
  <si>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</si>
  <si>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</si>
  <si>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</si>
  <si>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</si>
  <si>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</si>
  <si>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</si>
  <si>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</si>
  <si>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</si>
  <si>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</si>
  <si>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</si>
  <si>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</si>
  <si>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</si>
  <si>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</si>
  <si>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</si>
  <si>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Canceled</t>
  </si>
  <si>
    <t>Total Projects</t>
  </si>
  <si>
    <t>Number Failed</t>
  </si>
  <si>
    <t>Percentage Successful</t>
  </si>
  <si>
    <t>Percentage Failed</t>
  </si>
  <si>
    <t>Percentage Canceled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</si>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</sst>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/d/yy;@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16" fillId="0" borderId="0" xfId="0" applyFont="1"/>
    <xf numFmtId="0" fontId="0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0" fillId="0" borderId="0" xfId="0" applyFont="1" applyAlignment="1">
      <alignment horizontal="right"/>
    </xf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09-244B-B42E-CCFE1F7A6BA9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09-244B-B42E-CCFE1F7A6BA9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09-244B-B42E-CCFE1F7A6BA9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09-244B-B42E-CCFE1F7A6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6542991"/>
        <c:axId val="1217368671"/>
      </c:barChart>
      <c:catAx>
        <c:axId val="12165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68671"/>
        <c:crosses val="autoZero"/>
        <c:auto val="1"/>
        <c:lblAlgn val="ctr"/>
        <c:lblOffset val="100"/>
        <c:noMultiLvlLbl val="0"/>
      </c:catAx>
      <c:valAx>
        <c:axId val="12173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A-4E43-92F4-FA73AFECA8DF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B-4CED-A562-CB451361EA21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B-4CED-A562-CB451361EA21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B-4CED-A562-CB451361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70480"/>
        <c:axId val="19672128"/>
      </c:barChart>
      <c:catAx>
        <c:axId val="196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28"/>
        <c:crosses val="autoZero"/>
        <c:auto val="1"/>
        <c:lblAlgn val="ctr"/>
        <c:lblOffset val="100"/>
        <c:noMultiLvlLbl val="0"/>
      </c:catAx>
      <c:valAx>
        <c:axId val="196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6-9043-9FD2-C7E66899868B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6A6-9043-9FD2-C7E66899868B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6A6-9043-9FD2-C7E66899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258095"/>
        <c:axId val="1239082863"/>
      </c:lineChart>
      <c:catAx>
        <c:axId val="12392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82863"/>
        <c:crosses val="autoZero"/>
        <c:auto val="1"/>
        <c:lblAlgn val="ctr"/>
        <c:lblOffset val="100"/>
        <c:noMultiLvlLbl val="0"/>
      </c:catAx>
      <c:valAx>
        <c:axId val="12390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E-A440-A221-BD6C991E407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E-A440-A221-BD6C991E407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E-A440-A221-BD6C991E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88560"/>
        <c:axId val="273780048"/>
      </c:lineChart>
      <c:catAx>
        <c:axId val="2737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0048"/>
        <c:crosses val="autoZero"/>
        <c:auto val="1"/>
        <c:lblAlgn val="ctr"/>
        <c:lblOffset val="100"/>
        <c:noMultiLvlLbl val="0"/>
      </c:catAx>
      <c:valAx>
        <c:axId val="2737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</xdr:colOff>
      <xdr:row>0</xdr:row>
      <xdr:rowOff>0</xdr:rowOff>
    </xdr:from>
    <xdr:to>
      <xdr:col>17</xdr:col>
      <xdr:colOff>141941</xdr:colOff>
      <xdr:row>24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47E58-2878-5548-A0FF-9575C2ACC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829732</xdr:colOff>
      <xdr:row>0</xdr:row>
      <xdr:rowOff>0</xdr:rowOff>
    </xdr:from>
    <xdr:to>
      <xdr:col>22</xdr:col>
      <xdr:colOff>0</xdr:colOff>
      <xdr:row>30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A4376-20ED-504A-9AFA-FE6C7B128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12701</xdr:rowOff>
    </xdr:from>
    <xdr:to>
      <xdr:col>12</xdr:col>
      <xdr:colOff>478693</xdr:colOff>
      <xdr:row>23</xdr:row>
      <xdr:rowOff>9771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8E8CA-D857-E740-A972-17FCEE712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11793</xdr:rowOff>
    </xdr:from>
    <xdr:to>
      <xdr:col>16</xdr:col>
      <xdr:colOff>272141</xdr:colOff>
      <xdr:row>33</xdr:row>
      <xdr:rowOff>90714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72442-B071-6C48-9046-D0639B1D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5.85129791667" createdVersion="7" refreshedVersion="7" minRefreshableVersion="3" recordCount="1001" xr:uid="{1B9A12A3-DD1F-B44C-A775-00B22C77FBB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5.912813657407" createdVersion="7" refreshedVersion="7" minRefreshableVersion="3" recordCount="1000" xr:uid="{67C73FEF-5491-B845-92DD-3FAB0411AC39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92.15"/>
    <n v="158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00.02"/>
    <n v="1425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9"/>
    <x v="0"/>
    <n v="103.21"/>
    <n v="24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"/>
    <x v="0"/>
    <n v="99.34"/>
    <n v="53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4"/>
    <x v="1"/>
    <n v="75.83"/>
    <n v="174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1"/>
    <x v="0"/>
    <n v="60.56"/>
    <n v="18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8"/>
    <x v="1"/>
    <n v="64.94"/>
    <n v="227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20"/>
    <x v="2"/>
    <n v="31"/>
    <n v="70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2"/>
    <x v="0"/>
    <n v="72.91"/>
    <n v="44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62.9"/>
    <n v="220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112.22"/>
    <n v="27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"/>
    <x v="0"/>
    <n v="102.35"/>
    <n v="5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105.05"/>
    <n v="98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7"/>
    <x v="0"/>
    <n v="94.15"/>
    <n v="200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84.99"/>
    <n v="452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10.41"/>
    <n v="100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07.96"/>
    <n v="1249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7"/>
    <x v="3"/>
    <n v="45.1"/>
    <n v="135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9"/>
    <x v="0"/>
    <n v="45"/>
    <n v="674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05.97"/>
    <n v="1396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1"/>
    <x v="0"/>
    <n v="69.06"/>
    <n v="558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5.04"/>
    <n v="890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05.23"/>
    <n v="142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39"/>
    <n v="2673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73.03"/>
    <n v="16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35.01"/>
    <n v="1480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80"/>
    <x v="0"/>
    <n v="106.6"/>
    <n v="15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62"/>
    <n v="2220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9"/>
    <x v="1"/>
    <n v="94"/>
    <n v="1606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1"/>
    <x v="1"/>
    <n v="112.05"/>
    <n v="129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48.01"/>
    <n v="2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7"/>
    <x v="0"/>
    <n v="38"/>
    <n v="2307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8"/>
    <x v="1"/>
    <n v="35"/>
    <n v="5419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1"/>
    <x v="1"/>
    <n v="85"/>
    <n v="16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95.99"/>
    <n v="1965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68.81"/>
    <n v="16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40"/>
    <x v="1"/>
    <n v="105.97"/>
    <n v="10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75.260000000000005"/>
    <n v="134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1"/>
    <x v="0"/>
    <n v="57.13"/>
    <n v="88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"/>
    <x v="1"/>
    <n v="75.14"/>
    <n v="198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3"/>
    <x v="1"/>
    <n v="107.42"/>
    <n v="111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4"/>
    <x v="1"/>
    <n v="36"/>
    <n v="222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6"/>
    <x v="1"/>
    <n v="27"/>
    <n v="6212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9"/>
    <x v="1"/>
    <n v="107.56"/>
    <n v="98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8"/>
    <x v="0"/>
    <n v="94.38"/>
    <n v="4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5"/>
    <x v="1"/>
    <n v="46.16"/>
    <n v="92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47.85"/>
    <n v="149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7"/>
    <x v="1"/>
    <n v="53.01"/>
    <n v="243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90"/>
    <x v="1"/>
    <n v="45.06"/>
    <n v="303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2"/>
    <x v="0"/>
    <n v="99.01"/>
    <n v="1467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32.79"/>
    <n v="75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59.12"/>
    <n v="209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90"/>
    <x v="0"/>
    <n v="44.93"/>
    <n v="120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8"/>
    <x v="1"/>
    <n v="89.66"/>
    <n v="131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4"/>
    <x v="1"/>
    <n v="70.08"/>
    <n v="164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31.06"/>
    <n v="201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9.06"/>
    <n v="211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30.09"/>
    <n v="128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85"/>
    <n v="1600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3"/>
    <x v="0"/>
    <n v="82"/>
    <n v="2253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3"/>
    <x v="1"/>
    <n v="58.04"/>
    <n v="249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2"/>
    <x v="0"/>
    <n v="111.4"/>
    <n v="5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8"/>
    <x v="0"/>
    <n v="71.95"/>
    <n v="38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61.04"/>
    <n v="236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08.92"/>
    <n v="1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29"/>
    <n v="4065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5"/>
    <x v="1"/>
    <n v="58.98"/>
    <n v="246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11.82"/>
    <n v="17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4"/>
    <x v="1"/>
    <n v="64"/>
    <n v="247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85.32"/>
    <n v="76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74.48"/>
    <n v="54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105.15"/>
    <n v="88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56.19"/>
    <n v="85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1"/>
    <x v="1"/>
    <n v="85.92"/>
    <n v="170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57"/>
    <n v="168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7"/>
    <x v="0"/>
    <n v="79.64"/>
    <n v="56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41.02"/>
    <n v="330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70"/>
    <x v="0"/>
    <n v="48"/>
    <n v="83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55.21"/>
    <n v="127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92.11"/>
    <n v="4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83.18"/>
    <n v="180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8"/>
    <x v="0"/>
    <n v="40"/>
    <n v="100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111.13"/>
    <n v="374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90.56"/>
    <n v="71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8"/>
    <x v="1"/>
    <n v="61.11"/>
    <n v="203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2"/>
    <x v="0"/>
    <n v="83.02"/>
    <n v="148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1"/>
    <x v="1"/>
    <n v="110.76"/>
    <n v="113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3"/>
    <x v="1"/>
    <n v="89.46"/>
    <n v="9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9"/>
    <x v="0"/>
    <n v="57.85"/>
    <n v="106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110"/>
    <n v="679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103.97"/>
    <n v="498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1"/>
    <x v="3"/>
    <n v="108"/>
    <n v="610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4"/>
    <x v="1"/>
    <n v="48.93"/>
    <n v="180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37.67"/>
    <n v="2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65"/>
    <n v="2331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7"/>
    <x v="1"/>
    <n v="106.61"/>
    <n v="113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4"/>
    <x v="0"/>
    <n v="27.01"/>
    <n v="1220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7"/>
    <x v="1"/>
    <n v="91.16"/>
    <n v="164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56.05"/>
    <n v="164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2"/>
    <x v="1"/>
    <n v="31.02"/>
    <n v="336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5"/>
    <x v="0"/>
    <n v="66.510000000000005"/>
    <n v="37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89.01"/>
    <n v="1917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5"/>
    <x v="1"/>
    <n v="103.46"/>
    <n v="95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95.28"/>
    <n v="147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75.900000000000006"/>
    <n v="8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107.58"/>
    <n v="83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51.32"/>
    <n v="60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71.98"/>
    <n v="296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20"/>
    <x v="1"/>
    <n v="108.95"/>
    <n v="676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5"/>
    <n v="361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7"/>
    <x v="1"/>
    <n v="94.94"/>
    <n v="131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09.65"/>
    <n v="126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44"/>
    <n v="330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86.79"/>
    <n v="73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4"/>
    <x v="1"/>
    <n v="30.99"/>
    <n v="275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8"/>
    <x v="1"/>
    <n v="94.79"/>
    <n v="67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69.790000000000006"/>
    <n v="154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63"/>
    <n v="1782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110.03"/>
    <n v="9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26"/>
    <n v="3387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9"/>
    <x v="0"/>
    <n v="49.99"/>
    <n v="662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8"/>
    <x v="1"/>
    <n v="101.72"/>
    <n v="94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47.08"/>
    <n v="180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9"/>
    <x v="0"/>
    <n v="89.94"/>
    <n v="77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78.97"/>
    <n v="672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80.069999999999993"/>
    <n v="532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86.47"/>
    <n v="55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28"/>
    <n v="533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68"/>
    <n v="2443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"/>
    <x v="1"/>
    <n v="43.08"/>
    <n v="89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1"/>
    <x v="1"/>
    <n v="87.96"/>
    <n v="15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0"/>
    <x v="0"/>
    <n v="94.99"/>
    <n v="940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46.91"/>
    <n v="117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46.91"/>
    <n v="5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2"/>
    <x v="1"/>
    <n v="94.24"/>
    <n v="50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80.14"/>
    <n v="1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1"/>
    <x v="0"/>
    <n v="59.04"/>
    <n v="326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65.989999999999995"/>
    <n v="186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60.99"/>
    <n v="1071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98.31"/>
    <n v="11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6"/>
    <x v="1"/>
    <n v="104.6"/>
    <n v="70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86.07"/>
    <n v="135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7"/>
    <x v="1"/>
    <n v="76.989999999999995"/>
    <n v="768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29.76"/>
    <n v="51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46.92"/>
    <n v="199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5.19"/>
    <n v="107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20"/>
    <x v="1"/>
    <n v="69.91"/>
    <n v="195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60.01"/>
    <n v="1467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52.01"/>
    <n v="3376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3"/>
    <x v="0"/>
    <n v="31"/>
    <n v="568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9"/>
    <x v="0"/>
    <n v="95.04"/>
    <n v="1059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75.97"/>
    <n v="1194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4"/>
    <x v="3"/>
    <n v="71.010000000000005"/>
    <n v="379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3"/>
    <x v="0"/>
    <n v="73.73"/>
    <n v="30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113.17"/>
    <n v="41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05.01"/>
    <n v="182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79.180000000000007"/>
    <n v="164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57.33"/>
    <n v="75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50"/>
    <x v="1"/>
    <n v="58.18"/>
    <n v="157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"/>
    <x v="1"/>
    <n v="36.03"/>
    <n v="246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07.99"/>
    <n v="1396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2"/>
    <x v="1"/>
    <n v="44.01"/>
    <n v="250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55.08"/>
    <n v="244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74"/>
    <n v="146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42"/>
    <n v="955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77.989999999999995"/>
    <n v="1267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3"/>
    <x v="0"/>
    <n v="82.51"/>
    <n v="67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1"/>
    <x v="0"/>
    <n v="104.2"/>
    <n v="5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3"/>
    <x v="0"/>
    <n v="25.5"/>
    <n v="26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00.98"/>
    <n v="1561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5"/>
    <x v="1"/>
    <n v="111.83"/>
    <n v="48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42"/>
    <n v="1130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5"/>
    <x v="0"/>
    <n v="110.05"/>
    <n v="782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59"/>
    <n v="273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32.99"/>
    <n v="210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8"/>
    <x v="1"/>
    <n v="45.01"/>
    <n v="3537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81.98"/>
    <n v="2107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2"/>
    <x v="0"/>
    <n v="39.08"/>
    <n v="136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59"/>
    <n v="3318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40.99"/>
    <n v="86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1.03"/>
    <n v="340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2"/>
    <x v="0"/>
    <n v="37.79"/>
    <n v="1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"/>
    <x v="0"/>
    <n v="32.01"/>
    <n v="886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30"/>
    <x v="1"/>
    <n v="95.97"/>
    <n v="1442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75"/>
    <n v="3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4"/>
    <x v="3"/>
    <n v="102.05"/>
    <n v="441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9"/>
    <x v="0"/>
    <n v="105.75"/>
    <n v="24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8"/>
    <x v="0"/>
    <n v="37.07"/>
    <n v="86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20"/>
    <x v="0"/>
    <n v="35.049999999999997"/>
    <n v="243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"/>
    <x v="0"/>
    <n v="46.34"/>
    <n v="65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3"/>
    <x v="1"/>
    <n v="69.17"/>
    <n v="126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2"/>
    <x v="1"/>
    <n v="109.08"/>
    <n v="524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51.78"/>
    <n v="100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82.01"/>
    <n v="1989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10"/>
    <x v="0"/>
    <n v="35.96"/>
    <n v="168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4"/>
    <x v="0"/>
    <n v="74.459999999999994"/>
    <n v="13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91.11"/>
    <n v="157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"/>
    <x v="3"/>
    <n v="79.790000000000006"/>
    <n v="8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3"/>
    <n v="449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63.23"/>
    <n v="40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2"/>
    <x v="1"/>
    <n v="70.180000000000007"/>
    <n v="80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9"/>
    <x v="3"/>
    <n v="61.33"/>
    <n v="57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6"/>
    <x v="1"/>
    <n v="99"/>
    <n v="43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96.98"/>
    <n v="2053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51"/>
    <n v="808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8.04"/>
    <n v="226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60.98"/>
    <n v="1625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2"/>
    <x v="1"/>
    <n v="73.209999999999994"/>
    <n v="16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0"/>
    <n v="4289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86.81"/>
    <n v="165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"/>
    <x v="0"/>
    <n v="42.13"/>
    <n v="14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03.98"/>
    <n v="1815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5"/>
    <x v="0"/>
    <n v="62"/>
    <n v="934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1.01"/>
    <n v="397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89.99"/>
    <n v="153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39.24"/>
    <n v="17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54.99"/>
    <n v="217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8"/>
    <x v="1"/>
    <n v="47.99"/>
    <n v="138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87.97"/>
    <n v="931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4"/>
    <x v="1"/>
    <n v="52"/>
    <n v="3594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30"/>
    <n v="588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7"/>
    <x v="1"/>
    <n v="98.21"/>
    <n v="112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108.96"/>
    <n v="943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20"/>
    <x v="1"/>
    <n v="67"/>
    <n v="2468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64.989999999999995"/>
    <n v="2551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99.84"/>
    <n v="10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7"/>
    <x v="3"/>
    <n v="82.43"/>
    <n v="67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63.29"/>
    <n v="92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8"/>
    <x v="1"/>
    <n v="96.77"/>
    <n v="62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54.91"/>
    <n v="149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39.01"/>
    <n v="92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1"/>
    <x v="0"/>
    <n v="75.84"/>
    <n v="57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45.05"/>
    <n v="32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104.52"/>
    <n v="97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8"/>
    <x v="0"/>
    <n v="76.27"/>
    <n v="41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9"/>
    <x v="1"/>
    <n v="69.02"/>
    <n v="1784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2"/>
    <x v="1"/>
    <n v="101.98"/>
    <n v="1684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8"/>
    <x v="1"/>
    <n v="42.92"/>
    <n v="250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43.03"/>
    <n v="238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70"/>
    <x v="1"/>
    <n v="75.25"/>
    <n v="5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69.02"/>
    <n v="21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6"/>
    <x v="1"/>
    <n v="65.989999999999995"/>
    <n v="222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3"/>
    <x v="1"/>
    <n v="98.01"/>
    <n v="1884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60.11"/>
    <n v="218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26"/>
    <n v="6465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"/>
    <x v="0"/>
    <n v="38.020000000000003"/>
    <n v="101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106.15"/>
    <n v="59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81.02"/>
    <n v="1335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96.65"/>
    <n v="88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57"/>
    <n v="169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"/>
    <x v="0"/>
    <n v="63.93"/>
    <n v="15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0.46"/>
    <n v="92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72.17"/>
    <n v="186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8"/>
    <x v="1"/>
    <n v="77.930000000000007"/>
    <n v="138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8"/>
    <x v="1"/>
    <n v="38.07"/>
    <n v="261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57.94"/>
    <n v="45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"/>
    <x v="1"/>
    <n v="49.79"/>
    <n v="107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1"/>
    <x v="1"/>
    <n v="54.05"/>
    <n v="199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3"/>
    <x v="1"/>
    <n v="30"/>
    <n v="5512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70.13"/>
    <n v="86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7"/>
    <x v="0"/>
    <n v="27"/>
    <n v="318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4"/>
    <x v="1"/>
    <n v="51.99"/>
    <n v="2768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1"/>
    <x v="1"/>
    <n v="56.42"/>
    <n v="48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101.63"/>
    <n v="8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25.01"/>
    <n v="1890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32.020000000000003"/>
    <n v="61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82.02"/>
    <n v="1894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37.96"/>
    <n v="282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51.53"/>
    <n v="15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2"/>
    <x v="1"/>
    <n v="81.2"/>
    <n v="116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7"/>
    <x v="0"/>
    <n v="40.03"/>
    <n v="13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9.94"/>
    <n v="83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6"/>
    <x v="1"/>
    <n v="96.69"/>
    <n v="91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1"/>
    <x v="1"/>
    <n v="25.01"/>
    <n v="546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6.99"/>
    <n v="393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73.010000000000005"/>
    <n v="2062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68.239999999999995"/>
    <n v="13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52.31"/>
    <n v="29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61.77"/>
    <n v="132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.03"/>
    <n v="254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06.29"/>
    <n v="184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10"/>
    <x v="1"/>
    <n v="75.069999999999993"/>
    <n v="176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8"/>
    <x v="0"/>
    <n v="39.97"/>
    <n v="13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9.979999999999997"/>
    <n v="33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101.02"/>
    <n v="908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7"/>
    <x v="1"/>
    <n v="76.81"/>
    <n v="107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10"/>
    <x v="0"/>
    <n v="71.7"/>
    <n v="10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3.28"/>
    <n v="32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40"/>
    <x v="1"/>
    <n v="43.92"/>
    <n v="183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"/>
    <x v="0"/>
    <n v="36"/>
    <n v="1910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5"/>
    <x v="0"/>
    <n v="88.21"/>
    <n v="3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65.239999999999995"/>
    <n v="104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4"/>
    <x v="1"/>
    <n v="69.959999999999994"/>
    <n v="72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39.880000000000003"/>
    <n v="49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5"/>
    <x v="1"/>
    <n v="41.02"/>
    <n v="295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98.91"/>
    <n v="245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3"/>
    <x v="0"/>
    <n v="87.78"/>
    <n v="32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80.77"/>
    <n v="142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94.28"/>
    <n v="85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8"/>
    <x v="0"/>
    <n v="73.430000000000007"/>
    <n v="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.97"/>
    <n v="659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109.04"/>
    <n v="803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41.16"/>
    <n v="75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99.13"/>
    <n v="16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05.88"/>
    <n v="121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49"/>
    <n v="3742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"/>
    <x v="1"/>
    <n v="39"/>
    <n v="223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5"/>
    <x v="1"/>
    <n v="31.02"/>
    <n v="133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103.87"/>
    <n v="31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7"/>
    <x v="0"/>
    <n v="59.27"/>
    <n v="108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42.3"/>
    <n v="30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6"/>
    <x v="0"/>
    <n v="53.12"/>
    <n v="17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9"/>
    <x v="3"/>
    <n v="50.8"/>
    <n v="64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"/>
    <x v="0"/>
    <n v="101.15"/>
    <n v="80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65"/>
    <n v="2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38"/>
    <n v="516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82.62"/>
    <n v="26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7.94"/>
    <n v="307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1"/>
    <x v="0"/>
    <n v="80.78"/>
    <n v="73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25.98"/>
    <n v="12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9"/>
    <x v="0"/>
    <n v="30.36"/>
    <n v="3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4"/>
    <x v="1"/>
    <n v="54"/>
    <n v="2441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3"/>
    <x v="2"/>
    <n v="101.79"/>
    <n v="21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5"/>
    <x v="1"/>
    <n v="45"/>
    <n v="138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4"/>
    <x v="1"/>
    <n v="77.069999999999993"/>
    <n v="190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200"/>
    <x v="1"/>
    <n v="88.08"/>
    <n v="470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4"/>
    <x v="1"/>
    <n v="47.04"/>
    <n v="253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7"/>
    <x v="1"/>
    <n v="111"/>
    <n v="1113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"/>
    <x v="1"/>
    <n v="87"/>
    <n v="2283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63.99"/>
    <n v="1072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3"/>
    <x v="1"/>
    <n v="105.99"/>
    <n v="1095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73.989999999999995"/>
    <n v="1690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0"/>
    <x v="3"/>
    <n v="84.02"/>
    <n v="1297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88.97"/>
    <n v="393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76.989999999999995"/>
    <n v="1257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7"/>
    <x v="0"/>
    <n v="97.15"/>
    <n v="328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4"/>
    <x v="0"/>
    <n v="33.01"/>
    <n v="147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2"/>
    <x v="0"/>
    <n v="99.95"/>
    <n v="830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5"/>
    <x v="0"/>
    <n v="69.97"/>
    <n v="331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110.32"/>
    <n v="25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1"/>
    <x v="1"/>
    <n v="66.010000000000005"/>
    <n v="191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2"/>
    <x v="0"/>
    <n v="41.01"/>
    <n v="3483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103.96"/>
    <n v="923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8"/>
    <x v="1"/>
    <n v="47.01"/>
    <n v="2013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5"/>
    <x v="0"/>
    <n v="29.61"/>
    <n v="33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1"/>
    <x v="1"/>
    <n v="81.010000000000005"/>
    <n v="1703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4"/>
    <x v="1"/>
    <n v="94.35"/>
    <n v="80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9"/>
    <x v="2"/>
    <n v="26.06"/>
    <n v="8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7"/>
    <x v="0"/>
    <n v="85.78"/>
    <n v="40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5"/>
    <x v="1"/>
    <n v="103.73"/>
    <n v="41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2"/>
    <x v="0"/>
    <n v="49.83"/>
    <n v="2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63.89"/>
    <n v="187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47"/>
    <n v="287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4"/>
    <x v="1"/>
    <n v="108.48"/>
    <n v="8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2"/>
    <x v="1"/>
    <n v="72.02"/>
    <n v="191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59.93"/>
    <n v="139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78.209999999999994"/>
    <n v="186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04.78"/>
    <n v="112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5.52"/>
    <n v="101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9"/>
    <x v="0"/>
    <n v="24.93"/>
    <n v="75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7"/>
    <x v="1"/>
    <n v="69.87"/>
    <n v="206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95.73"/>
    <n v="154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30"/>
    <n v="596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8"/>
    <x v="0"/>
    <n v="59.01"/>
    <n v="2176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2"/>
    <x v="1"/>
    <n v="84.76"/>
    <n v="169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78.010000000000005"/>
    <n v="210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50.05"/>
    <n v="441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59.16"/>
    <n v="25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93.7"/>
    <n v="131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"/>
    <x v="0"/>
    <n v="40.14"/>
    <n v="12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4"/>
    <x v="0"/>
    <n v="70.09"/>
    <n v="355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66.180000000000007"/>
    <n v="44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47.71"/>
    <n v="84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4"/>
    <x v="1"/>
    <n v="62.9"/>
    <n v="155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4"/>
    <x v="0"/>
    <n v="86.61"/>
    <n v="67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75.13"/>
    <n v="189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1"/>
    <n v="4799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50.01"/>
    <n v="1137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96.96"/>
    <n v="1068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100.93"/>
    <n v="424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89.23"/>
    <n v="145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87.98"/>
    <n v="1152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7"/>
    <x v="1"/>
    <n v="89.54"/>
    <n v="50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29.09"/>
    <n v="151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42.01"/>
    <n v="1608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9"/>
    <x v="1"/>
    <n v="47"/>
    <n v="3059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110.44"/>
    <n v="3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41.99"/>
    <n v="220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48.01"/>
    <n v="1604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4"/>
    <x v="1"/>
    <n v="31.02"/>
    <n v="454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8"/>
    <x v="1"/>
    <n v="99.2"/>
    <n v="123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4"/>
    <x v="0"/>
    <n v="66.02"/>
    <n v="941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46.06"/>
    <n v="299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55.99"/>
    <n v="3015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6"/>
    <x v="1"/>
    <n v="68.989999999999995"/>
    <n v="2237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90"/>
    <x v="0"/>
    <n v="60.98"/>
    <n v="435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110.98"/>
    <n v="645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25"/>
    <n v="484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2"/>
    <x v="1"/>
    <n v="78.760000000000005"/>
    <n v="154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87.96"/>
    <n v="714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49.99"/>
    <n v="1111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5"/>
    <x v="1"/>
    <n v="99.52"/>
    <n v="8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9"/>
    <x v="1"/>
    <n v="104.82"/>
    <n v="134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.01"/>
    <n v="1089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29"/>
    <n v="5497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30.03"/>
    <n v="418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4"/>
    <x v="0"/>
    <n v="41.01"/>
    <n v="1439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62.87"/>
    <n v="15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47.01"/>
    <n v="1999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27"/>
    <n v="5203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68.33"/>
    <n v="94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4"/>
    <x v="0"/>
    <n v="50.97"/>
    <n v="118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54.02"/>
    <n v="205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1"/>
    <x v="0"/>
    <n v="97.06"/>
    <n v="162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24.87"/>
    <n v="83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8"/>
    <x v="1"/>
    <n v="84.42"/>
    <n v="9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3"/>
    <x v="1"/>
    <n v="47.09"/>
    <n v="21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3"/>
    <x v="1"/>
    <n v="78"/>
    <n v="2526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62.97"/>
    <n v="74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81.010000000000005"/>
    <n v="2138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65.319999999999993"/>
    <n v="84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104.44"/>
    <n v="9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3"/>
    <x v="0"/>
    <n v="69.989999999999995"/>
    <n v="91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83.02"/>
    <n v="79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7"/>
    <x v="3"/>
    <n v="90.3"/>
    <n v="10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7"/>
    <x v="1"/>
    <n v="103.98"/>
    <n v="1713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54.93"/>
    <n v="24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51.92"/>
    <n v="1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60.03"/>
    <n v="247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44"/>
    <n v="2293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53"/>
    <n v="3131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5"/>
    <x v="0"/>
    <n v="54.5"/>
    <n v="32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9"/>
    <x v="1"/>
    <n v="75.040000000000006"/>
    <n v="143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"/>
    <x v="3"/>
    <n v="35.909999999999997"/>
    <n v="90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36.950000000000003"/>
    <n v="296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63.17"/>
    <n v="170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29.99"/>
    <n v="186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86"/>
    <n v="439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75.010000000000005"/>
    <n v="6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101.2"/>
    <n v="86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3"/>
    <x v="1"/>
    <n v="29"/>
    <n v="6286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98.23"/>
    <n v="31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87"/>
    <n v="1181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45.21"/>
    <n v="39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"/>
    <n v="372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94.98"/>
    <n v="160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7"/>
    <x v="0"/>
    <n v="28.96"/>
    <n v="4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55.99"/>
    <n v="2120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54.04"/>
    <n v="105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2"/>
    <x v="1"/>
    <n v="82.38"/>
    <n v="50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67"/>
    <n v="2080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1"/>
    <x v="0"/>
    <n v="107.91"/>
    <n v="535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69.010000000000005"/>
    <n v="21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39.01"/>
    <n v="2436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8"/>
    <x v="1"/>
    <n v="110.36"/>
    <n v="80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94.86"/>
    <n v="42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57.94"/>
    <n v="139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1"/>
    <x v="0"/>
    <n v="101.25"/>
    <n v="16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64.959999999999994"/>
    <n v="15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6"/>
    <x v="1"/>
    <n v="27.01"/>
    <n v="38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50.97"/>
    <n v="194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104.94"/>
    <n v="575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84.03"/>
    <n v="106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02.86"/>
    <n v="142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39.96"/>
    <n v="21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51"/>
    <n v="1120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40.82"/>
    <n v="113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59"/>
    <n v="2756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3"/>
    <x v="1"/>
    <n v="71.16"/>
    <n v="173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1"/>
    <x v="1"/>
    <n v="99.49"/>
    <n v="87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03.99"/>
    <n v="1538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76.56"/>
    <n v="9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3"/>
    <x v="0"/>
    <n v="87.07"/>
    <n v="55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49"/>
    <n v="1572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1"/>
    <x v="0"/>
    <n v="42.97"/>
    <n v="648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4"/>
    <x v="0"/>
    <n v="33.43"/>
    <n v="2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9"/>
    <x v="1"/>
    <n v="83.98"/>
    <n v="2346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01.42"/>
    <n v="115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2"/>
    <x v="1"/>
    <n v="109.87"/>
    <n v="85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2"/>
    <x v="1"/>
    <n v="31.92"/>
    <n v="144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70.989999999999995"/>
    <n v="244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4"/>
    <x v="3"/>
    <n v="77.03"/>
    <n v="595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4"/>
    <x v="1"/>
    <n v="101.78"/>
    <n v="64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51.06"/>
    <n v="268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5"/>
    <x v="1"/>
    <n v="68.02"/>
    <n v="195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1"/>
    <x v="0"/>
    <n v="30.87"/>
    <n v="54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27.91"/>
    <n v="120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4"/>
    <x v="0"/>
    <n v="79.989999999999995"/>
    <n v="579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38"/>
    <n v="2072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59.99"/>
    <n v="1796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37.04"/>
    <n v="186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99.96"/>
    <n v="460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111.68"/>
    <n v="62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4"/>
    <x v="0"/>
    <n v="36.01"/>
    <n v="347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66.010000000000005"/>
    <n v="252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0"/>
    <x v="0"/>
    <n v="44.05"/>
    <n v="19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53"/>
    <n v="3657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1"/>
    <x v="0"/>
    <n v="95"/>
    <n v="1258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70.91"/>
    <n v="13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98.06"/>
    <n v="362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"/>
    <x v="1"/>
    <n v="53.05"/>
    <n v="239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93.14"/>
    <n v="35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8.95"/>
    <n v="52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6"/>
    <x v="0"/>
    <n v="36.07"/>
    <n v="133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3"/>
    <x v="0"/>
    <n v="63.03"/>
    <n v="84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84.72"/>
    <n v="78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62.2"/>
    <n v="10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01.98"/>
    <n v="1773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6"/>
    <x v="1"/>
    <n v="106.44"/>
    <n v="32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6"/>
    <x v="1"/>
    <n v="29.98"/>
    <n v="369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85.81"/>
    <n v="19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70.819999999999993"/>
    <n v="89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4"/>
    <x v="0"/>
    <n v="41"/>
    <n v="1979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28.06"/>
    <n v="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88.05"/>
    <n v="147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100"/>
    <x v="0"/>
    <n v="31"/>
    <n v="6080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90.34"/>
    <n v="80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63.78"/>
    <n v="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2"/>
    <x v="0"/>
    <n v="54"/>
    <n v="178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48.99"/>
    <n v="3640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3"/>
    <x v="1"/>
    <n v="63.86"/>
    <n v="12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83"/>
    <n v="221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55.08"/>
    <n v="243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62.04"/>
    <n v="20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50"/>
    <x v="1"/>
    <n v="104.98"/>
    <n v="140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94.04"/>
    <n v="1052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8"/>
    <x v="0"/>
    <n v="44.01"/>
    <n v="1296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3"/>
    <x v="0"/>
    <n v="92.47"/>
    <n v="7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6"/>
    <x v="1"/>
    <n v="57.07"/>
    <n v="24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109.08"/>
    <n v="395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"/>
    <x v="0"/>
    <n v="39.39"/>
    <n v="4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77.02"/>
    <n v="180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7"/>
    <x v="1"/>
    <n v="92.17"/>
    <n v="84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9"/>
    <x v="0"/>
    <n v="61.01"/>
    <n v="2690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4"/>
    <x v="1"/>
    <n v="78.069999999999993"/>
    <n v="88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80.75"/>
    <n v="156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1"/>
    <x v="1"/>
    <n v="59.99"/>
    <n v="2985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110.03"/>
    <n v="762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9"/>
    <x v="0"/>
    <n v="38"/>
    <n v="2779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9"/>
    <x v="0"/>
    <n v="96.37"/>
    <n v="92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4"/>
    <x v="0"/>
    <n v="72.98"/>
    <n v="102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2"/>
    <x v="1"/>
    <n v="26.01"/>
    <n v="554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4"/>
    <x v="1"/>
    <n v="104.36"/>
    <n v="135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40"/>
    <x v="1"/>
    <n v="102.19"/>
    <n v="122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54.12"/>
    <n v="221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63.22"/>
    <n v="126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1"/>
    <x v="1"/>
    <n v="104.03"/>
    <n v="1022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49.99"/>
    <n v="3177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70"/>
    <x v="1"/>
    <n v="56.02"/>
    <n v="198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3"/>
    <x v="0"/>
    <n v="48.81"/>
    <n v="26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60.08"/>
    <n v="85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78.989999999999995"/>
    <n v="1790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5"/>
    <x v="1"/>
    <n v="53.99"/>
    <n v="3596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111.46"/>
    <n v="37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60.92"/>
    <n v="244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26"/>
    <n v="5180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80.989999999999995"/>
    <n v="589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35"/>
    <n v="272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"/>
    <x v="0"/>
    <n v="94.14"/>
    <n v="35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52.09"/>
    <n v="94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2"/>
    <x v="1"/>
    <n v="24.99"/>
    <n v="300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69.22"/>
    <n v="144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3"/>
    <x v="0"/>
    <n v="93.94"/>
    <n v="558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5"/>
    <x v="0"/>
    <n v="98.41"/>
    <n v="64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9"/>
    <x v="3"/>
    <n v="41.78"/>
    <n v="37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7"/>
    <x v="0"/>
    <n v="65.989999999999995"/>
    <n v="24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72.06"/>
    <n v="87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2"/>
    <x v="1"/>
    <n v="48"/>
    <n v="3116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54.1"/>
    <n v="7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107.88"/>
    <n v="42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67.03"/>
    <n v="909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64.010000000000005"/>
    <n v="161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7"/>
    <x v="1"/>
    <n v="96.07"/>
    <n v="136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1"/>
    <x v="1"/>
    <n v="51.18"/>
    <n v="130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3"/>
    <x v="0"/>
    <n v="43.92"/>
    <n v="156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91.02"/>
    <n v="1368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5"/>
    <x v="0"/>
    <n v="50.13"/>
    <n v="102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67.72"/>
    <n v="8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61.04"/>
    <n v="102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3"/>
    <x v="0"/>
    <n v="80.010000000000005"/>
    <n v="253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5"/>
    <x v="1"/>
    <n v="47"/>
    <n v="4006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71.13"/>
    <n v="157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9"/>
    <x v="1"/>
    <n v="89.99"/>
    <n v="162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100"/>
    <x v="0"/>
    <n v="43.03"/>
    <n v="18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2"/>
    <x v="1"/>
    <n v="68"/>
    <n v="218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73"/>
    <n v="2409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4"/>
    <x v="0"/>
    <n v="62.34"/>
    <n v="82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7"/>
    <x v="1"/>
    <n v="67.099999999999994"/>
    <n v="1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79.98"/>
    <n v="1140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20"/>
    <x v="1"/>
    <n v="62.18"/>
    <n v="102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1"/>
    <x v="1"/>
    <n v="53.01"/>
    <n v="2857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57.74"/>
    <n v="107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40.03"/>
    <n v="160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81.02"/>
    <n v="2230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4"/>
    <x v="1"/>
    <n v="35.049999999999997"/>
    <n v="316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02.92"/>
    <n v="117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28"/>
    <n v="6406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4"/>
    <x v="3"/>
    <n v="75.73"/>
    <n v="15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"/>
    <x v="1"/>
    <n v="45.03"/>
    <n v="192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73.62"/>
    <n v="26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56.99"/>
    <n v="723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85.22"/>
    <n v="170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90"/>
    <x v="1"/>
    <n v="50.96"/>
    <n v="238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50"/>
    <x v="1"/>
    <n v="63.56"/>
    <n v="55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9"/>
    <x v="0"/>
    <n v="81"/>
    <n v="1198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86.04"/>
    <n v="648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90.04"/>
    <n v="128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74.010000000000005"/>
    <n v="2144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92.44"/>
    <n v="6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60"/>
    <x v="1"/>
    <n v="56"/>
    <n v="2693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32.979999999999997"/>
    <n v="432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93.6"/>
    <n v="62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69.87"/>
    <n v="189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72.13"/>
    <n v="154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2"/>
    <x v="1"/>
    <n v="30.04"/>
    <n v="96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5"/>
    <x v="0"/>
    <n v="73.97"/>
    <n v="750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3"/>
    <x v="3"/>
    <n v="68.66"/>
    <n v="87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59.99"/>
    <n v="3063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3"/>
    <x v="2"/>
    <n v="111.16"/>
    <n v="278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53.04"/>
    <n v="105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9"/>
    <x v="3"/>
    <n v="55.99"/>
    <n v="1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69.989999999999995"/>
    <n v="2266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5"/>
    <x v="0"/>
    <n v="49"/>
    <n v="2604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103.85"/>
    <n v="6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"/>
    <x v="0"/>
    <n v="99.13"/>
    <n v="94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107.38"/>
    <n v="45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76.92"/>
    <n v="257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20"/>
    <x v="1"/>
    <n v="58.13"/>
    <n v="194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03.74"/>
    <n v="129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87.96"/>
    <n v="375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8"/>
    <n v="29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3"/>
    <x v="0"/>
    <n v="38"/>
    <n v="4697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9"/>
    <x v="0"/>
    <n v="30"/>
    <n v="29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03.5"/>
    <n v="18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85.99"/>
    <n v="723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98.01"/>
    <n v="60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44.99"/>
    <n v="3868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7"/>
    <x v="1"/>
    <n v="31.01"/>
    <n v="409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9"/>
    <x v="1"/>
    <n v="59.97"/>
    <n v="234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59"/>
    <n v="3016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50.05"/>
    <n v="264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98.97"/>
    <n v="504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58.86"/>
    <n v="1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81.010000000000005"/>
    <n v="390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6.010000000000005"/>
    <n v="750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96.6"/>
    <n v="77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6.959999999999994"/>
    <n v="752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8"/>
    <x v="0"/>
    <n v="67.98"/>
    <n v="131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8.78"/>
    <n v="8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25"/>
    <n v="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40"/>
    <x v="1"/>
    <n v="44.92"/>
    <n v="27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79.400000000000006"/>
    <n v="25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29.01"/>
    <n v="419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3.59"/>
    <n v="76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9"/>
    <x v="1"/>
    <n v="107.97"/>
    <n v="162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9"/>
    <x v="1"/>
    <n v="68.989999999999995"/>
    <n v="1101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11.02"/>
    <n v="1073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6"/>
    <x v="0"/>
    <n v="25"/>
    <n v="442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4"/>
    <x v="0"/>
    <n v="42.16"/>
    <n v="58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4"/>
    <x v="3"/>
    <n v="47"/>
    <n v="1218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6.04"/>
    <n v="331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90"/>
    <x v="1"/>
    <n v="101.04"/>
    <n v="1170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39.93"/>
    <n v="111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8"/>
    <x v="3"/>
    <n v="83.16"/>
    <n v="215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7"/>
    <x v="1"/>
    <n v="39.979999999999997"/>
    <n v="363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47.99"/>
    <n v="2955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95.98"/>
    <n v="1657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78.73"/>
    <n v="10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"/>
    <x v="1"/>
    <n v="56.08"/>
    <n v="14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3"/>
    <x v="1"/>
    <n v="69.09"/>
    <n v="110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8"/>
    <x v="0"/>
    <n v="102.05"/>
    <n v="92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2"/>
    <x v="1"/>
    <n v="107.32"/>
    <n v="134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51.97"/>
    <n v="269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71.14"/>
    <n v="175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1"/>
    <x v="1"/>
    <n v="106.49"/>
    <n v="6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7"/>
    <x v="1"/>
    <n v="42.94"/>
    <n v="190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30.04"/>
    <n v="237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0.62"/>
    <n v="77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4"/>
    <x v="0"/>
    <n v="66.02"/>
    <n v="1748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96.91"/>
    <n v="79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4"/>
    <x v="1"/>
    <n v="62.87"/>
    <n v="196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"/>
    <x v="0"/>
    <n v="108.99"/>
    <n v="88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3"/>
    <x v="1"/>
    <n v="27"/>
    <n v="7295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7"/>
    <x v="1"/>
    <n v="65"/>
    <n v="2893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111.52"/>
    <n v="56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110.99"/>
    <n v="820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56.75"/>
    <n v="83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2"/>
    <x v="1"/>
    <n v="97.02"/>
    <n v="203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92.09"/>
    <n v="116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82.99"/>
    <n v="202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03.04"/>
    <n v="1345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9"/>
    <x v="1"/>
    <n v="68.92"/>
    <n v="168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87.74"/>
    <n v="137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75.02"/>
    <n v="186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8"/>
    <x v="1"/>
    <n v="50.86"/>
    <n v="125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90"/>
    <n v="14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1"/>
    <x v="1"/>
    <n v="72.900000000000006"/>
    <n v="202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2"/>
    <x v="1"/>
    <n v="108.49"/>
    <n v="103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01.98"/>
    <n v="1785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44.01"/>
    <n v="656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8"/>
    <x v="1"/>
    <n v="65.94"/>
    <n v="157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8"/>
    <x v="1"/>
    <n v="24.99"/>
    <n v="555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8"/>
    <n v="297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85.83"/>
    <n v="12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84.92"/>
    <n v="38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90.48"/>
    <n v="60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7"/>
    <x v="1"/>
    <n v="25"/>
    <n v="3036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92.01"/>
    <n v="144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93.07"/>
    <n v="121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61.01"/>
    <n v="1596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9"/>
    <x v="3"/>
    <n v="92.04"/>
    <n v="52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81.13"/>
    <n v="181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8"/>
    <x v="0"/>
    <n v="73.5"/>
    <n v="10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6"/>
    <x v="1"/>
    <n v="85.22"/>
    <n v="1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3"/>
    <x v="1"/>
    <n v="110.97"/>
    <n v="1071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32.97"/>
    <n v="21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2"/>
    <x v="0"/>
    <n v="96.01"/>
    <n v="112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84.97"/>
    <n v="980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25.01"/>
    <n v="536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66"/>
    <n v="199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87.34"/>
    <n v="2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27.93"/>
    <n v="180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03.8"/>
    <n v="15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31.94"/>
    <n v="19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99.5"/>
    <n v="16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08.85"/>
    <n v="130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10.76"/>
    <n v="122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29.65"/>
    <n v="17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01.71"/>
    <n v="140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61.5"/>
    <n v="34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3"/>
    <x v="1"/>
    <n v="35"/>
    <n v="3388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9"/>
    <x v="1"/>
    <n v="40.049999999999997"/>
    <n v="280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5"/>
    <x v="3"/>
    <n v="110.97"/>
    <n v="614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.96"/>
    <n v="36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30.97"/>
    <n v="270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47.04"/>
    <n v="11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7"/>
    <x v="1"/>
    <n v="88.07"/>
    <n v="13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7.01"/>
    <n v="3205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7"/>
    <x v="1"/>
    <n v="26.03"/>
    <n v="288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67.819999999999993"/>
    <n v="148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7"/>
    <x v="1"/>
    <n v="49.96"/>
    <n v="114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10.02"/>
    <n v="1518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89.96"/>
    <n v="127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79.010000000000005"/>
    <n v="210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86.87"/>
    <n v="166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62.04"/>
    <n v="100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6.97"/>
    <n v="23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54.12"/>
    <n v="148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41.04"/>
    <n v="198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55.05"/>
    <n v="248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107.94"/>
    <n v="513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73.92"/>
    <n v="150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7"/>
    <x v="0"/>
    <n v="32"/>
    <n v="3410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1"/>
    <x v="1"/>
    <n v="53.9"/>
    <n v="216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106.5"/>
    <n v="26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33"/>
    <n v="5139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1"/>
    <x v="1"/>
    <n v="43"/>
    <n v="235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6"/>
    <x v="1"/>
    <n v="86.86"/>
    <n v="78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96.8"/>
    <n v="10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6"/>
    <x v="0"/>
    <n v="33"/>
    <n v="2201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8.03"/>
    <n v="676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8"/>
    <x v="1"/>
    <n v="58.87"/>
    <n v="174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105.05"/>
    <n v="831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33.049999999999997"/>
    <n v="164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1"/>
    <x v="3"/>
    <n v="78.819999999999993"/>
    <n v="56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68.2"/>
    <n v="161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75.73"/>
    <n v="138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1"/>
    <n v="3308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01.88"/>
    <n v="127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52.88"/>
    <n v="207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100"/>
    <x v="0"/>
    <n v="71.010000000000005"/>
    <n v="859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102.39"/>
    <n v="31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74.47"/>
    <n v="45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1"/>
    <x v="3"/>
    <n v="51.01"/>
    <n v="1113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6"/>
    <x v="0"/>
    <n v="90"/>
    <n v="6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97.14"/>
    <n v="7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6"/>
    <x v="1"/>
    <n v="72.069999999999993"/>
    <n v="181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75.239999999999995"/>
    <n v="110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2.97"/>
    <n v="31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5"/>
    <x v="0"/>
    <n v="54.81"/>
    <n v="78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10"/>
    <x v="1"/>
    <n v="45.04"/>
    <n v="185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52.96"/>
    <n v="121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60.02"/>
    <n v="1225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3"/>
    <x v="1"/>
    <n v="44.03"/>
    <n v="106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86.03"/>
    <n v="142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8.01"/>
    <n v="233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9"/>
    <x v="1"/>
    <n v="32.049999999999997"/>
    <n v="21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1"/>
    <x v="0"/>
    <n v="73.61"/>
    <n v="67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108.71"/>
    <n v="76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2.98"/>
    <n v="43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83.32"/>
    <n v="19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3"/>
    <x v="0"/>
    <n v="42"/>
    <n v="2108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55.93"/>
    <n v="22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105.04"/>
    <n v="679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6"/>
    <x v="1"/>
    <n v="48"/>
    <n v="2805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112.66"/>
    <n v="68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81.94"/>
    <n v="36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64.05"/>
    <n v="183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06.39"/>
    <n v="133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9"/>
    <x v="1"/>
    <n v="76.010000000000005"/>
    <n v="2489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5"/>
    <x v="1"/>
    <n v="111.07"/>
    <n v="69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1"/>
    <x v="0"/>
    <n v="95.94"/>
    <n v="47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1"/>
    <x v="1"/>
    <n v="43.04"/>
    <n v="279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67.97"/>
    <n v="210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89.99"/>
    <n v="2100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58.1"/>
    <n v="252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84"/>
    <n v="1280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8"/>
    <x v="1"/>
    <n v="88.85"/>
    <n v="157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65.959999999999994"/>
    <n v="1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7"/>
    <x v="1"/>
    <n v="74.8"/>
    <n v="82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69.989999999999995"/>
    <n v="70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32.01"/>
    <n v="154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64.73"/>
    <n v="22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9"/>
    <x v="1"/>
    <n v="25"/>
    <n v="4233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04.98"/>
    <n v="1297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8"/>
    <x v="1"/>
    <n v="64.989999999999995"/>
    <n v="16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4"/>
    <x v="1"/>
    <n v="94.35"/>
    <n v="119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90"/>
    <x v="0"/>
    <n v="44"/>
    <n v="1758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64.739999999999995"/>
    <n v="94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3"/>
    <x v="1"/>
    <n v="84.01"/>
    <n v="1797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9"/>
    <x v="1"/>
    <n v="34.06"/>
    <n v="261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93.27"/>
    <n v="15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3"/>
    <n v="35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3"/>
    <x v="1"/>
    <n v="83.81"/>
    <n v="155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63.99"/>
    <n v="13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1"/>
    <x v="0"/>
    <n v="81.91"/>
    <n v="33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3.05"/>
    <n v="94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8"/>
    <x v="1"/>
    <n v="101.98"/>
    <n v="1354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9"/>
    <x v="1"/>
    <n v="105.94"/>
    <n v="48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8"/>
    <x v="1"/>
    <n v="101.58"/>
    <n v="110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62.97"/>
    <n v="172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29.05"/>
    <n v="307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8"/>
    <x v="1"/>
    <n v="77.930000000000007"/>
    <n v="160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80.81"/>
    <n v="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76.010000000000005"/>
    <n v="1467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4"/>
    <x v="1"/>
    <n v="72.989999999999995"/>
    <n v="2662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53"/>
    <n v="452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7"/>
    <x v="1"/>
    <n v="54.16"/>
    <n v="158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40"/>
    <x v="1"/>
    <n v="32.950000000000003"/>
    <n v="22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79.37"/>
    <n v="35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6"/>
    <x v="0"/>
    <n v="41.17"/>
    <n v="63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2"/>
    <x v="1"/>
    <n v="77.430000000000007"/>
    <n v="65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6"/>
    <x v="1"/>
    <n v="57.16"/>
    <n v="163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77.180000000000007"/>
    <n v="85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7"/>
    <x v="1"/>
    <n v="24.95"/>
    <n v="217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97.18"/>
    <n v="150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46"/>
    <n v="3272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8.02"/>
    <n v="898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25.99"/>
    <n v="300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5"/>
    <x v="1"/>
    <n v="102.69"/>
    <n v="126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4"/>
    <x v="0"/>
    <n v="72.959999999999994"/>
    <n v="526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90"/>
    <x v="0"/>
    <n v="57.19"/>
    <n v="121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3"/>
    <x v="1"/>
    <n v="84.01"/>
    <n v="2320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98.67"/>
    <n v="8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42.01"/>
    <n v="1887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32"/>
    <n v="4358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81.569999999999993"/>
    <n v="67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37.04"/>
    <n v="5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03.03"/>
    <n v="1229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84.33"/>
    <n v="12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4"/>
    <x v="1"/>
    <n v="102.6"/>
    <n v="53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9"/>
    <x v="1"/>
    <n v="79.989999999999995"/>
    <n v="2414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9"/>
    <x v="0"/>
    <n v="70.06"/>
    <n v="452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8"/>
    <x v="1"/>
    <n v="41.91"/>
    <n v="193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57.99"/>
    <n v="1886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40.94"/>
    <n v="52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5"/>
    <x v="0"/>
    <n v="70"/>
    <n v="1825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73.84"/>
    <n v="31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10"/>
    <x v="1"/>
    <n v="41.98"/>
    <n v="290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70"/>
    <x v="1"/>
    <n v="77.930000000000007"/>
    <n v="122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6"/>
    <x v="1"/>
    <n v="106.02"/>
    <n v="1470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9"/>
    <x v="1"/>
    <n v="47.02"/>
    <n v="165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1"/>
    <x v="1"/>
    <n v="76.02"/>
    <n v="18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54.12"/>
    <n v="199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9"/>
    <x v="1"/>
    <n v="57.29"/>
    <n v="56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3.81"/>
    <n v="107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05.03"/>
    <n v="1460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8"/>
    <x v="0"/>
    <n v="90.26"/>
    <n v="27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76.98"/>
    <n v="1221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02.6"/>
    <n v="123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55.01"/>
    <n v="159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32.130000000000003"/>
    <n v="110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2"/>
    <x v="2"/>
    <n v="50.64"/>
    <n v="1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49.69"/>
    <n v="16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54.89"/>
    <n v="23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3"/>
    <x v="1"/>
    <n v="46.93"/>
    <n v="191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4.95"/>
    <n v="41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1"/>
    <n v="3934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9"/>
    <x v="1"/>
    <n v="107.76"/>
    <n v="80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20"/>
    <x v="3"/>
    <n v="102.08"/>
    <n v="296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9"/>
    <x v="1"/>
    <n v="24.98"/>
    <n v="462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79.94"/>
    <n v="179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1"/>
    <x v="0"/>
    <n v="67.95"/>
    <n v="523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26.07"/>
    <n v="141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6"/>
    <x v="1"/>
    <n v="105"/>
    <n v="186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25.83"/>
    <n v="52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77.67"/>
    <n v="2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57.83"/>
    <n v="156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92.96"/>
    <n v="225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3"/>
    <x v="1"/>
    <n v="37.950000000000003"/>
    <n v="255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1.84"/>
    <n v="38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6"/>
    <x v="1"/>
    <n v="40"/>
    <n v="2261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8"/>
    <x v="1"/>
    <n v="101.1"/>
    <n v="40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84.01"/>
    <n v="2289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103.42"/>
    <n v="65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05.13"/>
    <n v="15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6"/>
    <x v="0"/>
    <n v="89.22"/>
    <n v="37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52"/>
    <n v="3777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64.959999999999994"/>
    <n v="18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46.24"/>
    <n v="85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3"/>
    <x v="0"/>
    <n v="51.15"/>
    <n v="112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33.909999999999997"/>
    <n v="144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40"/>
    <x v="1"/>
    <n v="92.02"/>
    <n v="19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2"/>
    <x v="1"/>
    <n v="107.43"/>
    <n v="105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75.849999999999994"/>
    <n v="132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2"/>
    <x v="0"/>
    <n v="80.48"/>
    <n v="21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50"/>
    <x v="3"/>
    <n v="86.98"/>
    <n v="9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10"/>
    <x v="1"/>
    <n v="105.14"/>
    <n v="96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57.3"/>
    <n v="67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93.35"/>
    <n v="66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1.989999999999995"/>
    <n v="78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5"/>
    <x v="0"/>
    <n v="92.61"/>
    <n v="67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60"/>
    <x v="1"/>
    <n v="104.99"/>
    <n v="11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30.96"/>
    <n v="263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33"/>
    <n v="1691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84.19"/>
    <n v="181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7"/>
    <x v="0"/>
    <n v="73.92"/>
    <n v="13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3"/>
    <x v="3"/>
    <n v="36.99"/>
    <n v="160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46.9"/>
    <n v="203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7"/>
    <x v="1"/>
    <n v="102.02"/>
    <n v="155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45.01"/>
    <n v="2266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94.29"/>
    <n v="21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01.02"/>
    <n v="15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97.04"/>
    <n v="80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43.01"/>
    <n v="830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94.92"/>
    <n v="13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5"/>
    <x v="1"/>
    <n v="72.150000000000006"/>
    <n v="112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"/>
    <x v="0"/>
    <n v="51.01"/>
    <n v="130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85.05"/>
    <n v="5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43.87"/>
    <n v="155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40.06"/>
    <n v="26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5"/>
    <x v="0"/>
    <n v="43.83"/>
    <n v="114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84.93"/>
    <n v="155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41.07"/>
    <n v="2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54.97"/>
    <n v="245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77.010000000000005"/>
    <n v="157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71.2"/>
    <n v="114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1.94"/>
    <n v="93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1"/>
    <x v="0"/>
    <n v="97.07"/>
    <n v="594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8"/>
    <x v="0"/>
    <n v="58.92"/>
    <n v="2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58.02"/>
    <n v="1681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2"/>
    <x v="0"/>
    <n v="103.87"/>
    <n v="252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4"/>
    <x v="1"/>
    <n v="93.47"/>
    <n v="32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5"/>
    <x v="1"/>
    <n v="61.97"/>
    <n v="135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92.04"/>
    <n v="140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4"/>
    <x v="0"/>
    <n v="77.27"/>
    <n v="6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3.92"/>
    <n v="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84.97"/>
    <n v="1015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105.97"/>
    <n v="742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6.97"/>
    <n v="323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5"/>
    <x v="0"/>
    <n v="81.53"/>
    <n v="75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81"/>
    <n v="2326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26.01"/>
    <n v="38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26"/>
    <n v="4405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34.17"/>
    <n v="92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7"/>
    <x v="1"/>
    <n v="28"/>
    <n v="480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76.55"/>
    <n v="64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53.05"/>
    <n v="226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8"/>
    <x v="0"/>
    <n v="106.86"/>
    <n v="64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46.02"/>
    <n v="241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7"/>
    <x v="1"/>
    <n v="100.17"/>
    <n v="13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8"/>
    <x v="3"/>
    <n v="101.44"/>
    <n v="75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7.97"/>
    <n v="842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75"/>
    <n v="2043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3"/>
    <x v="0"/>
    <n v="42.98"/>
    <n v="112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1"/>
    <x v="3"/>
    <n v="33.119999999999997"/>
    <n v="139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7"/>
    <x v="0"/>
    <n v="101.13"/>
    <n v="3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7"/>
    <x v="3"/>
    <n v="55.99"/>
    <n v="1122"/>
    <x v="1"/>
    <s v="USD"/>
    <n v="1467176400"/>
    <n v="1467781200"/>
    <b v="0"/>
    <b v="0"/>
    <s v="food/food trucks"/>
    <x v="0"/>
    <x v="0"/>
  </r>
  <r>
    <m/>
    <x v="974"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92.15"/>
    <n v="158"/>
    <s v="US"/>
    <s v="USD"/>
    <n v="1408424400"/>
    <x v="1"/>
    <n v="1408597200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n v="100.02"/>
    <n v="1425"/>
    <s v="AU"/>
    <s v="AUD"/>
    <n v="1384668000"/>
    <x v="2"/>
    <n v="1384840800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n v="103.21"/>
    <n v="24"/>
    <s v="US"/>
    <s v="USD"/>
    <n v="1565499600"/>
    <x v="3"/>
    <n v="1568955600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"/>
    <x v="0"/>
    <n v="99.34"/>
    <n v="53"/>
    <s v="US"/>
    <s v="USD"/>
    <n v="1547964000"/>
    <x v="4"/>
    <n v="1548309600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4"/>
    <x v="1"/>
    <n v="75.83"/>
    <n v="174"/>
    <s v="DK"/>
    <s v="DKK"/>
    <n v="1346130000"/>
    <x v="5"/>
    <n v="1347080400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1"/>
    <x v="0"/>
    <n v="60.56"/>
    <n v="18"/>
    <s v="GB"/>
    <s v="GBP"/>
    <n v="1505278800"/>
    <x v="6"/>
    <n v="1505365200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8"/>
    <x v="1"/>
    <n v="64.94"/>
    <n v="227"/>
    <s v="DK"/>
    <s v="DKK"/>
    <n v="1439442000"/>
    <x v="7"/>
    <n v="1439614800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20"/>
    <x v="2"/>
    <n v="31"/>
    <n v="708"/>
    <s v="DK"/>
    <s v="DKK"/>
    <n v="1281330000"/>
    <x v="8"/>
    <n v="1281502800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2"/>
    <x v="0"/>
    <n v="72.91"/>
    <n v="44"/>
    <s v="US"/>
    <s v="USD"/>
    <n v="1379566800"/>
    <x v="9"/>
    <n v="1383804000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"/>
    <x v="1"/>
    <n v="62.9"/>
    <n v="220"/>
    <s v="US"/>
    <s v="USD"/>
    <n v="1281762000"/>
    <x v="10"/>
    <n v="128590920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"/>
    <x v="0"/>
    <n v="112.22"/>
    <n v="27"/>
    <s v="US"/>
    <s v="USD"/>
    <n v="1285045200"/>
    <x v="11"/>
    <n v="1285563600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"/>
    <x v="0"/>
    <n v="102.35"/>
    <n v="55"/>
    <s v="US"/>
    <s v="USD"/>
    <n v="1571720400"/>
    <x v="12"/>
    <n v="1572411600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"/>
    <x v="1"/>
    <n v="105.05"/>
    <n v="98"/>
    <s v="US"/>
    <s v="USD"/>
    <n v="1465621200"/>
    <x v="13"/>
    <n v="1466658000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7"/>
    <x v="0"/>
    <n v="94.15"/>
    <n v="200"/>
    <s v="US"/>
    <s v="USD"/>
    <n v="1331013600"/>
    <x v="14"/>
    <n v="1333342800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"/>
    <x v="0"/>
    <n v="84.99"/>
    <n v="452"/>
    <s v="US"/>
    <s v="USD"/>
    <n v="1575957600"/>
    <x v="15"/>
    <n v="1576303200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"/>
    <x v="1"/>
    <n v="110.41"/>
    <n v="100"/>
    <s v="US"/>
    <s v="USD"/>
    <n v="1390370400"/>
    <x v="16"/>
    <n v="1392271200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"/>
    <x v="1"/>
    <n v="107.96"/>
    <n v="1249"/>
    <s v="US"/>
    <s v="USD"/>
    <n v="1294812000"/>
    <x v="17"/>
    <n v="1294898400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7"/>
    <x v="3"/>
    <n v="45.1"/>
    <n v="135"/>
    <s v="US"/>
    <s v="USD"/>
    <n v="1536382800"/>
    <x v="18"/>
    <n v="1537074000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9"/>
    <x v="0"/>
    <n v="45"/>
    <n v="674"/>
    <s v="US"/>
    <s v="USD"/>
    <n v="1551679200"/>
    <x v="19"/>
    <n v="1553490000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"/>
    <x v="1"/>
    <n v="105.97"/>
    <n v="1396"/>
    <s v="US"/>
    <s v="USD"/>
    <n v="1406523600"/>
    <x v="20"/>
    <n v="140652360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1"/>
    <x v="0"/>
    <n v="69.06"/>
    <n v="558"/>
    <s v="US"/>
    <s v="USD"/>
    <n v="1313384400"/>
    <x v="21"/>
    <n v="1316322000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"/>
    <x v="1"/>
    <n v="85.04"/>
    <n v="890"/>
    <s v="US"/>
    <s v="USD"/>
    <n v="1522731600"/>
    <x v="22"/>
    <n v="1524027600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"/>
    <x v="1"/>
    <n v="105.23"/>
    <n v="142"/>
    <s v="GB"/>
    <s v="GBP"/>
    <n v="1550124000"/>
    <x v="23"/>
    <n v="1554699600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3"/>
    <x v="1"/>
    <n v="39"/>
    <n v="2673"/>
    <s v="US"/>
    <s v="USD"/>
    <n v="1403326800"/>
    <x v="24"/>
    <n v="1403499600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"/>
    <x v="1"/>
    <n v="73.03"/>
    <n v="163"/>
    <s v="US"/>
    <s v="USD"/>
    <n v="1305694800"/>
    <x v="25"/>
    <n v="1307422800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"/>
    <x v="3"/>
    <n v="35.01"/>
    <n v="1480"/>
    <s v="US"/>
    <s v="USD"/>
    <n v="1533013200"/>
    <x v="26"/>
    <n v="1535346000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80"/>
    <x v="0"/>
    <n v="106.6"/>
    <n v="15"/>
    <s v="US"/>
    <s v="USD"/>
    <n v="1443848400"/>
    <x v="27"/>
    <n v="1444539600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"/>
    <x v="1"/>
    <n v="62"/>
    <n v="2220"/>
    <s v="US"/>
    <s v="USD"/>
    <n v="1265695200"/>
    <x v="28"/>
    <n v="1267682400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9"/>
    <x v="1"/>
    <n v="94"/>
    <n v="1606"/>
    <s v="CH"/>
    <s v="CHF"/>
    <n v="1532062800"/>
    <x v="29"/>
    <n v="1535518800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1"/>
    <x v="1"/>
    <n v="112.05"/>
    <n v="129"/>
    <s v="US"/>
    <s v="USD"/>
    <n v="1558674000"/>
    <x v="30"/>
    <n v="155910600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48.01"/>
    <n v="226"/>
    <s v="GB"/>
    <s v="GBP"/>
    <n v="1451973600"/>
    <x v="31"/>
    <n v="1454392800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7"/>
    <x v="0"/>
    <n v="38"/>
    <n v="2307"/>
    <s v="IT"/>
    <s v="EUR"/>
    <n v="1515564000"/>
    <x v="32"/>
    <n v="1517896800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8"/>
    <x v="1"/>
    <n v="35"/>
    <n v="5419"/>
    <s v="US"/>
    <s v="USD"/>
    <n v="1412485200"/>
    <x v="33"/>
    <n v="1415685600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1"/>
    <x v="1"/>
    <n v="85"/>
    <n v="165"/>
    <s v="US"/>
    <s v="USD"/>
    <n v="1490245200"/>
    <x v="34"/>
    <n v="1490677200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"/>
    <x v="1"/>
    <n v="95.99"/>
    <n v="1965"/>
    <s v="DK"/>
    <s v="DKK"/>
    <n v="1547877600"/>
    <x v="35"/>
    <n v="1551506400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"/>
    <x v="1"/>
    <n v="68.81"/>
    <n v="16"/>
    <s v="US"/>
    <s v="USD"/>
    <n v="1298700000"/>
    <x v="36"/>
    <n v="1300856400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40"/>
    <x v="1"/>
    <n v="105.97"/>
    <n v="107"/>
    <s v="US"/>
    <s v="USD"/>
    <n v="1570338000"/>
    <x v="37"/>
    <n v="1573192800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"/>
    <x v="1"/>
    <n v="75.260000000000005"/>
    <n v="134"/>
    <s v="US"/>
    <s v="USD"/>
    <n v="1287378000"/>
    <x v="38"/>
    <n v="1287810000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1"/>
    <x v="0"/>
    <n v="57.13"/>
    <n v="88"/>
    <s v="DK"/>
    <s v="DKK"/>
    <n v="1361772000"/>
    <x v="39"/>
    <n v="1362978000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"/>
    <x v="1"/>
    <n v="75.14"/>
    <n v="198"/>
    <s v="US"/>
    <s v="USD"/>
    <n v="1275714000"/>
    <x v="40"/>
    <n v="127735560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3"/>
    <x v="1"/>
    <n v="107.42"/>
    <n v="111"/>
    <s v="IT"/>
    <s v="EUR"/>
    <n v="1346734800"/>
    <x v="41"/>
    <n v="1348981200"/>
    <d v="2012-09-30T05:00:00"/>
    <b v="0"/>
    <b v="1"/>
    <s v="music/rock"/>
    <x v="1"/>
    <s v="rock"/>
    <x v="4"/>
  </r>
  <r>
    <n v="42"/>
    <s v="Werner-Bryant"/>
    <s v="Virtual uniform frame"/>
    <n v="1800"/>
    <n v="7991"/>
    <n v="444"/>
    <x v="1"/>
    <n v="36"/>
    <n v="222"/>
    <s v="US"/>
    <s v="USD"/>
    <n v="1309755600"/>
    <x v="42"/>
    <n v="1310533200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6"/>
    <x v="1"/>
    <n v="27"/>
    <n v="6212"/>
    <s v="US"/>
    <s v="USD"/>
    <n v="1406178000"/>
    <x v="43"/>
    <n v="1407560400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9"/>
    <x v="1"/>
    <n v="107.56"/>
    <n v="98"/>
    <s v="DK"/>
    <s v="DKK"/>
    <n v="1552798800"/>
    <x v="44"/>
    <n v="1552885200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8"/>
    <x v="0"/>
    <n v="94.38"/>
    <n v="48"/>
    <s v="US"/>
    <s v="USD"/>
    <n v="1478062800"/>
    <x v="45"/>
    <n v="1479362400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5"/>
    <x v="1"/>
    <n v="46.16"/>
    <n v="92"/>
    <s v="US"/>
    <s v="USD"/>
    <n v="1278565200"/>
    <x v="46"/>
    <n v="1280552400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"/>
    <x v="1"/>
    <n v="47.85"/>
    <n v="149"/>
    <s v="US"/>
    <s v="USD"/>
    <n v="1396069200"/>
    <x v="47"/>
    <n v="1398661200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7"/>
    <x v="1"/>
    <n v="53.01"/>
    <n v="2431"/>
    <s v="US"/>
    <s v="USD"/>
    <n v="1435208400"/>
    <x v="48"/>
    <n v="1436245200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90"/>
    <x v="1"/>
    <n v="45.06"/>
    <n v="303"/>
    <s v="US"/>
    <s v="USD"/>
    <n v="1571547600"/>
    <x v="49"/>
    <n v="1575439200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2"/>
    <n v="1"/>
    <s v="IT"/>
    <s v="EUR"/>
    <n v="1375333200"/>
    <x v="50"/>
    <n v="137775240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2"/>
    <x v="0"/>
    <n v="99.01"/>
    <n v="1467"/>
    <s v="GB"/>
    <s v="GBP"/>
    <n v="1332824400"/>
    <x v="51"/>
    <n v="1334206800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"/>
    <x v="0"/>
    <n v="32.79"/>
    <n v="75"/>
    <s v="US"/>
    <s v="USD"/>
    <n v="1284526800"/>
    <x v="52"/>
    <n v="1284872400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"/>
    <x v="1"/>
    <n v="59.12"/>
    <n v="209"/>
    <s v="US"/>
    <s v="USD"/>
    <n v="1400562000"/>
    <x v="53"/>
    <n v="1403931600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90"/>
    <x v="0"/>
    <n v="44.93"/>
    <n v="120"/>
    <s v="US"/>
    <s v="USD"/>
    <n v="1520748000"/>
    <x v="54"/>
    <n v="1521262800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8"/>
    <x v="1"/>
    <n v="89.66"/>
    <n v="131"/>
    <s v="US"/>
    <s v="USD"/>
    <n v="1532926800"/>
    <x v="55"/>
    <n v="1533358800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4"/>
    <x v="1"/>
    <n v="70.08"/>
    <n v="164"/>
    <s v="US"/>
    <s v="USD"/>
    <n v="1420869600"/>
    <x v="56"/>
    <n v="1421474400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"/>
    <x v="1"/>
    <n v="31.06"/>
    <n v="201"/>
    <s v="US"/>
    <s v="USD"/>
    <n v="1504242000"/>
    <x v="57"/>
    <n v="1505278800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"/>
    <x v="1"/>
    <n v="29.06"/>
    <n v="211"/>
    <s v="US"/>
    <s v="USD"/>
    <n v="1442811600"/>
    <x v="58"/>
    <n v="1443934800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"/>
    <x v="1"/>
    <n v="30.09"/>
    <n v="128"/>
    <s v="US"/>
    <s v="USD"/>
    <n v="1497243600"/>
    <x v="59"/>
    <n v="1498539600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"/>
    <x v="1"/>
    <n v="85"/>
    <n v="1600"/>
    <s v="CA"/>
    <s v="CAD"/>
    <n v="1342501200"/>
    <x v="60"/>
    <n v="134276040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n v="82"/>
    <n v="2253"/>
    <s v="CA"/>
    <s v="CAD"/>
    <n v="1298268000"/>
    <x v="61"/>
    <n v="1301720400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3"/>
    <x v="1"/>
    <n v="58.04"/>
    <n v="249"/>
    <s v="US"/>
    <s v="USD"/>
    <n v="1433480400"/>
    <x v="62"/>
    <n v="1433566800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2"/>
    <x v="0"/>
    <n v="111.4"/>
    <n v="5"/>
    <s v="US"/>
    <s v="USD"/>
    <n v="1493355600"/>
    <x v="63"/>
    <n v="1493874000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8"/>
    <x v="0"/>
    <n v="71.95"/>
    <n v="38"/>
    <s v="US"/>
    <s v="USD"/>
    <n v="1530507600"/>
    <x v="64"/>
    <n v="1531803600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"/>
    <x v="1"/>
    <n v="61.04"/>
    <n v="236"/>
    <s v="US"/>
    <s v="USD"/>
    <n v="1296108000"/>
    <x v="65"/>
    <n v="1296712800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"/>
    <x v="0"/>
    <n v="108.92"/>
    <n v="12"/>
    <s v="US"/>
    <s v="USD"/>
    <n v="1428469200"/>
    <x v="66"/>
    <n v="1428901200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n v="29"/>
    <n v="4065"/>
    <s v="GB"/>
    <s v="GBP"/>
    <n v="1264399200"/>
    <x v="67"/>
    <n v="1264831200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5"/>
    <x v="1"/>
    <n v="58.98"/>
    <n v="246"/>
    <s v="IT"/>
    <s v="EUR"/>
    <n v="1501131600"/>
    <x v="68"/>
    <n v="1505192400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"/>
    <x v="3"/>
    <n v="111.82"/>
    <n v="17"/>
    <s v="US"/>
    <s v="USD"/>
    <n v="1292738400"/>
    <x v="69"/>
    <n v="1295676000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4"/>
    <x v="1"/>
    <n v="64"/>
    <n v="2475"/>
    <s v="IT"/>
    <s v="EUR"/>
    <n v="1288674000"/>
    <x v="70"/>
    <n v="129291120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"/>
    <x v="1"/>
    <n v="85.32"/>
    <n v="76"/>
    <s v="US"/>
    <s v="USD"/>
    <n v="1575093600"/>
    <x v="71"/>
    <n v="1575439200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"/>
    <x v="1"/>
    <n v="74.48"/>
    <n v="54"/>
    <s v="US"/>
    <s v="USD"/>
    <n v="1435726800"/>
    <x v="72"/>
    <n v="1438837200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1"/>
    <x v="1"/>
    <n v="105.15"/>
    <n v="88"/>
    <s v="US"/>
    <s v="USD"/>
    <n v="1480226400"/>
    <x v="73"/>
    <n v="1480485600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"/>
    <x v="1"/>
    <n v="56.19"/>
    <n v="85"/>
    <s v="GB"/>
    <s v="GBP"/>
    <n v="1459054800"/>
    <x v="74"/>
    <n v="1459141200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1"/>
    <x v="1"/>
    <n v="85.92"/>
    <n v="170"/>
    <s v="US"/>
    <s v="USD"/>
    <n v="1531630800"/>
    <x v="75"/>
    <n v="1532322000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"/>
    <x v="0"/>
    <n v="57"/>
    <n v="1684"/>
    <s v="US"/>
    <s v="USD"/>
    <n v="1421992800"/>
    <x v="76"/>
    <n v="1426222800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n v="79.64"/>
    <n v="56"/>
    <s v="US"/>
    <s v="USD"/>
    <n v="1285563600"/>
    <x v="77"/>
    <n v="1286773200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1"/>
    <x v="1"/>
    <n v="41.02"/>
    <n v="330"/>
    <s v="US"/>
    <s v="USD"/>
    <n v="1523854800"/>
    <x v="78"/>
    <n v="1523941200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70"/>
    <x v="0"/>
    <n v="48"/>
    <n v="838"/>
    <s v="US"/>
    <s v="USD"/>
    <n v="1529125200"/>
    <x v="79"/>
    <n v="1529557200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"/>
    <x v="1"/>
    <n v="55.21"/>
    <n v="127"/>
    <s v="US"/>
    <s v="USD"/>
    <n v="1503982800"/>
    <x v="80"/>
    <n v="150657480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"/>
    <x v="1"/>
    <n v="92.11"/>
    <n v="411"/>
    <s v="US"/>
    <s v="USD"/>
    <n v="1511416800"/>
    <x v="81"/>
    <n v="1513576800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"/>
    <x v="1"/>
    <n v="83.18"/>
    <n v="180"/>
    <s v="GB"/>
    <s v="GBP"/>
    <n v="1547704800"/>
    <x v="82"/>
    <n v="1548309600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8"/>
    <x v="0"/>
    <n v="40"/>
    <n v="1000"/>
    <s v="US"/>
    <s v="USD"/>
    <n v="1469682000"/>
    <x v="83"/>
    <n v="1471582800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"/>
    <x v="1"/>
    <n v="111.13"/>
    <n v="374"/>
    <s v="US"/>
    <s v="USD"/>
    <n v="1343451600"/>
    <x v="84"/>
    <n v="1344315600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"/>
    <x v="1"/>
    <n v="90.56"/>
    <n v="71"/>
    <s v="AU"/>
    <s v="AUD"/>
    <n v="1315717200"/>
    <x v="85"/>
    <n v="1316408400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8"/>
    <x v="1"/>
    <n v="61.11"/>
    <n v="203"/>
    <s v="US"/>
    <s v="USD"/>
    <n v="1430715600"/>
    <x v="86"/>
    <n v="1431838800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2"/>
    <x v="0"/>
    <n v="83.02"/>
    <n v="1482"/>
    <s v="AU"/>
    <s v="AUD"/>
    <n v="1299564000"/>
    <x v="87"/>
    <n v="1300510800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1"/>
    <x v="1"/>
    <n v="110.76"/>
    <n v="113"/>
    <s v="US"/>
    <s v="USD"/>
    <n v="1429160400"/>
    <x v="88"/>
    <n v="1431061200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3"/>
    <x v="1"/>
    <n v="89.46"/>
    <n v="96"/>
    <s v="US"/>
    <s v="USD"/>
    <n v="1271307600"/>
    <x v="89"/>
    <n v="1271480400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9"/>
    <x v="0"/>
    <n v="57.85"/>
    <n v="106"/>
    <s v="US"/>
    <s v="USD"/>
    <n v="1456380000"/>
    <x v="90"/>
    <n v="145638000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"/>
    <x v="0"/>
    <n v="110"/>
    <n v="679"/>
    <s v="IT"/>
    <s v="EUR"/>
    <n v="1470459600"/>
    <x v="91"/>
    <n v="1472878800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9"/>
    <x v="1"/>
    <n v="103.97"/>
    <n v="498"/>
    <s v="CH"/>
    <s v="CHF"/>
    <n v="1277269200"/>
    <x v="92"/>
    <n v="1277355600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1"/>
    <x v="3"/>
    <n v="108"/>
    <n v="610"/>
    <s v="US"/>
    <s v="USD"/>
    <n v="1350709200"/>
    <x v="93"/>
    <n v="1351054800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4"/>
    <x v="1"/>
    <n v="48.93"/>
    <n v="180"/>
    <s v="GB"/>
    <s v="GBP"/>
    <n v="1554613200"/>
    <x v="94"/>
    <n v="1555563600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3"/>
    <x v="1"/>
    <n v="37.67"/>
    <n v="27"/>
    <s v="US"/>
    <s v="USD"/>
    <n v="1571029200"/>
    <x v="95"/>
    <n v="1571634000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n v="65"/>
    <n v="2331"/>
    <s v="US"/>
    <s v="USD"/>
    <n v="1299736800"/>
    <x v="96"/>
    <n v="1300856400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7"/>
    <x v="1"/>
    <n v="106.61"/>
    <n v="113"/>
    <s v="US"/>
    <s v="USD"/>
    <n v="1435208400"/>
    <x v="48"/>
    <n v="1439874000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4"/>
    <x v="0"/>
    <n v="27.01"/>
    <n v="1220"/>
    <s v="AU"/>
    <s v="AUD"/>
    <n v="1437973200"/>
    <x v="97"/>
    <n v="1438318800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n v="91.16"/>
    <n v="164"/>
    <s v="US"/>
    <s v="USD"/>
    <n v="1416895200"/>
    <x v="98"/>
    <n v="1419400800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"/>
    <x v="1"/>
    <n v="56.05"/>
    <n v="164"/>
    <s v="US"/>
    <s v="USD"/>
    <n v="1424498400"/>
    <x v="100"/>
    <n v="14251032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2"/>
    <x v="1"/>
    <n v="31.02"/>
    <n v="336"/>
    <s v="US"/>
    <s v="USD"/>
    <n v="1526274000"/>
    <x v="101"/>
    <n v="1526878800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5"/>
    <x v="0"/>
    <n v="66.510000000000005"/>
    <n v="37"/>
    <s v="IT"/>
    <s v="EUR"/>
    <n v="1287896400"/>
    <x v="102"/>
    <n v="1288674000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"/>
    <x v="1"/>
    <n v="89.01"/>
    <n v="1917"/>
    <s v="US"/>
    <s v="USD"/>
    <n v="1495515600"/>
    <x v="103"/>
    <n v="1495602000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5"/>
    <x v="1"/>
    <n v="103.46"/>
    <n v="95"/>
    <s v="US"/>
    <s v="USD"/>
    <n v="1364878800"/>
    <x v="104"/>
    <n v="1366434000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"/>
    <x v="1"/>
    <n v="95.28"/>
    <n v="147"/>
    <s v="US"/>
    <s v="USD"/>
    <n v="1567918800"/>
    <x v="105"/>
    <n v="1568350800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"/>
    <x v="1"/>
    <n v="75.900000000000006"/>
    <n v="86"/>
    <s v="US"/>
    <s v="USD"/>
    <n v="1524459600"/>
    <x v="106"/>
    <n v="1525928400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"/>
    <x v="1"/>
    <n v="107.58"/>
    <n v="83"/>
    <s v="US"/>
    <s v="USD"/>
    <n v="1333688400"/>
    <x v="107"/>
    <n v="1336885200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"/>
    <x v="0"/>
    <n v="51.32"/>
    <n v="60"/>
    <s v="US"/>
    <s v="USD"/>
    <n v="1389506400"/>
    <x v="108"/>
    <n v="1389679200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5"/>
    <x v="0"/>
    <n v="71.98"/>
    <n v="296"/>
    <s v="US"/>
    <s v="USD"/>
    <n v="1536642000"/>
    <x v="109"/>
    <n v="1538283600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20"/>
    <x v="1"/>
    <n v="108.95"/>
    <n v="676"/>
    <s v="US"/>
    <s v="USD"/>
    <n v="1348290000"/>
    <x v="110"/>
    <n v="134880840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9"/>
    <x v="1"/>
    <n v="35"/>
    <n v="361"/>
    <s v="AU"/>
    <s v="AUD"/>
    <n v="1408856400"/>
    <x v="111"/>
    <n v="1410152400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7"/>
    <x v="1"/>
    <n v="94.94"/>
    <n v="131"/>
    <s v="US"/>
    <s v="USD"/>
    <n v="1505192400"/>
    <x v="112"/>
    <n v="1505797200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"/>
    <x v="1"/>
    <n v="109.65"/>
    <n v="126"/>
    <s v="US"/>
    <s v="USD"/>
    <n v="1554786000"/>
    <x v="113"/>
    <n v="1554872400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"/>
    <x v="0"/>
    <n v="44"/>
    <n v="3304"/>
    <s v="IT"/>
    <s v="EUR"/>
    <n v="1510898400"/>
    <x v="114"/>
    <n v="1513922400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86.79"/>
    <n v="73"/>
    <s v="US"/>
    <s v="USD"/>
    <n v="1442552400"/>
    <x v="115"/>
    <n v="1442638800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n v="30.99"/>
    <n v="275"/>
    <s v="US"/>
    <s v="USD"/>
    <n v="1316667600"/>
    <x v="116"/>
    <n v="1317186000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8"/>
    <x v="1"/>
    <n v="94.79"/>
    <n v="67"/>
    <s v="US"/>
    <s v="USD"/>
    <n v="1390716000"/>
    <x v="117"/>
    <n v="1391234400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5"/>
    <x v="1"/>
    <n v="69.790000000000006"/>
    <n v="154"/>
    <s v="US"/>
    <s v="USD"/>
    <n v="1402894800"/>
    <x v="118"/>
    <n v="1404363600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"/>
    <x v="1"/>
    <n v="63"/>
    <n v="1782"/>
    <s v="US"/>
    <s v="USD"/>
    <n v="1429246800"/>
    <x v="119"/>
    <n v="1429592400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"/>
    <x v="1"/>
    <n v="110.03"/>
    <n v="903"/>
    <s v="US"/>
    <s v="USD"/>
    <n v="1412485200"/>
    <x v="33"/>
    <n v="1413608400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n v="26"/>
    <n v="3387"/>
    <s v="US"/>
    <s v="USD"/>
    <n v="1417068000"/>
    <x v="120"/>
    <n v="141940080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9"/>
    <x v="0"/>
    <n v="49.99"/>
    <n v="662"/>
    <s v="CA"/>
    <s v="CAD"/>
    <n v="1448344800"/>
    <x v="121"/>
    <n v="1448604000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n v="101.72"/>
    <n v="94"/>
    <s v="IT"/>
    <s v="EUR"/>
    <n v="1557723600"/>
    <x v="122"/>
    <n v="1562302800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60"/>
    <x v="1"/>
    <n v="47.08"/>
    <n v="180"/>
    <s v="US"/>
    <s v="USD"/>
    <n v="1537333200"/>
    <x v="123"/>
    <n v="1537678800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9"/>
    <x v="0"/>
    <n v="89.94"/>
    <n v="774"/>
    <s v="US"/>
    <s v="USD"/>
    <n v="1471150800"/>
    <x v="124"/>
    <n v="1473570000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"/>
    <x v="0"/>
    <n v="78.97"/>
    <n v="672"/>
    <s v="CA"/>
    <s v="CAD"/>
    <n v="1273640400"/>
    <x v="125"/>
    <n v="1273899600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"/>
    <x v="3"/>
    <n v="80.069999999999993"/>
    <n v="532"/>
    <s v="US"/>
    <s v="USD"/>
    <n v="1282885200"/>
    <x v="126"/>
    <n v="1284008400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"/>
    <x v="3"/>
    <n v="86.47"/>
    <n v="55"/>
    <s v="AU"/>
    <s v="AUD"/>
    <n v="1422943200"/>
    <x v="127"/>
    <n v="1425103200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n v="28"/>
    <n v="533"/>
    <s v="DK"/>
    <s v="DKK"/>
    <n v="1319605200"/>
    <x v="128"/>
    <n v="1320991200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1"/>
    <x v="1"/>
    <n v="68"/>
    <n v="2443"/>
    <s v="GB"/>
    <s v="GBP"/>
    <n v="1385704800"/>
    <x v="129"/>
    <n v="1386828000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"/>
    <x v="1"/>
    <n v="43.08"/>
    <n v="89"/>
    <s v="US"/>
    <s v="USD"/>
    <n v="1515736800"/>
    <x v="130"/>
    <n v="151711920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1"/>
    <x v="1"/>
    <n v="87.96"/>
    <n v="159"/>
    <s v="US"/>
    <s v="USD"/>
    <n v="1313125200"/>
    <x v="131"/>
    <n v="1315026000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90"/>
    <x v="0"/>
    <n v="94.99"/>
    <n v="940"/>
    <s v="CH"/>
    <s v="CHF"/>
    <n v="1308459600"/>
    <x v="132"/>
    <n v="1312693200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"/>
    <x v="0"/>
    <n v="46.91"/>
    <n v="117"/>
    <s v="US"/>
    <s v="USD"/>
    <n v="1362636000"/>
    <x v="133"/>
    <n v="1363064400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"/>
    <x v="3"/>
    <n v="46.91"/>
    <n v="58"/>
    <s v="US"/>
    <s v="USD"/>
    <n v="1402117200"/>
    <x v="134"/>
    <n v="1403154000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2"/>
    <x v="1"/>
    <n v="94.24"/>
    <n v="50"/>
    <s v="US"/>
    <s v="USD"/>
    <n v="1286341200"/>
    <x v="135"/>
    <n v="1286859600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80.14"/>
    <n v="115"/>
    <s v="US"/>
    <s v="USD"/>
    <n v="1348808400"/>
    <x v="136"/>
    <n v="1349326800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1"/>
    <x v="0"/>
    <n v="59.04"/>
    <n v="326"/>
    <s v="US"/>
    <s v="USD"/>
    <n v="1429592400"/>
    <x v="137"/>
    <n v="1430974800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n v="65.989999999999995"/>
    <n v="186"/>
    <s v="US"/>
    <s v="USD"/>
    <n v="1519538400"/>
    <x v="138"/>
    <n v="1519970400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2"/>
    <x v="1"/>
    <n v="60.99"/>
    <n v="1071"/>
    <s v="US"/>
    <s v="USD"/>
    <n v="1434085200"/>
    <x v="139"/>
    <n v="1434603600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"/>
    <x v="1"/>
    <n v="98.31"/>
    <n v="117"/>
    <s v="US"/>
    <s v="USD"/>
    <n v="1333688400"/>
    <x v="107"/>
    <n v="1337230800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6"/>
    <x v="1"/>
    <n v="104.6"/>
    <n v="70"/>
    <s v="US"/>
    <s v="USD"/>
    <n v="1277701200"/>
    <x v="140"/>
    <n v="127942920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"/>
    <x v="1"/>
    <n v="86.07"/>
    <n v="135"/>
    <s v="US"/>
    <s v="USD"/>
    <n v="1560747600"/>
    <x v="141"/>
    <n v="1561438800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7"/>
    <x v="1"/>
    <n v="76.989999999999995"/>
    <n v="768"/>
    <s v="CH"/>
    <s v="CHF"/>
    <n v="1410066000"/>
    <x v="142"/>
    <n v="1410498000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"/>
    <x v="3"/>
    <n v="29.76"/>
    <n v="51"/>
    <s v="US"/>
    <s v="USD"/>
    <n v="1320732000"/>
    <x v="143"/>
    <n v="1322460000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"/>
    <x v="1"/>
    <n v="46.92"/>
    <n v="199"/>
    <s v="US"/>
    <s v="USD"/>
    <n v="1465794000"/>
    <x v="144"/>
    <n v="1466312400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"/>
    <x v="1"/>
    <n v="105.19"/>
    <n v="107"/>
    <s v="US"/>
    <s v="USD"/>
    <n v="1500958800"/>
    <x v="145"/>
    <n v="1501736400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20"/>
    <x v="1"/>
    <n v="69.91"/>
    <n v="195"/>
    <s v="US"/>
    <s v="USD"/>
    <n v="1357020000"/>
    <x v="146"/>
    <n v="1361512800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"/>
    <x v="0"/>
    <n v="60.01"/>
    <n v="1467"/>
    <s v="US"/>
    <s v="USD"/>
    <n v="1402290000"/>
    <x v="148"/>
    <n v="1406696400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"/>
    <x v="1"/>
    <n v="52.01"/>
    <n v="3376"/>
    <s v="US"/>
    <s v="USD"/>
    <n v="1487311200"/>
    <x v="149"/>
    <n v="1487916000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3"/>
    <x v="0"/>
    <n v="31"/>
    <n v="5681"/>
    <s v="US"/>
    <s v="USD"/>
    <n v="1350622800"/>
    <x v="150"/>
    <n v="135114120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9"/>
    <x v="0"/>
    <n v="95.04"/>
    <n v="1059"/>
    <s v="US"/>
    <s v="USD"/>
    <n v="1463029200"/>
    <x v="151"/>
    <n v="1465016400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"/>
    <x v="0"/>
    <n v="75.97"/>
    <n v="1194"/>
    <s v="US"/>
    <s v="USD"/>
    <n v="1269493200"/>
    <x v="152"/>
    <n v="1270789200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4"/>
    <x v="3"/>
    <n v="71.010000000000005"/>
    <n v="379"/>
    <s v="AU"/>
    <s v="AUD"/>
    <n v="1570251600"/>
    <x v="153"/>
    <n v="1572325200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3"/>
    <x v="0"/>
    <n v="73.73"/>
    <n v="30"/>
    <s v="AU"/>
    <s v="AUD"/>
    <n v="1388383200"/>
    <x v="154"/>
    <n v="1389420000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1"/>
    <x v="1"/>
    <n v="113.17"/>
    <n v="41"/>
    <s v="US"/>
    <s v="USD"/>
    <n v="1449554400"/>
    <x v="155"/>
    <n v="1449640800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"/>
    <x v="1"/>
    <n v="105.01"/>
    <n v="1821"/>
    <s v="US"/>
    <s v="USD"/>
    <n v="1553662800"/>
    <x v="156"/>
    <n v="1555218000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"/>
    <x v="1"/>
    <n v="79.180000000000007"/>
    <n v="164"/>
    <s v="US"/>
    <s v="USD"/>
    <n v="1556341200"/>
    <x v="157"/>
    <n v="1557723600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n v="57.33"/>
    <n v="75"/>
    <s v="US"/>
    <s v="USD"/>
    <n v="1442984400"/>
    <x v="158"/>
    <n v="1443502800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n v="58.18"/>
    <n v="157"/>
    <s v="CH"/>
    <s v="CHF"/>
    <n v="1544248800"/>
    <x v="159"/>
    <n v="1546840800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"/>
    <x v="1"/>
    <n v="36.03"/>
    <n v="246"/>
    <s v="US"/>
    <s v="USD"/>
    <n v="1508475600"/>
    <x v="160"/>
    <n v="151271280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"/>
    <x v="1"/>
    <n v="107.99"/>
    <n v="1396"/>
    <s v="US"/>
    <s v="USD"/>
    <n v="1507438800"/>
    <x v="161"/>
    <n v="1507525200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2"/>
    <x v="1"/>
    <n v="44.01"/>
    <n v="2506"/>
    <s v="US"/>
    <s v="USD"/>
    <n v="1501563600"/>
    <x v="162"/>
    <n v="1504328400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"/>
    <x v="1"/>
    <n v="55.08"/>
    <n v="244"/>
    <s v="US"/>
    <s v="USD"/>
    <n v="1292997600"/>
    <x v="163"/>
    <n v="1293343200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6"/>
    <x v="1"/>
    <n v="74"/>
    <n v="146"/>
    <s v="AU"/>
    <s v="AUD"/>
    <n v="1370840400"/>
    <x v="164"/>
    <n v="1371704400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"/>
    <x v="0"/>
    <n v="42"/>
    <n v="955"/>
    <s v="DK"/>
    <s v="DKK"/>
    <n v="1550815200"/>
    <x v="165"/>
    <n v="1552798800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"/>
    <x v="1"/>
    <n v="77.989999999999995"/>
    <n v="1267"/>
    <s v="US"/>
    <s v="USD"/>
    <n v="1339909200"/>
    <x v="166"/>
    <n v="1342328400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3"/>
    <x v="0"/>
    <n v="82.51"/>
    <n v="67"/>
    <s v="US"/>
    <s v="USD"/>
    <n v="1501736400"/>
    <x v="167"/>
    <n v="1502341200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1"/>
    <x v="0"/>
    <n v="104.2"/>
    <n v="5"/>
    <s v="US"/>
    <s v="USD"/>
    <n v="1395291600"/>
    <x v="168"/>
    <n v="1397192400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3"/>
    <x v="0"/>
    <n v="25.5"/>
    <n v="26"/>
    <s v="US"/>
    <s v="USD"/>
    <n v="1405746000"/>
    <x v="169"/>
    <n v="1407042000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"/>
    <x v="1"/>
    <n v="100.98"/>
    <n v="1561"/>
    <s v="US"/>
    <s v="USD"/>
    <n v="1368853200"/>
    <x v="170"/>
    <n v="136937160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n v="111.83"/>
    <n v="48"/>
    <s v="US"/>
    <s v="USD"/>
    <n v="1444021200"/>
    <x v="171"/>
    <n v="1444107600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"/>
    <x v="0"/>
    <n v="42"/>
    <n v="1130"/>
    <s v="US"/>
    <s v="USD"/>
    <n v="1472619600"/>
    <x v="172"/>
    <n v="1474261200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5"/>
    <x v="0"/>
    <n v="110.05"/>
    <n v="782"/>
    <s v="US"/>
    <s v="USD"/>
    <n v="1472878800"/>
    <x v="173"/>
    <n v="1473656400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"/>
    <x v="1"/>
    <n v="59"/>
    <n v="2739"/>
    <s v="US"/>
    <s v="USD"/>
    <n v="1289800800"/>
    <x v="174"/>
    <n v="1291960800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"/>
    <x v="0"/>
    <n v="32.99"/>
    <n v="210"/>
    <s v="US"/>
    <s v="USD"/>
    <n v="1505970000"/>
    <x v="175"/>
    <n v="1506747600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8"/>
    <x v="1"/>
    <n v="45.01"/>
    <n v="3537"/>
    <s v="CA"/>
    <s v="CAD"/>
    <n v="1363496400"/>
    <x v="176"/>
    <n v="1363582800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"/>
    <x v="1"/>
    <n v="81.98"/>
    <n v="2107"/>
    <s v="AU"/>
    <s v="AUD"/>
    <n v="1269234000"/>
    <x v="177"/>
    <n v="1269666000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2"/>
    <x v="0"/>
    <n v="39.08"/>
    <n v="136"/>
    <s v="US"/>
    <s v="USD"/>
    <n v="1507093200"/>
    <x v="178"/>
    <n v="1508648400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"/>
    <x v="1"/>
    <n v="59"/>
    <n v="3318"/>
    <s v="DK"/>
    <s v="DKK"/>
    <n v="1560574800"/>
    <x v="179"/>
    <n v="1561957200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"/>
    <x v="0"/>
    <n v="40.99"/>
    <n v="86"/>
    <s v="CA"/>
    <s v="CAD"/>
    <n v="1284008400"/>
    <x v="180"/>
    <n v="128513160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"/>
    <x v="1"/>
    <n v="31.03"/>
    <n v="340"/>
    <s v="US"/>
    <s v="USD"/>
    <n v="1556859600"/>
    <x v="181"/>
    <n v="1556946000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2"/>
    <x v="0"/>
    <n v="37.79"/>
    <n v="19"/>
    <s v="US"/>
    <s v="USD"/>
    <n v="1526187600"/>
    <x v="182"/>
    <n v="1527138000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2"/>
    <x v="0"/>
    <n v="32.01"/>
    <n v="886"/>
    <s v="US"/>
    <s v="USD"/>
    <n v="1400821200"/>
    <x v="183"/>
    <n v="1402117200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30"/>
    <x v="1"/>
    <n v="95.97"/>
    <n v="1442"/>
    <s v="CA"/>
    <s v="CAD"/>
    <n v="1361599200"/>
    <x v="184"/>
    <n v="1364014800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n v="75"/>
    <n v="35"/>
    <s v="IT"/>
    <s v="EUR"/>
    <n v="1417500000"/>
    <x v="185"/>
    <n v="1417586400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4"/>
    <x v="3"/>
    <n v="102.05"/>
    <n v="441"/>
    <s v="US"/>
    <s v="USD"/>
    <n v="1457071200"/>
    <x v="186"/>
    <n v="1457071200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9"/>
    <x v="0"/>
    <n v="105.75"/>
    <n v="24"/>
    <s v="US"/>
    <s v="USD"/>
    <n v="1370322000"/>
    <x v="187"/>
    <n v="1370408400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8"/>
    <x v="0"/>
    <n v="37.07"/>
    <n v="86"/>
    <s v="IT"/>
    <s v="EUR"/>
    <n v="1552366800"/>
    <x v="188"/>
    <n v="1552626000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20"/>
    <x v="0"/>
    <n v="35.049999999999997"/>
    <n v="243"/>
    <s v="US"/>
    <s v="USD"/>
    <n v="1403845200"/>
    <x v="189"/>
    <n v="1404190800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6"/>
    <x v="0"/>
    <n v="46.34"/>
    <n v="65"/>
    <s v="US"/>
    <s v="USD"/>
    <n v="1523163600"/>
    <x v="190"/>
    <n v="152350920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3"/>
    <x v="1"/>
    <n v="69.17"/>
    <n v="126"/>
    <s v="US"/>
    <s v="USD"/>
    <n v="1442206800"/>
    <x v="191"/>
    <n v="1443589200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2"/>
    <x v="1"/>
    <n v="109.08"/>
    <n v="524"/>
    <s v="US"/>
    <s v="USD"/>
    <n v="1532840400"/>
    <x v="192"/>
    <n v="1533445200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"/>
    <x v="0"/>
    <n v="51.78"/>
    <n v="100"/>
    <s v="DK"/>
    <s v="DKK"/>
    <n v="1472878800"/>
    <x v="173"/>
    <n v="1474520400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"/>
    <x v="1"/>
    <n v="82.01"/>
    <n v="1989"/>
    <s v="US"/>
    <s v="USD"/>
    <n v="1498194000"/>
    <x v="193"/>
    <n v="1499403600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10"/>
    <x v="0"/>
    <n v="35.96"/>
    <n v="168"/>
    <s v="US"/>
    <s v="USD"/>
    <n v="1281070800"/>
    <x v="194"/>
    <n v="1283576400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4"/>
    <x v="0"/>
    <n v="74.459999999999994"/>
    <n v="13"/>
    <s v="US"/>
    <s v="USD"/>
    <n v="1436245200"/>
    <x v="195"/>
    <n v="1436590800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2"/>
    <n v="1"/>
    <s v="CA"/>
    <s v="CAD"/>
    <n v="1269493200"/>
    <x v="152"/>
    <n v="1270443600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"/>
    <x v="1"/>
    <n v="91.11"/>
    <n v="157"/>
    <s v="US"/>
    <s v="USD"/>
    <n v="1406264400"/>
    <x v="196"/>
    <n v="1407819600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9"/>
    <x v="3"/>
    <n v="79.790000000000006"/>
    <n v="82"/>
    <s v="US"/>
    <s v="USD"/>
    <n v="1317531600"/>
    <x v="197"/>
    <n v="1317877200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"/>
    <x v="1"/>
    <n v="43"/>
    <n v="4498"/>
    <s v="AU"/>
    <s v="AUD"/>
    <n v="1484632800"/>
    <x v="198"/>
    <n v="1484805600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"/>
    <x v="0"/>
    <n v="63.23"/>
    <n v="40"/>
    <s v="US"/>
    <s v="USD"/>
    <n v="1301806800"/>
    <x v="199"/>
    <n v="1302670800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2"/>
    <x v="1"/>
    <n v="70.180000000000007"/>
    <n v="80"/>
    <s v="US"/>
    <s v="USD"/>
    <n v="1539752400"/>
    <x v="200"/>
    <n v="1540789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9"/>
    <x v="3"/>
    <n v="61.33"/>
    <n v="57"/>
    <s v="US"/>
    <s v="USD"/>
    <n v="1267250400"/>
    <x v="201"/>
    <n v="1268028000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6"/>
    <x v="1"/>
    <n v="99"/>
    <n v="43"/>
    <s v="US"/>
    <s v="USD"/>
    <n v="1535432400"/>
    <x v="202"/>
    <n v="1537160400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"/>
    <x v="1"/>
    <n v="96.98"/>
    <n v="2053"/>
    <s v="US"/>
    <s v="USD"/>
    <n v="1510207200"/>
    <x v="203"/>
    <n v="1512280800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"/>
    <x v="2"/>
    <n v="51"/>
    <n v="808"/>
    <s v="AU"/>
    <s v="AUD"/>
    <n v="1462510800"/>
    <x v="204"/>
    <n v="1463115600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"/>
    <x v="0"/>
    <n v="28.04"/>
    <n v="226"/>
    <s v="DK"/>
    <s v="DKK"/>
    <n v="1488520800"/>
    <x v="205"/>
    <n v="1490850000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5"/>
    <x v="0"/>
    <n v="60.98"/>
    <n v="1625"/>
    <s v="US"/>
    <s v="USD"/>
    <n v="1377579600"/>
    <x v="206"/>
    <n v="1379653200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2"/>
    <x v="1"/>
    <n v="73.209999999999994"/>
    <n v="168"/>
    <s v="US"/>
    <s v="USD"/>
    <n v="1576389600"/>
    <x v="207"/>
    <n v="1580364000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"/>
    <x v="1"/>
    <n v="40"/>
    <n v="4289"/>
    <s v="US"/>
    <s v="USD"/>
    <n v="1289019600"/>
    <x v="208"/>
    <n v="1289714400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"/>
    <x v="1"/>
    <n v="86.81"/>
    <n v="165"/>
    <s v="US"/>
    <s v="USD"/>
    <n v="1282194000"/>
    <x v="209"/>
    <n v="1282712400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4"/>
    <x v="0"/>
    <n v="42.13"/>
    <n v="143"/>
    <s v="US"/>
    <s v="USD"/>
    <n v="1550037600"/>
    <x v="210"/>
    <n v="155021040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"/>
    <x v="1"/>
    <n v="103.98"/>
    <n v="1815"/>
    <s v="US"/>
    <s v="USD"/>
    <n v="1321941600"/>
    <x v="211"/>
    <n v="1322114400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5"/>
    <x v="0"/>
    <n v="62"/>
    <n v="934"/>
    <s v="US"/>
    <s v="USD"/>
    <n v="1556427600"/>
    <x v="212"/>
    <n v="1557205200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6"/>
    <x v="1"/>
    <n v="31.01"/>
    <n v="397"/>
    <s v="GB"/>
    <s v="GBP"/>
    <n v="1320991200"/>
    <x v="213"/>
    <n v="1323928800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"/>
    <x v="1"/>
    <n v="89.99"/>
    <n v="1539"/>
    <s v="US"/>
    <s v="USD"/>
    <n v="1345093200"/>
    <x v="214"/>
    <n v="1346130000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"/>
    <x v="0"/>
    <n v="39.24"/>
    <n v="17"/>
    <s v="US"/>
    <s v="USD"/>
    <n v="1309496400"/>
    <x v="215"/>
    <n v="1311051600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9"/>
    <x v="0"/>
    <n v="54.99"/>
    <n v="2179"/>
    <s v="US"/>
    <s v="USD"/>
    <n v="1340254800"/>
    <x v="216"/>
    <n v="1340427600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8"/>
    <x v="1"/>
    <n v="47.99"/>
    <n v="138"/>
    <s v="US"/>
    <s v="USD"/>
    <n v="1412226000"/>
    <x v="217"/>
    <n v="1412312400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4"/>
    <x v="0"/>
    <n v="87.97"/>
    <n v="931"/>
    <s v="US"/>
    <s v="USD"/>
    <n v="1458104400"/>
    <x v="218"/>
    <n v="1459314000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4"/>
    <x v="1"/>
    <n v="52"/>
    <n v="3594"/>
    <s v="US"/>
    <s v="USD"/>
    <n v="1411534800"/>
    <x v="219"/>
    <n v="1415426400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"/>
    <x v="1"/>
    <n v="30"/>
    <n v="5880"/>
    <s v="US"/>
    <s v="USD"/>
    <n v="1399093200"/>
    <x v="220"/>
    <n v="139909320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7"/>
    <x v="1"/>
    <n v="98.21"/>
    <n v="112"/>
    <s v="US"/>
    <s v="USD"/>
    <n v="1270702800"/>
    <x v="221"/>
    <n v="1273899600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9"/>
    <x v="1"/>
    <n v="108.96"/>
    <n v="943"/>
    <s v="US"/>
    <s v="USD"/>
    <n v="1431666000"/>
    <x v="222"/>
    <n v="1432184400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20"/>
    <x v="1"/>
    <n v="67"/>
    <n v="2468"/>
    <s v="US"/>
    <s v="USD"/>
    <n v="1472619600"/>
    <x v="172"/>
    <n v="1474779600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4"/>
    <x v="1"/>
    <n v="64.989999999999995"/>
    <n v="2551"/>
    <s v="US"/>
    <s v="USD"/>
    <n v="1496293200"/>
    <x v="223"/>
    <n v="1500440400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"/>
    <x v="1"/>
    <n v="99.84"/>
    <n v="101"/>
    <s v="US"/>
    <s v="USD"/>
    <n v="1575612000"/>
    <x v="224"/>
    <n v="1575612000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7"/>
    <x v="3"/>
    <n v="82.43"/>
    <n v="67"/>
    <s v="US"/>
    <s v="USD"/>
    <n v="1369112400"/>
    <x v="225"/>
    <n v="1374123600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"/>
    <x v="1"/>
    <n v="63.29"/>
    <n v="92"/>
    <s v="US"/>
    <s v="USD"/>
    <n v="1469422800"/>
    <x v="226"/>
    <n v="1469509200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8"/>
    <x v="1"/>
    <n v="96.77"/>
    <n v="62"/>
    <s v="US"/>
    <s v="USD"/>
    <n v="1307854800"/>
    <x v="227"/>
    <n v="1309237200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"/>
    <x v="1"/>
    <n v="54.91"/>
    <n v="149"/>
    <s v="IT"/>
    <s v="EUR"/>
    <n v="1503378000"/>
    <x v="228"/>
    <n v="1503982800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2"/>
    <x v="0"/>
    <n v="39.01"/>
    <n v="92"/>
    <s v="US"/>
    <s v="USD"/>
    <n v="1486965600"/>
    <x v="229"/>
    <n v="1487397600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1"/>
    <x v="0"/>
    <n v="75.84"/>
    <n v="57"/>
    <s v="AU"/>
    <s v="AUD"/>
    <n v="1561438800"/>
    <x v="230"/>
    <n v="156204360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"/>
    <x v="1"/>
    <n v="45.05"/>
    <n v="329"/>
    <s v="US"/>
    <s v="USD"/>
    <n v="1398402000"/>
    <x v="231"/>
    <n v="1398574800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"/>
    <x v="1"/>
    <n v="104.52"/>
    <n v="97"/>
    <s v="DK"/>
    <s v="DKK"/>
    <n v="1513231200"/>
    <x v="232"/>
    <n v="1515391200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8"/>
    <x v="0"/>
    <n v="76.27"/>
    <n v="41"/>
    <s v="US"/>
    <s v="USD"/>
    <n v="1440824400"/>
    <x v="233"/>
    <n v="1441170000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n v="69.02"/>
    <n v="1784"/>
    <s v="US"/>
    <s v="USD"/>
    <n v="1281070800"/>
    <x v="194"/>
    <n v="1281157200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2"/>
    <x v="1"/>
    <n v="101.98"/>
    <n v="1684"/>
    <s v="AU"/>
    <s v="AUD"/>
    <n v="1397365200"/>
    <x v="234"/>
    <n v="1398229200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8"/>
    <x v="1"/>
    <n v="42.92"/>
    <n v="250"/>
    <s v="US"/>
    <s v="USD"/>
    <n v="1494392400"/>
    <x v="235"/>
    <n v="1495256400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"/>
    <x v="1"/>
    <n v="43.03"/>
    <n v="238"/>
    <s v="US"/>
    <s v="USD"/>
    <n v="1520143200"/>
    <x v="236"/>
    <n v="1520402400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70"/>
    <x v="1"/>
    <n v="75.25"/>
    <n v="53"/>
    <s v="US"/>
    <s v="USD"/>
    <n v="1405314000"/>
    <x v="237"/>
    <n v="1409806800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"/>
    <x v="1"/>
    <n v="69.02"/>
    <n v="214"/>
    <s v="US"/>
    <s v="USD"/>
    <n v="1396846800"/>
    <x v="238"/>
    <n v="1396933200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6"/>
    <x v="1"/>
    <n v="65.989999999999995"/>
    <n v="222"/>
    <s v="US"/>
    <s v="USD"/>
    <n v="1375678800"/>
    <x v="239"/>
    <n v="1376024400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n v="98.01"/>
    <n v="1884"/>
    <s v="US"/>
    <s v="USD"/>
    <n v="1482386400"/>
    <x v="240"/>
    <n v="148368240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"/>
    <x v="1"/>
    <n v="60.11"/>
    <n v="218"/>
    <s v="AU"/>
    <s v="AUD"/>
    <n v="1420005600"/>
    <x v="241"/>
    <n v="1420437600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"/>
    <x v="1"/>
    <n v="26"/>
    <n v="6465"/>
    <s v="US"/>
    <s v="USD"/>
    <n v="1420178400"/>
    <x v="242"/>
    <n v="1420783200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3"/>
    <n v="1"/>
    <s v="US"/>
    <s v="USD"/>
    <n v="1264399200"/>
    <x v="67"/>
    <n v="1267423200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"/>
    <x v="0"/>
    <n v="38.020000000000003"/>
    <n v="101"/>
    <s v="US"/>
    <s v="USD"/>
    <n v="1355032800"/>
    <x v="243"/>
    <n v="1355205600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"/>
    <x v="1"/>
    <n v="106.15"/>
    <n v="59"/>
    <s v="US"/>
    <s v="USD"/>
    <n v="1382677200"/>
    <x v="244"/>
    <n v="1383109200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"/>
    <x v="0"/>
    <n v="81.02"/>
    <n v="1335"/>
    <s v="CA"/>
    <s v="CAD"/>
    <n v="1302238800"/>
    <x v="245"/>
    <n v="1303275600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5"/>
    <x v="1"/>
    <n v="96.65"/>
    <n v="88"/>
    <s v="US"/>
    <s v="USD"/>
    <n v="1487656800"/>
    <x v="246"/>
    <n v="1487829600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"/>
    <x v="1"/>
    <n v="57"/>
    <n v="1697"/>
    <s v="US"/>
    <s v="USD"/>
    <n v="1297836000"/>
    <x v="247"/>
    <n v="1298268000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"/>
    <x v="0"/>
    <n v="63.93"/>
    <n v="15"/>
    <s v="GB"/>
    <s v="GBP"/>
    <n v="1453615200"/>
    <x v="248"/>
    <n v="1456812000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0.46"/>
    <n v="92"/>
    <s v="US"/>
    <s v="USD"/>
    <n v="1362463200"/>
    <x v="249"/>
    <n v="1363669200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"/>
    <x v="1"/>
    <n v="72.17"/>
    <n v="186"/>
    <s v="US"/>
    <s v="USD"/>
    <n v="1481176800"/>
    <x v="250"/>
    <n v="148290480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8"/>
    <x v="1"/>
    <n v="77.930000000000007"/>
    <n v="138"/>
    <s v="US"/>
    <s v="USD"/>
    <n v="1354946400"/>
    <x v="251"/>
    <n v="1356588000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8"/>
    <x v="1"/>
    <n v="38.07"/>
    <n v="261"/>
    <s v="US"/>
    <s v="USD"/>
    <n v="1348808400"/>
    <x v="136"/>
    <n v="1349845200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"/>
    <x v="0"/>
    <n v="57.94"/>
    <n v="454"/>
    <s v="US"/>
    <s v="USD"/>
    <n v="1282712400"/>
    <x v="252"/>
    <n v="1283058000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"/>
    <x v="1"/>
    <n v="49.79"/>
    <n v="107"/>
    <s v="US"/>
    <s v="USD"/>
    <n v="1301979600"/>
    <x v="253"/>
    <n v="1304226000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n v="54.05"/>
    <n v="199"/>
    <s v="US"/>
    <s v="USD"/>
    <n v="1263016800"/>
    <x v="254"/>
    <n v="1263016800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n v="30"/>
    <n v="5512"/>
    <s v="US"/>
    <s v="USD"/>
    <n v="1360648800"/>
    <x v="255"/>
    <n v="1362031200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"/>
    <x v="1"/>
    <n v="70.13"/>
    <n v="86"/>
    <s v="US"/>
    <s v="USD"/>
    <n v="1451800800"/>
    <x v="256"/>
    <n v="1455602400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7"/>
    <x v="0"/>
    <n v="27"/>
    <n v="3182"/>
    <s v="IT"/>
    <s v="EUR"/>
    <n v="1415340000"/>
    <x v="257"/>
    <n v="1418191200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4"/>
    <x v="1"/>
    <n v="51.99"/>
    <n v="2768"/>
    <s v="AU"/>
    <s v="AUD"/>
    <n v="1351054800"/>
    <x v="258"/>
    <n v="1352440800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1"/>
    <x v="1"/>
    <n v="56.42"/>
    <n v="48"/>
    <s v="US"/>
    <s v="USD"/>
    <n v="1349326800"/>
    <x v="259"/>
    <n v="1353304800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3"/>
    <x v="1"/>
    <n v="101.63"/>
    <n v="87"/>
    <s v="US"/>
    <s v="USD"/>
    <n v="1548914400"/>
    <x v="260"/>
    <n v="155072880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"/>
    <x v="3"/>
    <n v="25.01"/>
    <n v="1890"/>
    <s v="US"/>
    <s v="USD"/>
    <n v="1291269600"/>
    <x v="261"/>
    <n v="1291442400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"/>
    <x v="2"/>
    <n v="32.020000000000003"/>
    <n v="61"/>
    <s v="US"/>
    <s v="USD"/>
    <n v="1449468000"/>
    <x v="262"/>
    <n v="1452146400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"/>
    <x v="1"/>
    <n v="82.02"/>
    <n v="1894"/>
    <s v="US"/>
    <s v="USD"/>
    <n v="1562734800"/>
    <x v="263"/>
    <n v="1564894800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"/>
    <x v="1"/>
    <n v="37.96"/>
    <n v="282"/>
    <s v="CA"/>
    <s v="CAD"/>
    <n v="1505624400"/>
    <x v="264"/>
    <n v="1505883600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"/>
    <x v="0"/>
    <n v="51.53"/>
    <n v="15"/>
    <s v="US"/>
    <s v="USD"/>
    <n v="1509948000"/>
    <x v="265"/>
    <n v="1510380000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2"/>
    <x v="1"/>
    <n v="81.2"/>
    <n v="116"/>
    <s v="US"/>
    <s v="USD"/>
    <n v="1554526800"/>
    <x v="266"/>
    <n v="1555218000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7"/>
    <x v="0"/>
    <n v="40.03"/>
    <n v="133"/>
    <s v="US"/>
    <s v="USD"/>
    <n v="1334811600"/>
    <x v="267"/>
    <n v="1335243600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"/>
    <x v="1"/>
    <n v="89.94"/>
    <n v="83"/>
    <s v="US"/>
    <s v="USD"/>
    <n v="1279515600"/>
    <x v="268"/>
    <n v="1279688400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6"/>
    <x v="1"/>
    <n v="96.69"/>
    <n v="91"/>
    <s v="US"/>
    <s v="USD"/>
    <n v="1353909600"/>
    <x v="269"/>
    <n v="1356069600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1"/>
    <x v="1"/>
    <n v="25.01"/>
    <n v="546"/>
    <s v="US"/>
    <s v="USD"/>
    <n v="1535950800"/>
    <x v="270"/>
    <n v="153621000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n v="36.99"/>
    <n v="393"/>
    <s v="US"/>
    <s v="USD"/>
    <n v="1511244000"/>
    <x v="271"/>
    <n v="1511762400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2"/>
    <x v="0"/>
    <n v="73.010000000000005"/>
    <n v="2062"/>
    <s v="US"/>
    <s v="USD"/>
    <n v="1331445600"/>
    <x v="272"/>
    <n v="1333256400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"/>
    <x v="1"/>
    <n v="68.239999999999995"/>
    <n v="133"/>
    <s v="US"/>
    <s v="USD"/>
    <n v="1480226400"/>
    <x v="73"/>
    <n v="1480744800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9"/>
    <x v="0"/>
    <n v="52.31"/>
    <n v="29"/>
    <s v="DK"/>
    <s v="DKK"/>
    <n v="1464584400"/>
    <x v="273"/>
    <n v="1465016400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"/>
    <x v="0"/>
    <n v="61.77"/>
    <n v="132"/>
    <s v="US"/>
    <s v="USD"/>
    <n v="1335848400"/>
    <x v="274"/>
    <n v="1336280400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"/>
    <x v="1"/>
    <n v="25.03"/>
    <n v="254"/>
    <s v="US"/>
    <s v="USD"/>
    <n v="1473483600"/>
    <x v="275"/>
    <n v="1476766800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"/>
    <x v="3"/>
    <n v="106.29"/>
    <n v="184"/>
    <s v="US"/>
    <s v="USD"/>
    <n v="1479880800"/>
    <x v="276"/>
    <n v="1480485600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10"/>
    <x v="1"/>
    <n v="75.069999999999993"/>
    <n v="176"/>
    <s v="US"/>
    <s v="USD"/>
    <n v="1430197200"/>
    <x v="277"/>
    <n v="1430197200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8"/>
    <x v="0"/>
    <n v="39.97"/>
    <n v="137"/>
    <s v="DK"/>
    <s v="DKK"/>
    <n v="1331701200"/>
    <x v="278"/>
    <n v="1331787600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"/>
    <x v="1"/>
    <n v="39.979999999999997"/>
    <n v="337"/>
    <s v="CA"/>
    <s v="CAD"/>
    <n v="1438578000"/>
    <x v="279"/>
    <n v="1438837200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"/>
    <x v="0"/>
    <n v="101.02"/>
    <n v="908"/>
    <s v="US"/>
    <s v="USD"/>
    <n v="1368162000"/>
    <x v="280"/>
    <n v="137092680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7"/>
    <x v="1"/>
    <n v="76.81"/>
    <n v="107"/>
    <s v="US"/>
    <s v="USD"/>
    <n v="1318654800"/>
    <x v="281"/>
    <n v="1319000400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10"/>
    <x v="0"/>
    <n v="71.7"/>
    <n v="10"/>
    <s v="US"/>
    <s v="USD"/>
    <n v="1331874000"/>
    <x v="282"/>
    <n v="1333429200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"/>
    <x v="3"/>
    <n v="33.28"/>
    <n v="32"/>
    <s v="IT"/>
    <s v="EUR"/>
    <n v="1286254800"/>
    <x v="283"/>
    <n v="1287032400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40"/>
    <x v="1"/>
    <n v="43.92"/>
    <n v="183"/>
    <s v="US"/>
    <s v="USD"/>
    <n v="1540530000"/>
    <x v="284"/>
    <n v="1541570400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6"/>
    <x v="0"/>
    <n v="36"/>
    <n v="1910"/>
    <s v="CH"/>
    <s v="CHF"/>
    <n v="1381813200"/>
    <x v="285"/>
    <n v="1383976800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5"/>
    <x v="0"/>
    <n v="88.21"/>
    <n v="38"/>
    <s v="AU"/>
    <s v="AUD"/>
    <n v="1548655200"/>
    <x v="286"/>
    <n v="1550556000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"/>
    <x v="0"/>
    <n v="65.239999999999995"/>
    <n v="104"/>
    <s v="AU"/>
    <s v="AUD"/>
    <n v="1389679200"/>
    <x v="287"/>
    <n v="1390456800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4"/>
    <x v="1"/>
    <n v="69.959999999999994"/>
    <n v="72"/>
    <s v="US"/>
    <s v="USD"/>
    <n v="1456466400"/>
    <x v="288"/>
    <n v="1458018000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"/>
    <x v="0"/>
    <n v="39.880000000000003"/>
    <n v="49"/>
    <s v="US"/>
    <s v="USD"/>
    <n v="1456984800"/>
    <x v="289"/>
    <n v="1461819600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5"/>
    <n v="1"/>
    <s v="DK"/>
    <s v="DKK"/>
    <n v="1504069200"/>
    <x v="290"/>
    <n v="150415560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5"/>
    <x v="1"/>
    <n v="41.02"/>
    <n v="295"/>
    <s v="US"/>
    <s v="USD"/>
    <n v="1424930400"/>
    <x v="291"/>
    <n v="1426395600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2"/>
    <x v="0"/>
    <n v="98.91"/>
    <n v="245"/>
    <s v="US"/>
    <s v="USD"/>
    <n v="1535864400"/>
    <x v="292"/>
    <n v="1537074000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3"/>
    <x v="0"/>
    <n v="87.78"/>
    <n v="32"/>
    <s v="US"/>
    <s v="USD"/>
    <n v="1452146400"/>
    <x v="293"/>
    <n v="1452578400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"/>
    <x v="1"/>
    <n v="80.77"/>
    <n v="142"/>
    <s v="US"/>
    <s v="USD"/>
    <n v="1470546000"/>
    <x v="294"/>
    <n v="1474088400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"/>
    <x v="1"/>
    <n v="94.28"/>
    <n v="85"/>
    <s v="US"/>
    <s v="USD"/>
    <n v="1458363600"/>
    <x v="295"/>
    <n v="1461906000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8"/>
    <x v="0"/>
    <n v="73.430000000000007"/>
    <n v="7"/>
    <s v="US"/>
    <s v="USD"/>
    <n v="1500008400"/>
    <x v="296"/>
    <n v="1500267600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"/>
    <x v="1"/>
    <n v="65.97"/>
    <n v="659"/>
    <s v="DK"/>
    <s v="DKK"/>
    <n v="1338958800"/>
    <x v="297"/>
    <n v="1340686800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n v="109.04"/>
    <n v="803"/>
    <s v="US"/>
    <s v="USD"/>
    <n v="1303102800"/>
    <x v="298"/>
    <n v="1303189200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"/>
    <x v="3"/>
    <n v="41.16"/>
    <n v="75"/>
    <s v="US"/>
    <s v="USD"/>
    <n v="1316581200"/>
    <x v="299"/>
    <n v="1318309200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"/>
    <x v="0"/>
    <n v="99.13"/>
    <n v="16"/>
    <s v="US"/>
    <s v="USD"/>
    <n v="1270789200"/>
    <x v="300"/>
    <n v="12721716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"/>
    <x v="1"/>
    <n v="105.88"/>
    <n v="121"/>
    <s v="US"/>
    <s v="USD"/>
    <n v="1297836000"/>
    <x v="247"/>
    <n v="1298872800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n v="49"/>
    <n v="3742"/>
    <s v="US"/>
    <s v="USD"/>
    <n v="1382677200"/>
    <x v="244"/>
    <n v="1383282000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"/>
    <x v="1"/>
    <n v="39"/>
    <n v="223"/>
    <s v="US"/>
    <s v="USD"/>
    <n v="1330322400"/>
    <x v="301"/>
    <n v="1330495200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5"/>
    <x v="1"/>
    <n v="31.02"/>
    <n v="133"/>
    <s v="US"/>
    <s v="USD"/>
    <n v="1552366800"/>
    <x v="188"/>
    <n v="1552798800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4"/>
    <x v="0"/>
    <n v="103.87"/>
    <n v="31"/>
    <s v="US"/>
    <s v="USD"/>
    <n v="1400907600"/>
    <x v="302"/>
    <n v="1403413200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7"/>
    <x v="0"/>
    <n v="59.27"/>
    <n v="108"/>
    <s v="IT"/>
    <s v="EUR"/>
    <n v="1574143200"/>
    <x v="303"/>
    <n v="1574229600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"/>
    <x v="0"/>
    <n v="42.3"/>
    <n v="30"/>
    <s v="US"/>
    <s v="USD"/>
    <n v="1494738000"/>
    <x v="304"/>
    <n v="1495861200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6"/>
    <x v="0"/>
    <n v="53.12"/>
    <n v="17"/>
    <s v="US"/>
    <s v="USD"/>
    <n v="1392357600"/>
    <x v="305"/>
    <n v="1392530400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9"/>
    <x v="3"/>
    <n v="50.8"/>
    <n v="64"/>
    <s v="US"/>
    <s v="USD"/>
    <n v="1281589200"/>
    <x v="306"/>
    <n v="1283662800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10"/>
    <x v="0"/>
    <n v="101.15"/>
    <n v="80"/>
    <s v="US"/>
    <s v="USD"/>
    <n v="1305003600"/>
    <x v="307"/>
    <n v="1305781200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"/>
    <x v="0"/>
    <n v="65"/>
    <n v="2468"/>
    <s v="US"/>
    <s v="USD"/>
    <n v="1301634000"/>
    <x v="308"/>
    <n v="1302325200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7"/>
    <x v="1"/>
    <n v="38"/>
    <n v="5168"/>
    <s v="US"/>
    <s v="USD"/>
    <n v="1290664800"/>
    <x v="309"/>
    <n v="1291788000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n v="82.62"/>
    <n v="26"/>
    <s v="GB"/>
    <s v="GBP"/>
    <n v="1395896400"/>
    <x v="310"/>
    <n v="139606920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"/>
    <x v="1"/>
    <n v="37.94"/>
    <n v="307"/>
    <s v="US"/>
    <s v="USD"/>
    <n v="1434862800"/>
    <x v="311"/>
    <n v="1435899600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1"/>
    <x v="0"/>
    <n v="80.78"/>
    <n v="73"/>
    <s v="US"/>
    <s v="USD"/>
    <n v="1529125200"/>
    <x v="79"/>
    <n v="1531112400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"/>
    <x v="0"/>
    <n v="25.98"/>
    <n v="128"/>
    <s v="US"/>
    <s v="USD"/>
    <n v="1451109600"/>
    <x v="312"/>
    <n v="1451628000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9"/>
    <x v="0"/>
    <n v="30.36"/>
    <n v="33"/>
    <s v="US"/>
    <s v="USD"/>
    <n v="1566968400"/>
    <x v="313"/>
    <n v="1567314000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4"/>
    <x v="1"/>
    <n v="54"/>
    <n v="2441"/>
    <s v="US"/>
    <s v="USD"/>
    <n v="1543557600"/>
    <x v="314"/>
    <n v="1544508000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3"/>
    <x v="2"/>
    <n v="101.79"/>
    <n v="211"/>
    <s v="US"/>
    <s v="USD"/>
    <n v="1481522400"/>
    <x v="315"/>
    <n v="1482472800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5"/>
    <x v="1"/>
    <n v="45"/>
    <n v="1385"/>
    <s v="GB"/>
    <s v="GBP"/>
    <n v="1512712800"/>
    <x v="316"/>
    <n v="1512799200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4"/>
    <x v="1"/>
    <n v="77.069999999999993"/>
    <n v="190"/>
    <s v="US"/>
    <s v="USD"/>
    <n v="1324274400"/>
    <x v="317"/>
    <n v="1324360800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200"/>
    <x v="1"/>
    <n v="88.08"/>
    <n v="470"/>
    <s v="US"/>
    <s v="USD"/>
    <n v="1364446800"/>
    <x v="318"/>
    <n v="1364533200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4"/>
    <x v="1"/>
    <n v="47.04"/>
    <n v="253"/>
    <s v="US"/>
    <s v="USD"/>
    <n v="1542693600"/>
    <x v="319"/>
    <n v="1545112800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7"/>
    <x v="1"/>
    <n v="111"/>
    <n v="1113"/>
    <s v="US"/>
    <s v="USD"/>
    <n v="1515564000"/>
    <x v="32"/>
    <n v="1516168800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"/>
    <x v="1"/>
    <n v="87"/>
    <n v="2283"/>
    <s v="US"/>
    <s v="USD"/>
    <n v="1573797600"/>
    <x v="320"/>
    <n v="157492080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"/>
    <x v="0"/>
    <n v="63.99"/>
    <n v="1072"/>
    <s v="US"/>
    <s v="USD"/>
    <n v="1292392800"/>
    <x v="321"/>
    <n v="1292479200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3"/>
    <x v="1"/>
    <n v="105.99"/>
    <n v="1095"/>
    <s v="US"/>
    <s v="USD"/>
    <n v="1573452000"/>
    <x v="322"/>
    <n v="1573538400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"/>
    <x v="1"/>
    <n v="73.989999999999995"/>
    <n v="1690"/>
    <s v="US"/>
    <s v="USD"/>
    <n v="1317790800"/>
    <x v="323"/>
    <n v="1320382800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80"/>
    <x v="3"/>
    <n v="84.02"/>
    <n v="1297"/>
    <s v="CA"/>
    <s v="CAD"/>
    <n v="1501650000"/>
    <x v="324"/>
    <n v="1502859600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"/>
    <x v="0"/>
    <n v="88.97"/>
    <n v="393"/>
    <s v="US"/>
    <s v="USD"/>
    <n v="1323669600"/>
    <x v="325"/>
    <n v="1323756000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5"/>
    <x v="0"/>
    <n v="76.989999999999995"/>
    <n v="1257"/>
    <s v="US"/>
    <s v="USD"/>
    <n v="1440738000"/>
    <x v="326"/>
    <n v="1441342800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n v="97.15"/>
    <n v="328"/>
    <s v="US"/>
    <s v="USD"/>
    <n v="1374296400"/>
    <x v="327"/>
    <n v="1375333200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4"/>
    <x v="0"/>
    <n v="33.01"/>
    <n v="147"/>
    <s v="US"/>
    <s v="USD"/>
    <n v="1384840800"/>
    <x v="328"/>
    <n v="1389420000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2"/>
    <x v="0"/>
    <n v="99.95"/>
    <n v="830"/>
    <s v="US"/>
    <s v="USD"/>
    <n v="1516600800"/>
    <x v="329"/>
    <n v="1520056800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5"/>
    <x v="0"/>
    <n v="69.97"/>
    <n v="331"/>
    <s v="GB"/>
    <s v="GBP"/>
    <n v="1436418000"/>
    <x v="330"/>
    <n v="143650440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n v="110.32"/>
    <n v="25"/>
    <s v="US"/>
    <s v="USD"/>
    <n v="1503550800"/>
    <x v="331"/>
    <n v="1508302800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1"/>
    <x v="1"/>
    <n v="66.010000000000005"/>
    <n v="191"/>
    <s v="US"/>
    <s v="USD"/>
    <n v="1423634400"/>
    <x v="332"/>
    <n v="1425708000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2"/>
    <x v="0"/>
    <n v="41.01"/>
    <n v="3483"/>
    <s v="US"/>
    <s v="USD"/>
    <n v="1487224800"/>
    <x v="333"/>
    <n v="1488348000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"/>
    <x v="0"/>
    <n v="103.96"/>
    <n v="923"/>
    <s v="US"/>
    <s v="USD"/>
    <n v="1500008400"/>
    <x v="296"/>
    <n v="1502600400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5"/>
    <n v="1"/>
    <s v="US"/>
    <s v="USD"/>
    <n v="1432098000"/>
    <x v="334"/>
    <n v="1433653200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8"/>
    <x v="1"/>
    <n v="47.01"/>
    <n v="2013"/>
    <s v="US"/>
    <s v="USD"/>
    <n v="1440392400"/>
    <x v="335"/>
    <n v="1441602000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5"/>
    <x v="0"/>
    <n v="29.61"/>
    <n v="33"/>
    <s v="CA"/>
    <s v="CAD"/>
    <n v="1446876000"/>
    <x v="336"/>
    <n v="1447567200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n v="81.010000000000005"/>
    <n v="1703"/>
    <s v="US"/>
    <s v="USD"/>
    <n v="1562302800"/>
    <x v="337"/>
    <n v="1562389200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4"/>
    <x v="1"/>
    <n v="94.35"/>
    <n v="80"/>
    <s v="DK"/>
    <s v="DKK"/>
    <n v="1378184400"/>
    <x v="338"/>
    <n v="1378789200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9"/>
    <x v="2"/>
    <n v="26.06"/>
    <n v="86"/>
    <s v="US"/>
    <s v="USD"/>
    <n v="1485064800"/>
    <x v="339"/>
    <n v="1488520800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7"/>
    <x v="0"/>
    <n v="85.78"/>
    <n v="40"/>
    <s v="IT"/>
    <s v="EUR"/>
    <n v="1326520800"/>
    <x v="340"/>
    <n v="132729840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5"/>
    <x v="1"/>
    <n v="103.73"/>
    <n v="41"/>
    <s v="US"/>
    <s v="USD"/>
    <n v="1441256400"/>
    <x v="341"/>
    <n v="1443416400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2"/>
    <x v="0"/>
    <n v="49.83"/>
    <n v="23"/>
    <s v="CA"/>
    <s v="CAD"/>
    <n v="1533877200"/>
    <x v="342"/>
    <n v="1534136400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9"/>
    <x v="1"/>
    <n v="63.89"/>
    <n v="187"/>
    <s v="US"/>
    <s v="USD"/>
    <n v="1314421200"/>
    <x v="343"/>
    <n v="1315026000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"/>
    <x v="1"/>
    <n v="47"/>
    <n v="2875"/>
    <s v="GB"/>
    <s v="GBP"/>
    <n v="1293861600"/>
    <x v="344"/>
    <n v="1295071200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4"/>
    <x v="1"/>
    <n v="108.48"/>
    <n v="88"/>
    <s v="US"/>
    <s v="USD"/>
    <n v="1507352400"/>
    <x v="345"/>
    <n v="1509426000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2"/>
    <x v="1"/>
    <n v="72.02"/>
    <n v="191"/>
    <s v="US"/>
    <s v="USD"/>
    <n v="1296108000"/>
    <x v="65"/>
    <n v="1299391200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"/>
    <x v="1"/>
    <n v="59.93"/>
    <n v="139"/>
    <s v="US"/>
    <s v="USD"/>
    <n v="1324965600"/>
    <x v="346"/>
    <n v="1325052000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"/>
    <x v="1"/>
    <n v="78.209999999999994"/>
    <n v="186"/>
    <s v="US"/>
    <s v="USD"/>
    <n v="1520229600"/>
    <x v="347"/>
    <n v="1522818000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"/>
    <x v="1"/>
    <n v="104.78"/>
    <n v="112"/>
    <s v="AU"/>
    <s v="AUD"/>
    <n v="1482991200"/>
    <x v="348"/>
    <n v="1485324000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"/>
    <x v="1"/>
    <n v="105.52"/>
    <n v="101"/>
    <s v="US"/>
    <s v="USD"/>
    <n v="1294034400"/>
    <x v="349"/>
    <n v="1294120800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9"/>
    <x v="0"/>
    <n v="24.93"/>
    <n v="75"/>
    <s v="US"/>
    <s v="USD"/>
    <n v="1413608400"/>
    <x v="350"/>
    <n v="141568560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7"/>
    <x v="1"/>
    <n v="69.87"/>
    <n v="206"/>
    <s v="GB"/>
    <s v="GBP"/>
    <n v="1286946000"/>
    <x v="351"/>
    <n v="1288933200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"/>
    <x v="1"/>
    <n v="95.73"/>
    <n v="154"/>
    <s v="US"/>
    <s v="USD"/>
    <n v="1359871200"/>
    <x v="352"/>
    <n v="1363237200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"/>
    <x v="1"/>
    <n v="30"/>
    <n v="5966"/>
    <s v="US"/>
    <s v="USD"/>
    <n v="1555304400"/>
    <x v="353"/>
    <n v="1555822800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8"/>
    <x v="0"/>
    <n v="59.01"/>
    <n v="2176"/>
    <s v="US"/>
    <s v="USD"/>
    <n v="1423375200"/>
    <x v="354"/>
    <n v="1427778000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n v="84.76"/>
    <n v="169"/>
    <s v="US"/>
    <s v="USD"/>
    <n v="1420696800"/>
    <x v="355"/>
    <n v="1422424800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"/>
    <x v="1"/>
    <n v="78.010000000000005"/>
    <n v="2106"/>
    <s v="US"/>
    <s v="USD"/>
    <n v="1502946000"/>
    <x v="356"/>
    <n v="1503637200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"/>
    <x v="0"/>
    <n v="50.05"/>
    <n v="441"/>
    <s v="US"/>
    <s v="USD"/>
    <n v="1547186400"/>
    <x v="357"/>
    <n v="1547618400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5"/>
    <x v="0"/>
    <n v="59.16"/>
    <n v="25"/>
    <s v="US"/>
    <s v="USD"/>
    <n v="1444971600"/>
    <x v="358"/>
    <n v="1449900000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"/>
    <x v="1"/>
    <n v="93.7"/>
    <n v="131"/>
    <s v="US"/>
    <s v="USD"/>
    <n v="1404622800"/>
    <x v="359"/>
    <n v="1405141200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n v="40.14"/>
    <n v="127"/>
    <s v="US"/>
    <s v="USD"/>
    <n v="1571720400"/>
    <x v="12"/>
    <n v="1572933600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4"/>
    <x v="0"/>
    <n v="70.09"/>
    <n v="355"/>
    <s v="US"/>
    <s v="USD"/>
    <n v="1526878800"/>
    <x v="360"/>
    <n v="153016200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"/>
    <x v="0"/>
    <n v="66.180000000000007"/>
    <n v="44"/>
    <s v="GB"/>
    <s v="GBP"/>
    <n v="1319691600"/>
    <x v="361"/>
    <n v="1320904800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"/>
    <x v="1"/>
    <n v="47.71"/>
    <n v="84"/>
    <s v="US"/>
    <s v="USD"/>
    <n v="1371963600"/>
    <x v="362"/>
    <n v="1372395600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4"/>
    <x v="1"/>
    <n v="62.9"/>
    <n v="155"/>
    <s v="US"/>
    <s v="USD"/>
    <n v="1433739600"/>
    <x v="363"/>
    <n v="1437714000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4"/>
    <x v="0"/>
    <n v="86.61"/>
    <n v="67"/>
    <s v="US"/>
    <s v="USD"/>
    <n v="1508130000"/>
    <x v="364"/>
    <n v="1509771600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"/>
    <x v="1"/>
    <n v="75.13"/>
    <n v="189"/>
    <s v="US"/>
    <s v="USD"/>
    <n v="1550037600"/>
    <x v="210"/>
    <n v="155055600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"/>
    <x v="1"/>
    <n v="41"/>
    <n v="4799"/>
    <s v="US"/>
    <s v="USD"/>
    <n v="1486706400"/>
    <x v="365"/>
    <n v="1489039200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"/>
    <x v="1"/>
    <n v="50.01"/>
    <n v="1137"/>
    <s v="US"/>
    <s v="USD"/>
    <n v="1553835600"/>
    <x v="366"/>
    <n v="1556600400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"/>
    <x v="0"/>
    <n v="96.96"/>
    <n v="1068"/>
    <s v="US"/>
    <s v="USD"/>
    <n v="1277528400"/>
    <x v="367"/>
    <n v="1278565200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"/>
    <x v="0"/>
    <n v="100.93"/>
    <n v="424"/>
    <s v="US"/>
    <s v="USD"/>
    <n v="1339477200"/>
    <x v="368"/>
    <n v="1339909200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"/>
    <x v="3"/>
    <n v="89.23"/>
    <n v="145"/>
    <s v="CH"/>
    <s v="CHF"/>
    <n v="1325656800"/>
    <x v="369"/>
    <n v="1325829600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"/>
    <x v="1"/>
    <n v="87.98"/>
    <n v="1152"/>
    <s v="US"/>
    <s v="USD"/>
    <n v="1288242000"/>
    <x v="370"/>
    <n v="129057840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7"/>
    <x v="1"/>
    <n v="89.54"/>
    <n v="50"/>
    <s v="US"/>
    <s v="USD"/>
    <n v="1379048400"/>
    <x v="371"/>
    <n v="1380344400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"/>
    <x v="0"/>
    <n v="29.09"/>
    <n v="151"/>
    <s v="US"/>
    <s v="USD"/>
    <n v="1389679200"/>
    <x v="287"/>
    <n v="1389852000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6"/>
    <x v="0"/>
    <n v="42.01"/>
    <n v="1608"/>
    <s v="US"/>
    <s v="USD"/>
    <n v="1294293600"/>
    <x v="372"/>
    <n v="1294466400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9"/>
    <x v="1"/>
    <n v="47"/>
    <n v="3059"/>
    <s v="CA"/>
    <s v="CAD"/>
    <n v="1500267600"/>
    <x v="373"/>
    <n v="1500354000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"/>
    <x v="1"/>
    <n v="110.44"/>
    <n v="34"/>
    <s v="US"/>
    <s v="USD"/>
    <n v="1375074000"/>
    <x v="374"/>
    <n v="1375938000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"/>
    <x v="1"/>
    <n v="41.99"/>
    <n v="220"/>
    <s v="US"/>
    <s v="USD"/>
    <n v="1323324000"/>
    <x v="375"/>
    <n v="1323410400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"/>
    <x v="1"/>
    <n v="48.01"/>
    <n v="1604"/>
    <s v="AU"/>
    <s v="AUD"/>
    <n v="1538715600"/>
    <x v="376"/>
    <n v="1539406800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4"/>
    <x v="1"/>
    <n v="31.02"/>
    <n v="454"/>
    <s v="US"/>
    <s v="USD"/>
    <n v="1369285200"/>
    <x v="377"/>
    <n v="1369803600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8"/>
    <x v="1"/>
    <n v="99.2"/>
    <n v="123"/>
    <s v="IT"/>
    <s v="EUR"/>
    <n v="1525755600"/>
    <x v="378"/>
    <n v="1525928400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4"/>
    <x v="0"/>
    <n v="66.02"/>
    <n v="941"/>
    <s v="US"/>
    <s v="USD"/>
    <n v="1296626400"/>
    <x v="379"/>
    <n v="1297231200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2"/>
    <n v="1"/>
    <s v="US"/>
    <s v="USD"/>
    <n v="1376629200"/>
    <x v="380"/>
    <n v="137853000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"/>
    <x v="1"/>
    <n v="46.06"/>
    <n v="299"/>
    <s v="US"/>
    <s v="USD"/>
    <n v="1572152400"/>
    <x v="381"/>
    <n v="1572152400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"/>
    <x v="0"/>
    <n v="73.650000000000006"/>
    <n v="40"/>
    <s v="US"/>
    <s v="USD"/>
    <n v="1325829600"/>
    <x v="382"/>
    <n v="1329890400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"/>
    <x v="0"/>
    <n v="55.99"/>
    <n v="3015"/>
    <s v="CA"/>
    <s v="CAD"/>
    <n v="1273640400"/>
    <x v="125"/>
    <n v="1276750800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6"/>
    <x v="1"/>
    <n v="68.989999999999995"/>
    <n v="2237"/>
    <s v="US"/>
    <s v="USD"/>
    <n v="1510639200"/>
    <x v="383"/>
    <n v="1510898400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90"/>
    <x v="0"/>
    <n v="60.98"/>
    <n v="435"/>
    <s v="US"/>
    <s v="USD"/>
    <n v="1528088400"/>
    <x v="384"/>
    <n v="1532408400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"/>
    <x v="1"/>
    <n v="110.98"/>
    <n v="645"/>
    <s v="US"/>
    <s v="USD"/>
    <n v="1359525600"/>
    <x v="385"/>
    <n v="1360562400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6"/>
    <x v="1"/>
    <n v="25"/>
    <n v="484"/>
    <s v="DK"/>
    <s v="DKK"/>
    <n v="1570942800"/>
    <x v="386"/>
    <n v="1571547600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2"/>
    <x v="1"/>
    <n v="78.760000000000005"/>
    <n v="154"/>
    <s v="CA"/>
    <s v="CAD"/>
    <n v="1466398800"/>
    <x v="387"/>
    <n v="1468126800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"/>
    <x v="0"/>
    <n v="87.96"/>
    <n v="714"/>
    <s v="US"/>
    <s v="USD"/>
    <n v="1492491600"/>
    <x v="388"/>
    <n v="1492837200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"/>
    <x v="2"/>
    <n v="49.99"/>
    <n v="1111"/>
    <s v="US"/>
    <s v="USD"/>
    <n v="1430197200"/>
    <x v="277"/>
    <n v="1430197200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n v="99.52"/>
    <n v="82"/>
    <s v="US"/>
    <s v="USD"/>
    <n v="1496034000"/>
    <x v="389"/>
    <n v="1496206800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9"/>
    <x v="1"/>
    <n v="104.82"/>
    <n v="134"/>
    <s v="US"/>
    <s v="USD"/>
    <n v="1388728800"/>
    <x v="390"/>
    <n v="138959280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"/>
    <x v="2"/>
    <n v="108.01"/>
    <n v="1089"/>
    <s v="US"/>
    <s v="USD"/>
    <n v="1543298400"/>
    <x v="391"/>
    <n v="1545631200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5"/>
    <x v="0"/>
    <n v="29"/>
    <n v="5497"/>
    <s v="US"/>
    <s v="USD"/>
    <n v="1271739600"/>
    <x v="392"/>
    <n v="1272430800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"/>
    <x v="0"/>
    <n v="30.03"/>
    <n v="418"/>
    <s v="US"/>
    <s v="USD"/>
    <n v="1326434400"/>
    <x v="393"/>
    <n v="1327903200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4"/>
    <x v="0"/>
    <n v="41.01"/>
    <n v="1439"/>
    <s v="US"/>
    <s v="USD"/>
    <n v="1295244000"/>
    <x v="394"/>
    <n v="1296021600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"/>
    <x v="0"/>
    <n v="62.87"/>
    <n v="15"/>
    <s v="US"/>
    <s v="USD"/>
    <n v="1541221200"/>
    <x v="395"/>
    <n v="1543298400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"/>
    <x v="0"/>
    <n v="47.01"/>
    <n v="1999"/>
    <s v="CA"/>
    <s v="CAD"/>
    <n v="1336280400"/>
    <x v="396"/>
    <n v="1336366800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"/>
    <x v="1"/>
    <n v="27"/>
    <n v="5203"/>
    <s v="US"/>
    <s v="USD"/>
    <n v="1324533600"/>
    <x v="397"/>
    <n v="1325052000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"/>
    <x v="1"/>
    <n v="68.33"/>
    <n v="94"/>
    <s v="US"/>
    <s v="USD"/>
    <n v="1498366800"/>
    <x v="398"/>
    <n v="1499576400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4"/>
    <x v="0"/>
    <n v="50.97"/>
    <n v="118"/>
    <s v="US"/>
    <s v="USD"/>
    <n v="1498712400"/>
    <x v="399"/>
    <n v="1501304400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"/>
    <x v="1"/>
    <n v="54.02"/>
    <n v="205"/>
    <s v="US"/>
    <s v="USD"/>
    <n v="1271480400"/>
    <x v="400"/>
    <n v="1273208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1"/>
    <x v="0"/>
    <n v="97.06"/>
    <n v="162"/>
    <s v="US"/>
    <s v="USD"/>
    <n v="1316667600"/>
    <x v="116"/>
    <n v="1316840400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"/>
    <x v="0"/>
    <n v="24.87"/>
    <n v="83"/>
    <s v="US"/>
    <s v="USD"/>
    <n v="1524027600"/>
    <x v="401"/>
    <n v="1524546000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8"/>
    <x v="1"/>
    <n v="84.42"/>
    <n v="92"/>
    <s v="US"/>
    <s v="USD"/>
    <n v="1438059600"/>
    <x v="402"/>
    <n v="1438578000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3"/>
    <x v="1"/>
    <n v="47.09"/>
    <n v="219"/>
    <s v="US"/>
    <s v="USD"/>
    <n v="1361944800"/>
    <x v="403"/>
    <n v="1362549600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3"/>
    <x v="1"/>
    <n v="78"/>
    <n v="2526"/>
    <s v="US"/>
    <s v="USD"/>
    <n v="1410584400"/>
    <x v="404"/>
    <n v="1413349200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"/>
    <x v="0"/>
    <n v="62.97"/>
    <n v="747"/>
    <s v="US"/>
    <s v="USD"/>
    <n v="1297404000"/>
    <x v="405"/>
    <n v="1298008800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1"/>
    <x v="3"/>
    <n v="81.010000000000005"/>
    <n v="2138"/>
    <s v="US"/>
    <s v="USD"/>
    <n v="1392012000"/>
    <x v="406"/>
    <n v="1394427600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8"/>
    <x v="0"/>
    <n v="65.319999999999993"/>
    <n v="84"/>
    <s v="US"/>
    <s v="USD"/>
    <n v="1569733200"/>
    <x v="407"/>
    <n v="1572670800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"/>
    <x v="1"/>
    <n v="104.44"/>
    <n v="94"/>
    <s v="US"/>
    <s v="USD"/>
    <n v="1529643600"/>
    <x v="408"/>
    <n v="1531112400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3"/>
    <x v="0"/>
    <n v="69.989999999999995"/>
    <n v="91"/>
    <s v="US"/>
    <s v="USD"/>
    <n v="1399006800"/>
    <x v="409"/>
    <n v="1400734800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"/>
    <x v="0"/>
    <n v="83.02"/>
    <n v="792"/>
    <s v="US"/>
    <s v="USD"/>
    <n v="1385359200"/>
    <x v="410"/>
    <n v="138674160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7"/>
    <x v="3"/>
    <n v="90.3"/>
    <n v="10"/>
    <s v="CA"/>
    <s v="CAD"/>
    <n v="1480572000"/>
    <x v="411"/>
    <n v="1481781600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7"/>
    <x v="1"/>
    <n v="103.98"/>
    <n v="1713"/>
    <s v="IT"/>
    <s v="EUR"/>
    <n v="1418623200"/>
    <x v="412"/>
    <n v="1419660000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"/>
    <x v="1"/>
    <n v="54.93"/>
    <n v="249"/>
    <s v="US"/>
    <s v="USD"/>
    <n v="1555736400"/>
    <x v="413"/>
    <n v="1555822800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"/>
    <x v="1"/>
    <n v="51.92"/>
    <n v="192"/>
    <s v="US"/>
    <s v="USD"/>
    <n v="1442120400"/>
    <x v="414"/>
    <n v="1442379600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9"/>
    <x v="1"/>
    <n v="60.03"/>
    <n v="247"/>
    <s v="US"/>
    <s v="USD"/>
    <n v="1362376800"/>
    <x v="415"/>
    <n v="1364965200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"/>
    <x v="1"/>
    <n v="44"/>
    <n v="2293"/>
    <s v="US"/>
    <s v="USD"/>
    <n v="1478408400"/>
    <x v="416"/>
    <n v="1479016800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2"/>
    <x v="1"/>
    <n v="53"/>
    <n v="3131"/>
    <s v="US"/>
    <s v="USD"/>
    <n v="1498798800"/>
    <x v="417"/>
    <n v="1499662800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5"/>
    <x v="0"/>
    <n v="54.5"/>
    <n v="32"/>
    <s v="US"/>
    <s v="USD"/>
    <n v="1335416400"/>
    <x v="418"/>
    <n v="1337835600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9"/>
    <x v="1"/>
    <n v="75.040000000000006"/>
    <n v="143"/>
    <s v="IT"/>
    <s v="EUR"/>
    <n v="1504328400"/>
    <x v="419"/>
    <n v="1505710800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5"/>
    <x v="3"/>
    <n v="35.909999999999997"/>
    <n v="90"/>
    <s v="US"/>
    <s v="USD"/>
    <n v="1285822800"/>
    <x v="420"/>
    <n v="128746440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"/>
    <x v="1"/>
    <n v="36.950000000000003"/>
    <n v="296"/>
    <s v="US"/>
    <s v="USD"/>
    <n v="1311483600"/>
    <x v="421"/>
    <n v="1311656400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n v="63.17"/>
    <n v="170"/>
    <s v="US"/>
    <s v="USD"/>
    <n v="1291356000"/>
    <x v="422"/>
    <n v="1293170400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n v="29.99"/>
    <n v="186"/>
    <s v="US"/>
    <s v="USD"/>
    <n v="1355810400"/>
    <x v="423"/>
    <n v="1355983200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"/>
    <x v="3"/>
    <n v="86"/>
    <n v="439"/>
    <s v="GB"/>
    <s v="GBP"/>
    <n v="1513663200"/>
    <x v="424"/>
    <n v="1515045600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"/>
    <x v="0"/>
    <n v="75.010000000000005"/>
    <n v="605"/>
    <s v="US"/>
    <s v="USD"/>
    <n v="1365915600"/>
    <x v="425"/>
    <n v="1366088400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101.2"/>
    <n v="86"/>
    <s v="DK"/>
    <s v="DKK"/>
    <n v="1551852000"/>
    <x v="426"/>
    <n v="1553317200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4"/>
    <n v="1"/>
    <s v="CA"/>
    <s v="CAD"/>
    <n v="1540098000"/>
    <x v="427"/>
    <n v="1542088800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3"/>
    <x v="1"/>
    <n v="29"/>
    <n v="6286"/>
    <s v="US"/>
    <s v="USD"/>
    <n v="1500440400"/>
    <x v="428"/>
    <n v="1503118800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"/>
    <x v="0"/>
    <n v="98.23"/>
    <n v="31"/>
    <s v="US"/>
    <s v="USD"/>
    <n v="1278392400"/>
    <x v="429"/>
    <n v="1278478800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"/>
    <x v="0"/>
    <n v="87"/>
    <n v="1181"/>
    <s v="US"/>
    <s v="USD"/>
    <n v="1480572000"/>
    <x v="411"/>
    <n v="1484114400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"/>
    <x v="0"/>
    <n v="45.21"/>
    <n v="39"/>
    <s v="US"/>
    <s v="USD"/>
    <n v="1382331600"/>
    <x v="430"/>
    <n v="138544560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"/>
    <x v="1"/>
    <n v="37"/>
    <n v="3727"/>
    <s v="US"/>
    <s v="USD"/>
    <n v="1316754000"/>
    <x v="431"/>
    <n v="1318741200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"/>
    <x v="1"/>
    <n v="94.98"/>
    <n v="1605"/>
    <s v="US"/>
    <s v="USD"/>
    <n v="1518242400"/>
    <x v="432"/>
    <n v="1518242400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7"/>
    <x v="0"/>
    <n v="28.96"/>
    <n v="46"/>
    <s v="US"/>
    <s v="USD"/>
    <n v="1476421200"/>
    <x v="433"/>
    <n v="1476594000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"/>
    <x v="1"/>
    <n v="55.99"/>
    <n v="2120"/>
    <s v="US"/>
    <s v="USD"/>
    <n v="1269752400"/>
    <x v="434"/>
    <n v="1273554000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"/>
    <x v="0"/>
    <n v="54.04"/>
    <n v="105"/>
    <s v="US"/>
    <s v="USD"/>
    <n v="1419746400"/>
    <x v="435"/>
    <n v="1421906400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2"/>
    <x v="1"/>
    <n v="82.38"/>
    <n v="50"/>
    <s v="US"/>
    <s v="USD"/>
    <n v="1281330000"/>
    <x v="8"/>
    <n v="1281589200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"/>
    <x v="1"/>
    <n v="67"/>
    <n v="2080"/>
    <s v="US"/>
    <s v="USD"/>
    <n v="1398661200"/>
    <x v="436"/>
    <n v="1400389200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1"/>
    <x v="0"/>
    <n v="107.91"/>
    <n v="535"/>
    <s v="US"/>
    <s v="USD"/>
    <n v="1359525600"/>
    <x v="385"/>
    <n v="1362808800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"/>
    <x v="1"/>
    <n v="69.010000000000005"/>
    <n v="2105"/>
    <s v="US"/>
    <s v="USD"/>
    <n v="1388469600"/>
    <x v="437"/>
    <n v="1388815200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"/>
    <x v="1"/>
    <n v="39.01"/>
    <n v="2436"/>
    <s v="US"/>
    <s v="USD"/>
    <n v="1518328800"/>
    <x v="438"/>
    <n v="1519538400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8"/>
    <x v="1"/>
    <n v="110.36"/>
    <n v="80"/>
    <s v="US"/>
    <s v="USD"/>
    <n v="1517032800"/>
    <x v="439"/>
    <n v="1517810400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94.86"/>
    <n v="42"/>
    <s v="US"/>
    <s v="USD"/>
    <n v="1368594000"/>
    <x v="440"/>
    <n v="137058120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"/>
    <x v="1"/>
    <n v="57.94"/>
    <n v="139"/>
    <s v="CA"/>
    <s v="CAD"/>
    <n v="1448258400"/>
    <x v="441"/>
    <n v="1448863200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1"/>
    <x v="0"/>
    <n v="101.25"/>
    <n v="16"/>
    <s v="US"/>
    <s v="USD"/>
    <n v="1555218000"/>
    <x v="442"/>
    <n v="1556600400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"/>
    <x v="1"/>
    <n v="64.959999999999994"/>
    <n v="159"/>
    <s v="US"/>
    <s v="USD"/>
    <n v="1431925200"/>
    <x v="443"/>
    <n v="1432098000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6"/>
    <x v="1"/>
    <n v="27.01"/>
    <n v="381"/>
    <s v="US"/>
    <s v="USD"/>
    <n v="1481522400"/>
    <x v="315"/>
    <n v="1482127200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50.97"/>
    <n v="194"/>
    <s v="GB"/>
    <s v="GBP"/>
    <n v="1335934800"/>
    <x v="444"/>
    <n v="1335934800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"/>
    <x v="0"/>
    <n v="104.94"/>
    <n v="575"/>
    <s v="US"/>
    <s v="USD"/>
    <n v="1552280400"/>
    <x v="445"/>
    <n v="1556946000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"/>
    <x v="1"/>
    <n v="84.03"/>
    <n v="106"/>
    <s v="US"/>
    <s v="USD"/>
    <n v="1529989200"/>
    <x v="446"/>
    <n v="1530075600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"/>
    <x v="1"/>
    <n v="102.86"/>
    <n v="142"/>
    <s v="US"/>
    <s v="USD"/>
    <n v="1418709600"/>
    <x v="447"/>
    <n v="1418796000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4"/>
    <x v="1"/>
    <n v="39.96"/>
    <n v="211"/>
    <s v="US"/>
    <s v="USD"/>
    <n v="1372136400"/>
    <x v="448"/>
    <n v="1372482000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n v="51"/>
    <n v="1120"/>
    <s v="US"/>
    <s v="USD"/>
    <n v="1533877200"/>
    <x v="342"/>
    <n v="1534395600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"/>
    <x v="0"/>
    <n v="40.82"/>
    <n v="113"/>
    <s v="US"/>
    <s v="USD"/>
    <n v="1309064400"/>
    <x v="449"/>
    <n v="1311397200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"/>
    <x v="1"/>
    <n v="59"/>
    <n v="2756"/>
    <s v="US"/>
    <s v="USD"/>
    <n v="1425877200"/>
    <x v="450"/>
    <n v="142691400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3"/>
    <x v="1"/>
    <n v="71.16"/>
    <n v="173"/>
    <s v="GB"/>
    <s v="GBP"/>
    <n v="1501304400"/>
    <x v="451"/>
    <n v="1501477200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1"/>
    <x v="1"/>
    <n v="99.49"/>
    <n v="87"/>
    <s v="US"/>
    <s v="USD"/>
    <n v="1268287200"/>
    <x v="452"/>
    <n v="1269061200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"/>
    <x v="0"/>
    <n v="103.99"/>
    <n v="1538"/>
    <s v="US"/>
    <s v="USD"/>
    <n v="1412139600"/>
    <x v="453"/>
    <n v="1415772000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"/>
    <x v="0"/>
    <n v="76.56"/>
    <n v="9"/>
    <s v="US"/>
    <s v="USD"/>
    <n v="1330063200"/>
    <x v="454"/>
    <n v="1331013600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3"/>
    <x v="0"/>
    <n v="87.07"/>
    <n v="554"/>
    <s v="US"/>
    <s v="USD"/>
    <n v="1576130400"/>
    <x v="455"/>
    <n v="1576735200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"/>
    <x v="1"/>
    <n v="49"/>
    <n v="1572"/>
    <s v="GB"/>
    <s v="GBP"/>
    <n v="1407128400"/>
    <x v="456"/>
    <n v="1411362000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1"/>
    <x v="0"/>
    <n v="42.97"/>
    <n v="648"/>
    <s v="GB"/>
    <s v="GBP"/>
    <n v="1560142800"/>
    <x v="457"/>
    <n v="1563685200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4"/>
    <x v="0"/>
    <n v="33.43"/>
    <n v="21"/>
    <s v="GB"/>
    <s v="GBP"/>
    <n v="1520575200"/>
    <x v="458"/>
    <n v="1521867600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9"/>
    <x v="1"/>
    <n v="83.98"/>
    <n v="2346"/>
    <s v="US"/>
    <s v="USD"/>
    <n v="1492664400"/>
    <x v="459"/>
    <n v="1495515600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"/>
    <x v="1"/>
    <n v="101.42"/>
    <n v="115"/>
    <s v="US"/>
    <s v="USD"/>
    <n v="1454479200"/>
    <x v="460"/>
    <n v="145594800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2"/>
    <x v="1"/>
    <n v="109.87"/>
    <n v="85"/>
    <s v="IT"/>
    <s v="EUR"/>
    <n v="1281934800"/>
    <x v="461"/>
    <n v="1282366800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2"/>
    <x v="1"/>
    <n v="31.92"/>
    <n v="144"/>
    <s v="US"/>
    <s v="USD"/>
    <n v="1573970400"/>
    <x v="462"/>
    <n v="1574575200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"/>
    <x v="1"/>
    <n v="70.989999999999995"/>
    <n v="2443"/>
    <s v="US"/>
    <s v="USD"/>
    <n v="1372654800"/>
    <x v="463"/>
    <n v="1374901200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4"/>
    <x v="3"/>
    <n v="77.03"/>
    <n v="595"/>
    <s v="US"/>
    <s v="USD"/>
    <n v="1275886800"/>
    <x v="464"/>
    <n v="1278910800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4"/>
    <x v="1"/>
    <n v="101.78"/>
    <n v="64"/>
    <s v="US"/>
    <s v="USD"/>
    <n v="1561784400"/>
    <x v="465"/>
    <n v="1562907600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"/>
    <x v="1"/>
    <n v="51.06"/>
    <n v="268"/>
    <s v="US"/>
    <s v="USD"/>
    <n v="1332392400"/>
    <x v="466"/>
    <n v="1332478800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5"/>
    <x v="1"/>
    <n v="68.02"/>
    <n v="195"/>
    <s v="DK"/>
    <s v="DKK"/>
    <n v="1402376400"/>
    <x v="467"/>
    <n v="1402722000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1"/>
    <x v="0"/>
    <n v="30.87"/>
    <n v="54"/>
    <s v="US"/>
    <s v="USD"/>
    <n v="1495342800"/>
    <x v="468"/>
    <n v="1496811600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"/>
    <x v="0"/>
    <n v="27.91"/>
    <n v="120"/>
    <s v="US"/>
    <s v="USD"/>
    <n v="1482213600"/>
    <x v="469"/>
    <n v="1482213600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4"/>
    <x v="0"/>
    <n v="79.989999999999995"/>
    <n v="579"/>
    <s v="DK"/>
    <s v="DKK"/>
    <n v="1420092000"/>
    <x v="470"/>
    <n v="142026480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n v="38"/>
    <n v="2072"/>
    <s v="US"/>
    <s v="USD"/>
    <n v="1458018000"/>
    <x v="471"/>
    <n v="1458450000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e v="#DIV/0!"/>
    <n v="0"/>
    <s v="US"/>
    <s v="USD"/>
    <n v="1367384400"/>
    <x v="472"/>
    <n v="1369803600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"/>
    <x v="0"/>
    <n v="59.99"/>
    <n v="1796"/>
    <s v="US"/>
    <s v="USD"/>
    <n v="1363064400"/>
    <x v="473"/>
    <n v="1363237200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30"/>
    <x v="1"/>
    <n v="37.04"/>
    <n v="186"/>
    <s v="AU"/>
    <s v="AUD"/>
    <n v="1343365200"/>
    <x v="474"/>
    <n v="1345870800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"/>
    <x v="1"/>
    <n v="99.96"/>
    <n v="460"/>
    <s v="US"/>
    <s v="USD"/>
    <n v="1435726800"/>
    <x v="72"/>
    <n v="1437454800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"/>
    <x v="0"/>
    <n v="111.68"/>
    <n v="62"/>
    <s v="IT"/>
    <s v="EUR"/>
    <n v="1431925200"/>
    <x v="443"/>
    <n v="1432011600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n v="36.01"/>
    <n v="347"/>
    <s v="US"/>
    <s v="USD"/>
    <n v="1362722400"/>
    <x v="475"/>
    <n v="1366347600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"/>
    <x v="1"/>
    <n v="66.010000000000005"/>
    <n v="2528"/>
    <s v="US"/>
    <s v="USD"/>
    <n v="1511416800"/>
    <x v="81"/>
    <n v="1512885600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n v="44.05"/>
    <n v="19"/>
    <s v="US"/>
    <s v="USD"/>
    <n v="1365483600"/>
    <x v="476"/>
    <n v="1369717200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"/>
    <x v="1"/>
    <n v="53"/>
    <n v="3657"/>
    <s v="US"/>
    <s v="USD"/>
    <n v="1532840400"/>
    <x v="192"/>
    <n v="1534654800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1"/>
    <x v="0"/>
    <n v="95"/>
    <n v="1258"/>
    <s v="US"/>
    <s v="USD"/>
    <n v="1336194000"/>
    <x v="477"/>
    <n v="1337058000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"/>
    <x v="1"/>
    <n v="70.91"/>
    <n v="131"/>
    <s v="AU"/>
    <s v="AUD"/>
    <n v="1527742800"/>
    <x v="478"/>
    <n v="1529816400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n v="98.06"/>
    <n v="362"/>
    <s v="US"/>
    <s v="USD"/>
    <n v="1564030800"/>
    <x v="479"/>
    <n v="1564894800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"/>
    <x v="1"/>
    <n v="53.05"/>
    <n v="239"/>
    <s v="US"/>
    <s v="USD"/>
    <n v="1404536400"/>
    <x v="480"/>
    <n v="140462280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"/>
    <x v="3"/>
    <n v="93.14"/>
    <n v="35"/>
    <s v="US"/>
    <s v="USD"/>
    <n v="1284008400"/>
    <x v="180"/>
    <n v="128418120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"/>
    <x v="3"/>
    <n v="58.95"/>
    <n v="528"/>
    <s v="CH"/>
    <s v="CHF"/>
    <n v="1386309600"/>
    <x v="481"/>
    <n v="1386741600"/>
    <d v="2013-12-11T06:00:00"/>
    <b v="0"/>
    <b v="1"/>
    <s v="music/rock"/>
    <x v="1"/>
    <s v="rock"/>
    <x v="2"/>
  </r>
  <r>
    <n v="515"/>
    <s v="Cox LLC"/>
    <s v="Phased 24hour flexibility"/>
    <n v="8600"/>
    <n v="4797"/>
    <n v="56"/>
    <x v="0"/>
    <n v="36.07"/>
    <n v="133"/>
    <s v="CA"/>
    <s v="CAD"/>
    <n v="1324620000"/>
    <x v="482"/>
    <n v="1324792800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3"/>
    <x v="0"/>
    <n v="63.03"/>
    <n v="846"/>
    <s v="US"/>
    <s v="USD"/>
    <n v="1281070800"/>
    <x v="194"/>
    <n v="1284354000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"/>
    <x v="1"/>
    <n v="84.72"/>
    <n v="78"/>
    <s v="US"/>
    <s v="USD"/>
    <n v="1493960400"/>
    <x v="483"/>
    <n v="1494392400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"/>
    <x v="0"/>
    <n v="62.2"/>
    <n v="10"/>
    <s v="US"/>
    <s v="USD"/>
    <n v="1519365600"/>
    <x v="484"/>
    <n v="1519538400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2"/>
    <x v="1"/>
    <n v="101.98"/>
    <n v="1773"/>
    <s v="US"/>
    <s v="USD"/>
    <n v="1420696800"/>
    <x v="355"/>
    <n v="1421906400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6"/>
    <x v="1"/>
    <n v="106.44"/>
    <n v="32"/>
    <s v="US"/>
    <s v="USD"/>
    <n v="1555650000"/>
    <x v="485"/>
    <n v="1555909200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6"/>
    <x v="1"/>
    <n v="29.98"/>
    <n v="369"/>
    <s v="US"/>
    <s v="USD"/>
    <n v="1471928400"/>
    <x v="486"/>
    <n v="1472446800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"/>
    <x v="0"/>
    <n v="85.81"/>
    <n v="191"/>
    <s v="US"/>
    <s v="USD"/>
    <n v="1341291600"/>
    <x v="487"/>
    <n v="1342328400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"/>
    <x v="1"/>
    <n v="70.819999999999993"/>
    <n v="89"/>
    <s v="US"/>
    <s v="USD"/>
    <n v="1267682400"/>
    <x v="488"/>
    <n v="1268114400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4"/>
    <x v="0"/>
    <n v="41"/>
    <n v="1979"/>
    <s v="US"/>
    <s v="USD"/>
    <n v="1272258000"/>
    <x v="489"/>
    <n v="1273381200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"/>
    <x v="0"/>
    <n v="28.06"/>
    <n v="63"/>
    <s v="US"/>
    <s v="USD"/>
    <n v="1290492000"/>
    <x v="490"/>
    <n v="129083760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6"/>
    <x v="1"/>
    <n v="88.05"/>
    <n v="147"/>
    <s v="US"/>
    <s v="USD"/>
    <n v="1451109600"/>
    <x v="312"/>
    <n v="1454306400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100"/>
    <x v="0"/>
    <n v="31"/>
    <n v="6080"/>
    <s v="CA"/>
    <s v="CAD"/>
    <n v="1454652000"/>
    <x v="491"/>
    <n v="1457762400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"/>
    <x v="0"/>
    <n v="90.34"/>
    <n v="80"/>
    <s v="GB"/>
    <s v="GBP"/>
    <n v="1385186400"/>
    <x v="492"/>
    <n v="1389074400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"/>
    <x v="0"/>
    <n v="63.78"/>
    <n v="9"/>
    <s v="US"/>
    <s v="USD"/>
    <n v="1399698000"/>
    <x v="493"/>
    <n v="1402117200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2"/>
    <x v="0"/>
    <n v="54"/>
    <n v="1784"/>
    <s v="US"/>
    <s v="USD"/>
    <n v="1283230800"/>
    <x v="494"/>
    <n v="1284440400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6"/>
    <x v="2"/>
    <n v="48.99"/>
    <n v="3640"/>
    <s v="CH"/>
    <s v="CHF"/>
    <n v="1384149600"/>
    <x v="495"/>
    <n v="1388988000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3"/>
    <x v="1"/>
    <n v="63.86"/>
    <n v="126"/>
    <s v="CA"/>
    <s v="CAD"/>
    <n v="1516860000"/>
    <x v="496"/>
    <n v="1516946400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"/>
    <x v="1"/>
    <n v="83"/>
    <n v="2218"/>
    <s v="GB"/>
    <s v="GBP"/>
    <n v="1374642000"/>
    <x v="497"/>
    <n v="1377752400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"/>
    <x v="0"/>
    <n v="55.08"/>
    <n v="243"/>
    <s v="US"/>
    <s v="USD"/>
    <n v="1534482000"/>
    <x v="498"/>
    <n v="1534568400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"/>
    <x v="1"/>
    <n v="62.04"/>
    <n v="202"/>
    <s v="IT"/>
    <s v="EUR"/>
    <n v="1528434000"/>
    <x v="499"/>
    <n v="1528606800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50"/>
    <x v="1"/>
    <n v="104.98"/>
    <n v="140"/>
    <s v="IT"/>
    <s v="EUR"/>
    <n v="1282626000"/>
    <x v="500"/>
    <n v="12848724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"/>
    <x v="1"/>
    <n v="94.04"/>
    <n v="1052"/>
    <s v="DK"/>
    <s v="DKK"/>
    <n v="1535605200"/>
    <x v="501"/>
    <n v="1537592400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8"/>
    <x v="0"/>
    <n v="44.01"/>
    <n v="1296"/>
    <s v="US"/>
    <s v="USD"/>
    <n v="1379826000"/>
    <x v="502"/>
    <n v="1381208400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3"/>
    <x v="0"/>
    <n v="92.47"/>
    <n v="77"/>
    <s v="US"/>
    <s v="USD"/>
    <n v="1561957200"/>
    <x v="503"/>
    <n v="1562475600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6"/>
    <x v="1"/>
    <n v="57.07"/>
    <n v="247"/>
    <s v="US"/>
    <s v="USD"/>
    <n v="1525496400"/>
    <x v="504"/>
    <n v="1527397200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"/>
    <x v="0"/>
    <n v="109.08"/>
    <n v="395"/>
    <s v="IT"/>
    <s v="EUR"/>
    <n v="1433912400"/>
    <x v="505"/>
    <n v="1436158800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n v="39.39"/>
    <n v="49"/>
    <s v="GB"/>
    <s v="GBP"/>
    <n v="1453442400"/>
    <x v="506"/>
    <n v="1456034400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"/>
    <x v="0"/>
    <n v="77.02"/>
    <n v="180"/>
    <s v="US"/>
    <s v="USD"/>
    <n v="1378875600"/>
    <x v="507"/>
    <n v="1380171600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7"/>
    <x v="1"/>
    <n v="92.17"/>
    <n v="84"/>
    <s v="US"/>
    <s v="USD"/>
    <n v="1452232800"/>
    <x v="508"/>
    <n v="1453356000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9"/>
    <x v="0"/>
    <n v="61.01"/>
    <n v="2690"/>
    <s v="US"/>
    <s v="USD"/>
    <n v="1577253600"/>
    <x v="509"/>
    <n v="1578981600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4"/>
    <x v="1"/>
    <n v="78.069999999999993"/>
    <n v="88"/>
    <s v="US"/>
    <s v="USD"/>
    <n v="1537160400"/>
    <x v="510"/>
    <n v="153741960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80.75"/>
    <n v="156"/>
    <s v="US"/>
    <s v="USD"/>
    <n v="1422165600"/>
    <x v="511"/>
    <n v="1423202400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1"/>
    <x v="1"/>
    <n v="59.99"/>
    <n v="2985"/>
    <s v="US"/>
    <s v="USD"/>
    <n v="1459486800"/>
    <x v="512"/>
    <n v="1460610000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"/>
    <x v="1"/>
    <n v="110.03"/>
    <n v="762"/>
    <s v="US"/>
    <s v="USD"/>
    <n v="1369717200"/>
    <x v="513"/>
    <n v="1370494800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4"/>
    <n v="1"/>
    <s v="CH"/>
    <s v="CHF"/>
    <n v="1330495200"/>
    <x v="514"/>
    <n v="1332306000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9"/>
    <x v="0"/>
    <n v="38"/>
    <n v="2779"/>
    <s v="AU"/>
    <s v="AUD"/>
    <n v="1419055200"/>
    <x v="515"/>
    <n v="1422511200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9"/>
    <x v="0"/>
    <n v="96.37"/>
    <n v="92"/>
    <s v="US"/>
    <s v="USD"/>
    <n v="1480140000"/>
    <x v="516"/>
    <n v="1480312800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4"/>
    <x v="0"/>
    <n v="72.98"/>
    <n v="1028"/>
    <s v="US"/>
    <s v="USD"/>
    <n v="1293948000"/>
    <x v="517"/>
    <n v="1294034400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2"/>
    <x v="1"/>
    <n v="26.01"/>
    <n v="554"/>
    <s v="CA"/>
    <s v="CAD"/>
    <n v="1482127200"/>
    <x v="518"/>
    <n v="1482645600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4"/>
    <x v="1"/>
    <n v="104.36"/>
    <n v="135"/>
    <s v="DK"/>
    <s v="DKK"/>
    <n v="1396414800"/>
    <x v="519"/>
    <n v="1399093200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40"/>
    <x v="1"/>
    <n v="102.19"/>
    <n v="122"/>
    <s v="US"/>
    <s v="USD"/>
    <n v="1315285200"/>
    <x v="520"/>
    <n v="131589000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"/>
    <x v="1"/>
    <n v="54.12"/>
    <n v="221"/>
    <s v="US"/>
    <s v="USD"/>
    <n v="1443762000"/>
    <x v="521"/>
    <n v="1444021200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"/>
    <x v="1"/>
    <n v="63.22"/>
    <n v="126"/>
    <s v="US"/>
    <s v="USD"/>
    <n v="1456293600"/>
    <x v="522"/>
    <n v="1460005200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1"/>
    <x v="1"/>
    <n v="104.03"/>
    <n v="1022"/>
    <s v="US"/>
    <s v="USD"/>
    <n v="1470114000"/>
    <x v="523"/>
    <n v="1470718800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"/>
    <x v="1"/>
    <n v="49.99"/>
    <n v="3177"/>
    <s v="US"/>
    <s v="USD"/>
    <n v="1321596000"/>
    <x v="524"/>
    <n v="1325052000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70"/>
    <x v="1"/>
    <n v="56.02"/>
    <n v="198"/>
    <s v="CH"/>
    <s v="CHF"/>
    <n v="1318827600"/>
    <x v="525"/>
    <n v="1319000400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3"/>
    <x v="0"/>
    <n v="48.81"/>
    <n v="26"/>
    <s v="CH"/>
    <s v="CHF"/>
    <n v="1552366800"/>
    <x v="188"/>
    <n v="1552539600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"/>
    <x v="1"/>
    <n v="60.08"/>
    <n v="85"/>
    <s v="AU"/>
    <s v="AUD"/>
    <n v="1542088800"/>
    <x v="526"/>
    <n v="1543816800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4"/>
    <x v="0"/>
    <n v="78.989999999999995"/>
    <n v="1790"/>
    <s v="US"/>
    <s v="USD"/>
    <n v="1426395600"/>
    <x v="527"/>
    <n v="1427086800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n v="53.99"/>
    <n v="3596"/>
    <s v="US"/>
    <s v="USD"/>
    <n v="1321336800"/>
    <x v="528"/>
    <n v="1323064800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"/>
    <x v="0"/>
    <n v="111.46"/>
    <n v="37"/>
    <s v="US"/>
    <s v="USD"/>
    <n v="1456293600"/>
    <x v="522"/>
    <n v="1458277200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9"/>
    <x v="1"/>
    <n v="60.92"/>
    <n v="244"/>
    <s v="US"/>
    <s v="USD"/>
    <n v="1404968400"/>
    <x v="529"/>
    <n v="1405141200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"/>
    <x v="1"/>
    <n v="26"/>
    <n v="5180"/>
    <s v="US"/>
    <s v="USD"/>
    <n v="1279170000"/>
    <x v="530"/>
    <n v="128305800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"/>
    <x v="1"/>
    <n v="80.989999999999995"/>
    <n v="589"/>
    <s v="IT"/>
    <s v="EUR"/>
    <n v="1294725600"/>
    <x v="531"/>
    <n v="1295762400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n v="35"/>
    <n v="2725"/>
    <s v="US"/>
    <s v="USD"/>
    <n v="1419055200"/>
    <x v="515"/>
    <n v="1419573600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"/>
    <x v="0"/>
    <n v="94.14"/>
    <n v="35"/>
    <s v="IT"/>
    <s v="EUR"/>
    <n v="1434690000"/>
    <x v="532"/>
    <n v="1438750800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n v="52.09"/>
    <n v="94"/>
    <s v="US"/>
    <s v="USD"/>
    <n v="1443416400"/>
    <x v="533"/>
    <n v="1444798800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n v="24.99"/>
    <n v="300"/>
    <s v="US"/>
    <s v="USD"/>
    <n v="1399006800"/>
    <x v="409"/>
    <n v="1399179600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n v="69.22"/>
    <n v="144"/>
    <s v="US"/>
    <s v="USD"/>
    <n v="1575698400"/>
    <x v="534"/>
    <n v="1576562400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3"/>
    <x v="0"/>
    <n v="93.94"/>
    <n v="558"/>
    <s v="US"/>
    <s v="USD"/>
    <n v="1400562000"/>
    <x v="53"/>
    <n v="1400821200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5"/>
    <x v="0"/>
    <n v="98.41"/>
    <n v="64"/>
    <s v="US"/>
    <s v="USD"/>
    <n v="1509512400"/>
    <x v="535"/>
    <n v="1510984800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9"/>
    <x v="3"/>
    <n v="41.78"/>
    <n v="37"/>
    <s v="US"/>
    <s v="USD"/>
    <n v="1299823200"/>
    <x v="536"/>
    <n v="1302066000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7"/>
    <x v="0"/>
    <n v="65.989999999999995"/>
    <n v="245"/>
    <s v="US"/>
    <s v="USD"/>
    <n v="1322719200"/>
    <x v="537"/>
    <n v="1322978400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"/>
    <x v="1"/>
    <n v="72.06"/>
    <n v="87"/>
    <s v="US"/>
    <s v="USD"/>
    <n v="1312693200"/>
    <x v="538"/>
    <n v="1313730000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2"/>
    <x v="1"/>
    <n v="48"/>
    <n v="3116"/>
    <s v="US"/>
    <s v="USD"/>
    <n v="1393394400"/>
    <x v="539"/>
    <n v="1394085600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"/>
    <x v="0"/>
    <n v="54.1"/>
    <n v="71"/>
    <s v="US"/>
    <s v="USD"/>
    <n v="1304053200"/>
    <x v="540"/>
    <n v="130534920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"/>
    <x v="0"/>
    <n v="107.88"/>
    <n v="42"/>
    <s v="US"/>
    <s v="USD"/>
    <n v="1433912400"/>
    <x v="505"/>
    <n v="1434344400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n v="67.03"/>
    <n v="909"/>
    <s v="US"/>
    <s v="USD"/>
    <n v="1329717600"/>
    <x v="541"/>
    <n v="1331186400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20"/>
    <x v="1"/>
    <n v="64.010000000000005"/>
    <n v="1613"/>
    <s v="US"/>
    <s v="USD"/>
    <n v="1335330000"/>
    <x v="542"/>
    <n v="1336539600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7"/>
    <x v="1"/>
    <n v="96.07"/>
    <n v="136"/>
    <s v="US"/>
    <s v="USD"/>
    <n v="1268888400"/>
    <x v="543"/>
    <n v="1269752400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1"/>
    <x v="1"/>
    <n v="51.18"/>
    <n v="130"/>
    <s v="US"/>
    <s v="USD"/>
    <n v="1289973600"/>
    <x v="544"/>
    <n v="1291615200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3"/>
    <x v="0"/>
    <n v="43.92"/>
    <n v="156"/>
    <s v="CA"/>
    <s v="CAD"/>
    <n v="1547877600"/>
    <x v="35"/>
    <n v="1552366800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"/>
    <x v="0"/>
    <n v="91.02"/>
    <n v="1368"/>
    <s v="GB"/>
    <s v="GBP"/>
    <n v="1269493200"/>
    <x v="152"/>
    <n v="1272171600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5"/>
    <x v="0"/>
    <n v="50.13"/>
    <n v="102"/>
    <s v="US"/>
    <s v="USD"/>
    <n v="1436072400"/>
    <x v="545"/>
    <n v="1436677200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n v="67.72"/>
    <n v="86"/>
    <s v="AU"/>
    <s v="AUD"/>
    <n v="1419141600"/>
    <x v="546"/>
    <n v="1420092000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8"/>
    <x v="1"/>
    <n v="61.04"/>
    <n v="102"/>
    <s v="US"/>
    <s v="USD"/>
    <n v="1279083600"/>
    <x v="547"/>
    <n v="1279947600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3"/>
    <x v="0"/>
    <n v="80.010000000000005"/>
    <n v="253"/>
    <s v="US"/>
    <s v="USD"/>
    <n v="1401426000"/>
    <x v="548"/>
    <n v="1402203600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5"/>
    <x v="1"/>
    <n v="47"/>
    <n v="4006"/>
    <s v="US"/>
    <s v="USD"/>
    <n v="1395810000"/>
    <x v="549"/>
    <n v="1396933200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"/>
    <x v="0"/>
    <n v="71.13"/>
    <n v="157"/>
    <s v="US"/>
    <s v="USD"/>
    <n v="1467003600"/>
    <x v="550"/>
    <n v="146726280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9"/>
    <x v="1"/>
    <n v="89.99"/>
    <n v="1629"/>
    <s v="US"/>
    <s v="USD"/>
    <n v="1268715600"/>
    <x v="551"/>
    <n v="1270530000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100"/>
    <x v="0"/>
    <n v="43.03"/>
    <n v="183"/>
    <s v="US"/>
    <s v="USD"/>
    <n v="1457157600"/>
    <x v="552"/>
    <n v="1457762400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2"/>
    <x v="1"/>
    <n v="68"/>
    <n v="2188"/>
    <s v="US"/>
    <s v="USD"/>
    <n v="1573970400"/>
    <x v="462"/>
    <n v="1575525600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"/>
    <x v="1"/>
    <n v="73"/>
    <n v="2409"/>
    <s v="IT"/>
    <s v="EUR"/>
    <n v="1276578000"/>
    <x v="553"/>
    <n v="1279083600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4"/>
    <x v="0"/>
    <n v="62.34"/>
    <n v="82"/>
    <s v="DK"/>
    <s v="DKK"/>
    <n v="1423720800"/>
    <x v="554"/>
    <n v="1424412000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5"/>
    <n v="1"/>
    <s v="GB"/>
    <s v="GBP"/>
    <n v="1375160400"/>
    <x v="555"/>
    <n v="1376197200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7"/>
    <x v="1"/>
    <n v="67.099999999999994"/>
    <n v="194"/>
    <s v="US"/>
    <s v="USD"/>
    <n v="1401426000"/>
    <x v="548"/>
    <n v="1402894800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"/>
    <x v="1"/>
    <n v="79.98"/>
    <n v="1140"/>
    <s v="US"/>
    <s v="USD"/>
    <n v="1433480400"/>
    <x v="62"/>
    <n v="1434430800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20"/>
    <x v="1"/>
    <n v="62.18"/>
    <n v="102"/>
    <s v="US"/>
    <s v="USD"/>
    <n v="1555563600"/>
    <x v="556"/>
    <n v="1557896400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1"/>
    <x v="1"/>
    <n v="53.01"/>
    <n v="2857"/>
    <s v="US"/>
    <s v="USD"/>
    <n v="1295676000"/>
    <x v="557"/>
    <n v="1297490400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"/>
    <x v="1"/>
    <n v="57.74"/>
    <n v="107"/>
    <s v="US"/>
    <s v="USD"/>
    <n v="1443848400"/>
    <x v="27"/>
    <n v="1447394400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"/>
    <x v="1"/>
    <n v="40.03"/>
    <n v="160"/>
    <s v="GB"/>
    <s v="GBP"/>
    <n v="1457330400"/>
    <x v="558"/>
    <n v="1458277200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"/>
    <x v="1"/>
    <n v="81.02"/>
    <n v="2230"/>
    <s v="US"/>
    <s v="USD"/>
    <n v="1395550800"/>
    <x v="559"/>
    <n v="1395723600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4"/>
    <x v="1"/>
    <n v="35.049999999999997"/>
    <n v="316"/>
    <s v="US"/>
    <s v="USD"/>
    <n v="1551852000"/>
    <x v="426"/>
    <n v="1552197600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"/>
    <x v="1"/>
    <n v="102.92"/>
    <n v="117"/>
    <s v="US"/>
    <s v="USD"/>
    <n v="1547618400"/>
    <x v="560"/>
    <n v="154908720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n v="28"/>
    <n v="6406"/>
    <s v="US"/>
    <s v="USD"/>
    <n v="1355637600"/>
    <x v="561"/>
    <n v="1356847200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4"/>
    <x v="3"/>
    <n v="75.73"/>
    <n v="15"/>
    <s v="US"/>
    <s v="USD"/>
    <n v="1374728400"/>
    <x v="562"/>
    <n v="1375765200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"/>
    <x v="1"/>
    <n v="45.03"/>
    <n v="192"/>
    <s v="US"/>
    <s v="USD"/>
    <n v="1287810000"/>
    <x v="563"/>
    <n v="1289800800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73.62"/>
    <n v="26"/>
    <s v="CA"/>
    <s v="CAD"/>
    <n v="1503723600"/>
    <x v="564"/>
    <n v="1504501200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"/>
    <x v="1"/>
    <n v="56.99"/>
    <n v="723"/>
    <s v="US"/>
    <s v="USD"/>
    <n v="1484114400"/>
    <x v="565"/>
    <n v="1485669600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"/>
    <x v="1"/>
    <n v="85.22"/>
    <n v="170"/>
    <s v="IT"/>
    <s v="EUR"/>
    <n v="1461906000"/>
    <x v="566"/>
    <n v="1462770000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90"/>
    <x v="1"/>
    <n v="50.96"/>
    <n v="238"/>
    <s v="GB"/>
    <s v="GBP"/>
    <n v="1379653200"/>
    <x v="567"/>
    <n v="1379739600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50"/>
    <x v="1"/>
    <n v="63.56"/>
    <n v="55"/>
    <s v="US"/>
    <s v="USD"/>
    <n v="1401858000"/>
    <x v="568"/>
    <n v="1402722000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9"/>
    <x v="0"/>
    <n v="81"/>
    <n v="1198"/>
    <s v="US"/>
    <s v="USD"/>
    <n v="1367470800"/>
    <x v="569"/>
    <n v="1369285200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"/>
    <x v="0"/>
    <n v="86.04"/>
    <n v="648"/>
    <s v="US"/>
    <s v="USD"/>
    <n v="1304658000"/>
    <x v="570"/>
    <n v="130474440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"/>
    <x v="1"/>
    <n v="90.04"/>
    <n v="128"/>
    <s v="AU"/>
    <s v="AUD"/>
    <n v="1467954000"/>
    <x v="571"/>
    <n v="1468299600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20"/>
    <x v="1"/>
    <n v="74.010000000000005"/>
    <n v="2144"/>
    <s v="US"/>
    <s v="USD"/>
    <n v="1473742800"/>
    <x v="572"/>
    <n v="1474174800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"/>
    <x v="0"/>
    <n v="92.44"/>
    <n v="64"/>
    <s v="US"/>
    <s v="USD"/>
    <n v="1523768400"/>
    <x v="573"/>
    <n v="1526014800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60"/>
    <x v="1"/>
    <n v="56"/>
    <n v="2693"/>
    <s v="GB"/>
    <s v="GBP"/>
    <n v="1437022800"/>
    <x v="574"/>
    <n v="1437454800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"/>
    <x v="1"/>
    <n v="32.979999999999997"/>
    <n v="432"/>
    <s v="US"/>
    <s v="USD"/>
    <n v="1422165600"/>
    <x v="511"/>
    <n v="1422684000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"/>
    <x v="0"/>
    <n v="93.6"/>
    <n v="62"/>
    <s v="US"/>
    <s v="USD"/>
    <n v="1580104800"/>
    <x v="575"/>
    <n v="1581314400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"/>
    <x v="1"/>
    <n v="69.87"/>
    <n v="189"/>
    <s v="US"/>
    <s v="USD"/>
    <n v="1285650000"/>
    <x v="576"/>
    <n v="1286427600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"/>
    <x v="1"/>
    <n v="72.13"/>
    <n v="154"/>
    <s v="GB"/>
    <s v="GBP"/>
    <n v="1276664400"/>
    <x v="577"/>
    <n v="1278738000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2"/>
    <x v="1"/>
    <n v="30.04"/>
    <n v="96"/>
    <s v="US"/>
    <s v="USD"/>
    <n v="1286168400"/>
    <x v="578"/>
    <n v="1286427600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5"/>
    <x v="0"/>
    <n v="73.97"/>
    <n v="750"/>
    <s v="US"/>
    <s v="USD"/>
    <n v="1467781200"/>
    <x v="579"/>
    <n v="1467954000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3"/>
    <x v="3"/>
    <n v="68.66"/>
    <n v="87"/>
    <s v="US"/>
    <s v="USD"/>
    <n v="1556686800"/>
    <x v="580"/>
    <n v="155763720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"/>
    <x v="1"/>
    <n v="59.99"/>
    <n v="3063"/>
    <s v="US"/>
    <s v="USD"/>
    <n v="1553576400"/>
    <x v="581"/>
    <n v="1553922000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3"/>
    <x v="2"/>
    <n v="111.16"/>
    <n v="278"/>
    <s v="US"/>
    <s v="USD"/>
    <n v="1414904400"/>
    <x v="582"/>
    <n v="1416463200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"/>
    <x v="0"/>
    <n v="53.04"/>
    <n v="105"/>
    <s v="US"/>
    <s v="USD"/>
    <n v="1446876000"/>
    <x v="336"/>
    <n v="1447221600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n v="55.99"/>
    <n v="1658"/>
    <s v="US"/>
    <s v="USD"/>
    <n v="1490418000"/>
    <x v="583"/>
    <n v="1491627600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"/>
    <x v="1"/>
    <n v="69.989999999999995"/>
    <n v="2266"/>
    <s v="US"/>
    <s v="USD"/>
    <n v="1360389600"/>
    <x v="584"/>
    <n v="1363150800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5"/>
    <x v="0"/>
    <n v="49"/>
    <n v="2604"/>
    <s v="DK"/>
    <s v="DKK"/>
    <n v="1326866400"/>
    <x v="585"/>
    <n v="1330754400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"/>
    <x v="0"/>
    <n v="103.85"/>
    <n v="65"/>
    <s v="US"/>
    <s v="USD"/>
    <n v="1479103200"/>
    <x v="586"/>
    <n v="1479794400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"/>
    <x v="0"/>
    <n v="99.13"/>
    <n v="94"/>
    <s v="US"/>
    <s v="USD"/>
    <n v="1280206800"/>
    <x v="587"/>
    <n v="1281243600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"/>
    <x v="2"/>
    <n v="107.38"/>
    <n v="45"/>
    <s v="US"/>
    <s v="USD"/>
    <n v="1532754000"/>
    <x v="588"/>
    <n v="1532754000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7"/>
    <x v="0"/>
    <n v="76.92"/>
    <n v="257"/>
    <s v="US"/>
    <s v="USD"/>
    <n v="1453096800"/>
    <x v="589"/>
    <n v="1453356000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20"/>
    <x v="1"/>
    <n v="58.13"/>
    <n v="194"/>
    <s v="CH"/>
    <s v="CHF"/>
    <n v="1487570400"/>
    <x v="590"/>
    <n v="148998600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"/>
    <x v="1"/>
    <n v="103.74"/>
    <n v="129"/>
    <s v="CA"/>
    <s v="CAD"/>
    <n v="1545026400"/>
    <x v="591"/>
    <n v="1545804000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"/>
    <x v="1"/>
    <n v="87.96"/>
    <n v="375"/>
    <s v="US"/>
    <s v="USD"/>
    <n v="1488348000"/>
    <x v="592"/>
    <n v="1489899600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"/>
    <x v="0"/>
    <n v="28"/>
    <n v="2928"/>
    <s v="CA"/>
    <s v="CAD"/>
    <n v="1545112800"/>
    <x v="593"/>
    <n v="1546495200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3"/>
    <x v="0"/>
    <n v="38"/>
    <n v="4697"/>
    <s v="US"/>
    <s v="USD"/>
    <n v="1537938000"/>
    <x v="594"/>
    <n v="1539752400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9"/>
    <x v="0"/>
    <n v="30"/>
    <n v="2915"/>
    <s v="US"/>
    <s v="USD"/>
    <n v="1363150800"/>
    <x v="595"/>
    <n v="1364101200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"/>
    <x v="0"/>
    <n v="103.5"/>
    <n v="18"/>
    <s v="US"/>
    <s v="USD"/>
    <n v="1523250000"/>
    <x v="596"/>
    <n v="1525323600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"/>
    <x v="3"/>
    <n v="85.99"/>
    <n v="723"/>
    <s v="US"/>
    <s v="USD"/>
    <n v="1499317200"/>
    <x v="597"/>
    <n v="1500872400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"/>
    <x v="0"/>
    <n v="98.01"/>
    <n v="602"/>
    <s v="CH"/>
    <s v="CHF"/>
    <n v="1287550800"/>
    <x v="598"/>
    <n v="1288501200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2"/>
    <n v="1"/>
    <s v="US"/>
    <s v="USD"/>
    <n v="1404795600"/>
    <x v="599"/>
    <n v="1407128400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"/>
    <x v="0"/>
    <n v="44.99"/>
    <n v="3868"/>
    <s v="IT"/>
    <s v="EUR"/>
    <n v="1393048800"/>
    <x v="600"/>
    <n v="13943448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7"/>
    <x v="1"/>
    <n v="31.01"/>
    <n v="409"/>
    <s v="US"/>
    <s v="USD"/>
    <n v="1470373200"/>
    <x v="601"/>
    <n v="1474088400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9"/>
    <x v="1"/>
    <n v="59.97"/>
    <n v="234"/>
    <s v="US"/>
    <s v="USD"/>
    <n v="1460091600"/>
    <x v="602"/>
    <n v="1460264400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"/>
    <x v="1"/>
    <n v="59"/>
    <n v="3016"/>
    <s v="US"/>
    <s v="USD"/>
    <n v="1440392400"/>
    <x v="335"/>
    <n v="1440824400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"/>
    <x v="1"/>
    <n v="50.05"/>
    <n v="264"/>
    <s v="US"/>
    <s v="USD"/>
    <n v="1488434400"/>
    <x v="603"/>
    <n v="1489554000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"/>
    <x v="0"/>
    <n v="98.97"/>
    <n v="504"/>
    <s v="AU"/>
    <s v="AUD"/>
    <n v="1514440800"/>
    <x v="604"/>
    <n v="1514872800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"/>
    <x v="0"/>
    <n v="58.86"/>
    <n v="14"/>
    <s v="US"/>
    <s v="USD"/>
    <n v="1514354400"/>
    <x v="605"/>
    <n v="1515736800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"/>
    <x v="3"/>
    <n v="81.010000000000005"/>
    <n v="390"/>
    <s v="US"/>
    <s v="USD"/>
    <n v="1440910800"/>
    <x v="606"/>
    <n v="1442898000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n v="76.010000000000005"/>
    <n v="750"/>
    <s v="GB"/>
    <s v="GBP"/>
    <n v="1296108000"/>
    <x v="65"/>
    <n v="1296194400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2"/>
    <x v="0"/>
    <n v="96.6"/>
    <n v="77"/>
    <s v="US"/>
    <s v="USD"/>
    <n v="1440133200"/>
    <x v="607"/>
    <n v="1440910800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n v="76.959999999999994"/>
    <n v="752"/>
    <s v="DK"/>
    <s v="DKK"/>
    <n v="1332910800"/>
    <x v="608"/>
    <n v="1335502800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8"/>
    <x v="0"/>
    <n v="67.98"/>
    <n v="131"/>
    <s v="US"/>
    <s v="USD"/>
    <n v="1544335200"/>
    <x v="609"/>
    <n v="1544680800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"/>
    <x v="0"/>
    <n v="88.78"/>
    <n v="87"/>
    <s v="US"/>
    <s v="USD"/>
    <n v="1286427600"/>
    <x v="610"/>
    <n v="128841480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"/>
    <x v="0"/>
    <n v="25"/>
    <n v="1063"/>
    <s v="US"/>
    <s v="USD"/>
    <n v="1329717600"/>
    <x v="541"/>
    <n v="1330581600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40"/>
    <x v="1"/>
    <n v="44.92"/>
    <n v="272"/>
    <s v="US"/>
    <s v="USD"/>
    <n v="1310187600"/>
    <x v="611"/>
    <n v="1311397200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"/>
    <x v="3"/>
    <n v="79.400000000000006"/>
    <n v="25"/>
    <s v="US"/>
    <s v="USD"/>
    <n v="1377838800"/>
    <x v="612"/>
    <n v="1378357200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"/>
    <x v="1"/>
    <n v="29.01"/>
    <n v="419"/>
    <s v="US"/>
    <s v="USD"/>
    <n v="1410325200"/>
    <x v="613"/>
    <n v="1411102800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"/>
    <x v="0"/>
    <n v="73.59"/>
    <n v="76"/>
    <s v="US"/>
    <s v="USD"/>
    <n v="1343797200"/>
    <x v="614"/>
    <n v="1344834000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9"/>
    <x v="1"/>
    <n v="107.97"/>
    <n v="1621"/>
    <s v="IT"/>
    <s v="EUR"/>
    <n v="1498453200"/>
    <x v="615"/>
    <n v="1499230800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9"/>
    <x v="1"/>
    <n v="68.989999999999995"/>
    <n v="1101"/>
    <s v="US"/>
    <s v="USD"/>
    <n v="1456380000"/>
    <x v="90"/>
    <n v="145741680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"/>
    <x v="1"/>
    <n v="111.02"/>
    <n v="1073"/>
    <s v="US"/>
    <s v="USD"/>
    <n v="1280552400"/>
    <x v="616"/>
    <n v="1280898000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6"/>
    <x v="0"/>
    <n v="25"/>
    <n v="4428"/>
    <s v="AU"/>
    <s v="AUD"/>
    <n v="1521608400"/>
    <x v="617"/>
    <n v="1522472400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4"/>
    <x v="0"/>
    <n v="42.16"/>
    <n v="58"/>
    <s v="IT"/>
    <s v="EUR"/>
    <n v="1460696400"/>
    <x v="618"/>
    <n v="1462510800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4"/>
    <x v="3"/>
    <n v="47"/>
    <n v="1218"/>
    <s v="US"/>
    <s v="USD"/>
    <n v="1313730000"/>
    <x v="619"/>
    <n v="1317790800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3"/>
    <x v="1"/>
    <n v="36.04"/>
    <n v="331"/>
    <s v="US"/>
    <s v="USD"/>
    <n v="1568178000"/>
    <x v="620"/>
    <n v="156878280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90"/>
    <x v="1"/>
    <n v="101.04"/>
    <n v="1170"/>
    <s v="US"/>
    <s v="USD"/>
    <n v="1348635600"/>
    <x v="621"/>
    <n v="1349413200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4"/>
    <x v="0"/>
    <n v="39.93"/>
    <n v="111"/>
    <s v="US"/>
    <s v="USD"/>
    <n v="1468126800"/>
    <x v="622"/>
    <n v="1472446800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8"/>
    <x v="3"/>
    <n v="83.16"/>
    <n v="215"/>
    <s v="US"/>
    <s v="USD"/>
    <n v="1547877600"/>
    <x v="35"/>
    <n v="1548050400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7"/>
    <x v="1"/>
    <n v="39.979999999999997"/>
    <n v="363"/>
    <s v="US"/>
    <s v="USD"/>
    <n v="1571374800"/>
    <x v="623"/>
    <n v="1571806800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n v="47.99"/>
    <n v="2955"/>
    <s v="US"/>
    <s v="USD"/>
    <n v="1576303200"/>
    <x v="624"/>
    <n v="1576476000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"/>
    <x v="0"/>
    <n v="95.98"/>
    <n v="1657"/>
    <s v="US"/>
    <s v="USD"/>
    <n v="1324447200"/>
    <x v="625"/>
    <n v="1324965600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"/>
    <x v="1"/>
    <n v="78.73"/>
    <n v="103"/>
    <s v="US"/>
    <s v="USD"/>
    <n v="1386741600"/>
    <x v="626"/>
    <n v="1387519200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"/>
    <x v="1"/>
    <n v="56.08"/>
    <n v="147"/>
    <s v="US"/>
    <s v="USD"/>
    <n v="1537074000"/>
    <x v="627"/>
    <n v="1537246800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3"/>
    <x v="1"/>
    <n v="69.09"/>
    <n v="110"/>
    <s v="CA"/>
    <s v="CAD"/>
    <n v="1277787600"/>
    <x v="628"/>
    <n v="1279515600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8"/>
    <x v="0"/>
    <n v="102.05"/>
    <n v="926"/>
    <s v="CA"/>
    <s v="CAD"/>
    <n v="1440306000"/>
    <x v="629"/>
    <n v="1442379600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n v="107.32"/>
    <n v="134"/>
    <s v="US"/>
    <s v="USD"/>
    <n v="1522126800"/>
    <x v="630"/>
    <n v="152307720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51.97"/>
    <n v="269"/>
    <s v="US"/>
    <s v="USD"/>
    <n v="1489298400"/>
    <x v="631"/>
    <n v="1489554000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"/>
    <x v="1"/>
    <n v="71.14"/>
    <n v="175"/>
    <s v="US"/>
    <s v="USD"/>
    <n v="1547100000"/>
    <x v="632"/>
    <n v="1548482400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1"/>
    <x v="1"/>
    <n v="106.49"/>
    <n v="69"/>
    <s v="US"/>
    <s v="USD"/>
    <n v="1383022800"/>
    <x v="633"/>
    <n v="1384063200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7"/>
    <x v="1"/>
    <n v="42.94"/>
    <n v="190"/>
    <s v="US"/>
    <s v="USD"/>
    <n v="1322373600"/>
    <x v="634"/>
    <n v="1322892000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"/>
    <x v="1"/>
    <n v="30.04"/>
    <n v="237"/>
    <s v="US"/>
    <s v="USD"/>
    <n v="1349240400"/>
    <x v="635"/>
    <n v="1350709200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1"/>
    <x v="0"/>
    <n v="70.62"/>
    <n v="77"/>
    <s v="GB"/>
    <s v="GBP"/>
    <n v="1562648400"/>
    <x v="636"/>
    <n v="1564203600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4"/>
    <x v="0"/>
    <n v="66.02"/>
    <n v="1748"/>
    <s v="US"/>
    <s v="USD"/>
    <n v="1508216400"/>
    <x v="637"/>
    <n v="1509685200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"/>
    <x v="0"/>
    <n v="96.91"/>
    <n v="79"/>
    <s v="US"/>
    <s v="USD"/>
    <n v="1511762400"/>
    <x v="638"/>
    <n v="1514959200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34"/>
    <x v="1"/>
    <n v="62.87"/>
    <n v="196"/>
    <s v="IT"/>
    <s v="EUR"/>
    <n v="1447480800"/>
    <x v="639"/>
    <n v="1448863200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"/>
    <x v="0"/>
    <n v="108.99"/>
    <n v="889"/>
    <s v="US"/>
    <s v="USD"/>
    <n v="1429506000"/>
    <x v="640"/>
    <n v="142959240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n v="27"/>
    <n v="7295"/>
    <s v="US"/>
    <s v="USD"/>
    <n v="1522472400"/>
    <x v="641"/>
    <n v="1522645200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7"/>
    <x v="1"/>
    <n v="65"/>
    <n v="2893"/>
    <s v="CA"/>
    <s v="CAD"/>
    <n v="1322114400"/>
    <x v="642"/>
    <n v="1323324000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"/>
    <x v="0"/>
    <n v="111.52"/>
    <n v="56"/>
    <s v="US"/>
    <s v="USD"/>
    <n v="1561438800"/>
    <x v="230"/>
    <n v="156152520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3"/>
    <n v="1"/>
    <s v="US"/>
    <s v="USD"/>
    <n v="1264399200"/>
    <x v="67"/>
    <n v="1265695200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"/>
    <x v="1"/>
    <n v="110.99"/>
    <n v="820"/>
    <s v="US"/>
    <s v="USD"/>
    <n v="1301202000"/>
    <x v="643"/>
    <n v="1301806800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n v="56.75"/>
    <n v="83"/>
    <s v="US"/>
    <s v="USD"/>
    <n v="1374469200"/>
    <x v="644"/>
    <n v="1374901200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2"/>
    <x v="1"/>
    <n v="97.02"/>
    <n v="2038"/>
    <s v="US"/>
    <s v="USD"/>
    <n v="1334984400"/>
    <x v="645"/>
    <n v="1336453200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3"/>
    <x v="1"/>
    <n v="92.09"/>
    <n v="116"/>
    <s v="US"/>
    <s v="USD"/>
    <n v="1467608400"/>
    <x v="646"/>
    <n v="1468904400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"/>
    <x v="0"/>
    <n v="82.99"/>
    <n v="2025"/>
    <s v="GB"/>
    <s v="GBP"/>
    <n v="1386741600"/>
    <x v="626"/>
    <n v="1387087200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8"/>
    <x v="1"/>
    <n v="103.04"/>
    <n v="1345"/>
    <s v="AU"/>
    <s v="AUD"/>
    <n v="1546754400"/>
    <x v="647"/>
    <n v="1547445600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9"/>
    <x v="1"/>
    <n v="68.92"/>
    <n v="168"/>
    <s v="US"/>
    <s v="USD"/>
    <n v="1544248800"/>
    <x v="159"/>
    <n v="1547359200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"/>
    <x v="1"/>
    <n v="87.74"/>
    <n v="137"/>
    <s v="CH"/>
    <s v="CHF"/>
    <n v="1495429200"/>
    <x v="648"/>
    <n v="1496293200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"/>
    <x v="1"/>
    <n v="75.02"/>
    <n v="186"/>
    <s v="IT"/>
    <s v="EUR"/>
    <n v="1334811600"/>
    <x v="267"/>
    <n v="1335416400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n v="50.86"/>
    <n v="125"/>
    <s v="US"/>
    <s v="USD"/>
    <n v="1531544400"/>
    <x v="649"/>
    <n v="1532149200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n v="90"/>
    <n v="14"/>
    <s v="IT"/>
    <s v="EUR"/>
    <n v="1453615200"/>
    <x v="248"/>
    <n v="1453788000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1"/>
    <x v="1"/>
    <n v="72.900000000000006"/>
    <n v="202"/>
    <s v="US"/>
    <s v="USD"/>
    <n v="1467954000"/>
    <x v="571"/>
    <n v="1471496400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2"/>
    <x v="1"/>
    <n v="108.49"/>
    <n v="103"/>
    <s v="US"/>
    <s v="USD"/>
    <n v="1471842000"/>
    <x v="650"/>
    <n v="147287880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3"/>
    <x v="1"/>
    <n v="101.98"/>
    <n v="1785"/>
    <s v="US"/>
    <s v="USD"/>
    <n v="1408424400"/>
    <x v="1"/>
    <n v="1408510800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"/>
    <x v="0"/>
    <n v="44.01"/>
    <n v="656"/>
    <s v="US"/>
    <s v="USD"/>
    <n v="1281157200"/>
    <x v="651"/>
    <n v="1281589200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8"/>
    <x v="1"/>
    <n v="65.94"/>
    <n v="157"/>
    <s v="US"/>
    <s v="USD"/>
    <n v="1373432400"/>
    <x v="652"/>
    <n v="1375851600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8"/>
    <x v="1"/>
    <n v="24.99"/>
    <n v="555"/>
    <s v="US"/>
    <s v="USD"/>
    <n v="1313989200"/>
    <x v="653"/>
    <n v="1315803600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"/>
    <x v="1"/>
    <n v="28"/>
    <n v="297"/>
    <s v="US"/>
    <s v="USD"/>
    <n v="1371445200"/>
    <x v="654"/>
    <n v="1373691600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85.83"/>
    <n v="123"/>
    <s v="US"/>
    <s v="USD"/>
    <n v="1338267600"/>
    <x v="655"/>
    <n v="1339218000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"/>
    <x v="3"/>
    <n v="84.92"/>
    <n v="38"/>
    <s v="DK"/>
    <s v="DKK"/>
    <n v="1519192800"/>
    <x v="656"/>
    <n v="1520402400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"/>
    <x v="3"/>
    <n v="90.48"/>
    <n v="60"/>
    <s v="US"/>
    <s v="USD"/>
    <n v="1522818000"/>
    <x v="657"/>
    <n v="1523336400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7"/>
    <x v="1"/>
    <n v="25"/>
    <n v="3036"/>
    <s v="US"/>
    <s v="USD"/>
    <n v="1509948000"/>
    <x v="265"/>
    <n v="1512280800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"/>
    <x v="1"/>
    <n v="92.01"/>
    <n v="144"/>
    <s v="AU"/>
    <s v="AUD"/>
    <n v="1456898400"/>
    <x v="658"/>
    <n v="1458709200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"/>
    <x v="1"/>
    <n v="93.07"/>
    <n v="121"/>
    <s v="GB"/>
    <s v="GBP"/>
    <n v="1413954000"/>
    <x v="659"/>
    <n v="1414126800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"/>
    <x v="0"/>
    <n v="61.01"/>
    <n v="1596"/>
    <s v="US"/>
    <s v="USD"/>
    <n v="1416031200"/>
    <x v="660"/>
    <n v="141620400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9"/>
    <x v="3"/>
    <n v="92.04"/>
    <n v="524"/>
    <s v="US"/>
    <s v="USD"/>
    <n v="1287982800"/>
    <x v="661"/>
    <n v="1288501200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81.13"/>
    <n v="181"/>
    <s v="US"/>
    <s v="USD"/>
    <n v="1547964000"/>
    <x v="4"/>
    <n v="1552971600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8"/>
    <x v="0"/>
    <n v="73.5"/>
    <n v="10"/>
    <s v="US"/>
    <s v="USD"/>
    <n v="1464152400"/>
    <x v="662"/>
    <n v="1465102800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6"/>
    <x v="1"/>
    <n v="85.22"/>
    <n v="122"/>
    <s v="US"/>
    <s v="USD"/>
    <n v="1359957600"/>
    <x v="663"/>
    <n v="1360130400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3"/>
    <x v="1"/>
    <n v="110.97"/>
    <n v="1071"/>
    <s v="CA"/>
    <s v="CAD"/>
    <n v="1432357200"/>
    <x v="664"/>
    <n v="1432875600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"/>
    <x v="3"/>
    <n v="32.97"/>
    <n v="219"/>
    <s v="US"/>
    <s v="USD"/>
    <n v="1500786000"/>
    <x v="665"/>
    <n v="1500872400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2"/>
    <x v="0"/>
    <n v="96.01"/>
    <n v="1121"/>
    <s v="US"/>
    <s v="USD"/>
    <n v="1490158800"/>
    <x v="666"/>
    <n v="1492146000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"/>
    <x v="1"/>
    <n v="84.97"/>
    <n v="980"/>
    <s v="US"/>
    <s v="USD"/>
    <n v="1406178000"/>
    <x v="43"/>
    <n v="1407301200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"/>
    <x v="1"/>
    <n v="25.01"/>
    <n v="536"/>
    <s v="US"/>
    <s v="USD"/>
    <n v="1485583200"/>
    <x v="667"/>
    <n v="1486620000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"/>
    <x v="1"/>
    <n v="66"/>
    <n v="1991"/>
    <s v="US"/>
    <s v="USD"/>
    <n v="1459314000"/>
    <x v="668"/>
    <n v="1459918800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3"/>
    <x v="3"/>
    <n v="87.34"/>
    <n v="29"/>
    <s v="US"/>
    <s v="USD"/>
    <n v="1424412000"/>
    <x v="669"/>
    <n v="1424757600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n v="27.93"/>
    <n v="180"/>
    <s v="US"/>
    <s v="USD"/>
    <n v="1478844000"/>
    <x v="670"/>
    <n v="147988080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"/>
    <x v="0"/>
    <n v="103.8"/>
    <n v="15"/>
    <s v="US"/>
    <s v="USD"/>
    <n v="1416117600"/>
    <x v="671"/>
    <n v="1418018400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31.94"/>
    <n v="191"/>
    <s v="US"/>
    <s v="USD"/>
    <n v="1340946000"/>
    <x v="672"/>
    <n v="1341032400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"/>
    <x v="0"/>
    <n v="99.5"/>
    <n v="16"/>
    <s v="US"/>
    <s v="USD"/>
    <n v="1486101600"/>
    <x v="673"/>
    <n v="1486360800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"/>
    <x v="1"/>
    <n v="108.85"/>
    <n v="130"/>
    <s v="US"/>
    <s v="USD"/>
    <n v="1274590800"/>
    <x v="674"/>
    <n v="1274677200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"/>
    <x v="1"/>
    <n v="110.76"/>
    <n v="122"/>
    <s v="US"/>
    <s v="USD"/>
    <n v="1263880800"/>
    <x v="675"/>
    <n v="1267509600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3"/>
    <x v="0"/>
    <n v="29.65"/>
    <n v="17"/>
    <s v="US"/>
    <s v="USD"/>
    <n v="1445403600"/>
    <x v="676"/>
    <n v="1445922000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01.71"/>
    <n v="140"/>
    <s v="US"/>
    <s v="USD"/>
    <n v="1533877200"/>
    <x v="342"/>
    <n v="1534050000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"/>
    <x v="0"/>
    <n v="61.5"/>
    <n v="34"/>
    <s v="US"/>
    <s v="USD"/>
    <n v="1275195600"/>
    <x v="677"/>
    <n v="1277528400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3"/>
    <x v="1"/>
    <n v="35"/>
    <n v="3388"/>
    <s v="US"/>
    <s v="USD"/>
    <n v="1318136400"/>
    <x v="678"/>
    <n v="1318568400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n v="40.049999999999997"/>
    <n v="280"/>
    <s v="US"/>
    <s v="USD"/>
    <n v="1283403600"/>
    <x v="679"/>
    <n v="1284354000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n v="110.97"/>
    <n v="614"/>
    <s v="US"/>
    <s v="USD"/>
    <n v="1267423200"/>
    <x v="680"/>
    <n v="126957960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"/>
    <x v="1"/>
    <n v="36.96"/>
    <n v="366"/>
    <s v="IT"/>
    <s v="EUR"/>
    <n v="1412744400"/>
    <x v="681"/>
    <n v="1413781200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"/>
    <x v="1"/>
    <n v="30.97"/>
    <n v="270"/>
    <s v="US"/>
    <s v="USD"/>
    <n v="1458190800"/>
    <x v="683"/>
    <n v="1459486800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"/>
    <x v="3"/>
    <n v="47.04"/>
    <n v="114"/>
    <s v="US"/>
    <s v="USD"/>
    <n v="1280984400"/>
    <x v="684"/>
    <n v="1282539600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7"/>
    <x v="1"/>
    <n v="88.07"/>
    <n v="137"/>
    <s v="US"/>
    <s v="USD"/>
    <n v="1274590800"/>
    <x v="674"/>
    <n v="1275886800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"/>
    <x v="1"/>
    <n v="37.01"/>
    <n v="3205"/>
    <s v="US"/>
    <s v="USD"/>
    <n v="1351400400"/>
    <x v="685"/>
    <n v="1355983200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7"/>
    <x v="1"/>
    <n v="26.03"/>
    <n v="288"/>
    <s v="DK"/>
    <s v="DKK"/>
    <n v="1514354400"/>
    <x v="605"/>
    <n v="1515391200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"/>
    <x v="1"/>
    <n v="67.819999999999993"/>
    <n v="148"/>
    <s v="US"/>
    <s v="USD"/>
    <n v="1421733600"/>
    <x v="686"/>
    <n v="1422252000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7"/>
    <x v="1"/>
    <n v="49.96"/>
    <n v="114"/>
    <s v="US"/>
    <s v="USD"/>
    <n v="1305176400"/>
    <x v="687"/>
    <n v="1305522000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"/>
    <x v="1"/>
    <n v="110.02"/>
    <n v="1518"/>
    <s v="CA"/>
    <s v="CAD"/>
    <n v="1414126800"/>
    <x v="688"/>
    <n v="1414904400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"/>
    <x v="0"/>
    <n v="89.96"/>
    <n v="1274"/>
    <s v="US"/>
    <s v="USD"/>
    <n v="1517810400"/>
    <x v="689"/>
    <n v="1520402400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"/>
    <x v="0"/>
    <n v="79.010000000000005"/>
    <n v="210"/>
    <s v="IT"/>
    <s v="EUR"/>
    <n v="1564635600"/>
    <x v="690"/>
    <n v="156714120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"/>
    <x v="1"/>
    <n v="86.87"/>
    <n v="166"/>
    <s v="US"/>
    <s v="USD"/>
    <n v="1500699600"/>
    <x v="691"/>
    <n v="1501131600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"/>
    <x v="1"/>
    <n v="62.04"/>
    <n v="100"/>
    <s v="AU"/>
    <s v="AUD"/>
    <n v="1354082400"/>
    <x v="692"/>
    <n v="1355032800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"/>
    <x v="1"/>
    <n v="26.97"/>
    <n v="235"/>
    <s v="US"/>
    <s v="USD"/>
    <n v="1336453200"/>
    <x v="693"/>
    <n v="1339477200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"/>
    <x v="1"/>
    <n v="54.12"/>
    <n v="148"/>
    <s v="US"/>
    <s v="USD"/>
    <n v="1305262800"/>
    <x v="694"/>
    <n v="1305954000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"/>
    <x v="1"/>
    <n v="41.04"/>
    <n v="198"/>
    <s v="US"/>
    <s v="USD"/>
    <n v="1492232400"/>
    <x v="695"/>
    <n v="1494392400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"/>
    <x v="0"/>
    <n v="55.05"/>
    <n v="248"/>
    <s v="AU"/>
    <s v="AUD"/>
    <n v="1537333200"/>
    <x v="123"/>
    <n v="1537419600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7"/>
    <x v="0"/>
    <n v="107.94"/>
    <n v="513"/>
    <s v="US"/>
    <s v="USD"/>
    <n v="1444107600"/>
    <x v="696"/>
    <n v="1447999200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x v="626"/>
    <n v="1388037600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7"/>
    <x v="0"/>
    <n v="32"/>
    <n v="3410"/>
    <s v="US"/>
    <s v="USD"/>
    <n v="1376542800"/>
    <x v="697"/>
    <n v="1378789200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1"/>
    <x v="1"/>
    <n v="53.9"/>
    <n v="216"/>
    <s v="IT"/>
    <s v="EUR"/>
    <n v="1397451600"/>
    <x v="698"/>
    <n v="1398056400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"/>
    <x v="3"/>
    <n v="106.5"/>
    <n v="26"/>
    <s v="US"/>
    <s v="USD"/>
    <n v="1548482400"/>
    <x v="699"/>
    <n v="1550815200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"/>
    <x v="1"/>
    <n v="33"/>
    <n v="5139"/>
    <s v="US"/>
    <s v="USD"/>
    <n v="1549692000"/>
    <x v="700"/>
    <n v="15500376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n v="43"/>
    <n v="2353"/>
    <s v="US"/>
    <s v="USD"/>
    <n v="1492059600"/>
    <x v="701"/>
    <n v="1492923600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6"/>
    <x v="1"/>
    <n v="86.86"/>
    <n v="78"/>
    <s v="IT"/>
    <s v="EUR"/>
    <n v="1463979600"/>
    <x v="702"/>
    <n v="1467522000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"/>
    <x v="0"/>
    <n v="96.8"/>
    <n v="10"/>
    <s v="US"/>
    <s v="USD"/>
    <n v="1415253600"/>
    <x v="703"/>
    <n v="1416117600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6"/>
    <x v="0"/>
    <n v="33"/>
    <n v="2201"/>
    <s v="US"/>
    <s v="USD"/>
    <n v="1562216400"/>
    <x v="704"/>
    <n v="1563771600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"/>
    <x v="0"/>
    <n v="68.03"/>
    <n v="676"/>
    <s v="US"/>
    <s v="USD"/>
    <n v="1316754000"/>
    <x v="431"/>
    <n v="1319259600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8"/>
    <x v="1"/>
    <n v="58.87"/>
    <n v="174"/>
    <s v="CH"/>
    <s v="CHF"/>
    <n v="1313211600"/>
    <x v="705"/>
    <n v="1313643600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"/>
    <x v="0"/>
    <n v="105.05"/>
    <n v="831"/>
    <s v="US"/>
    <s v="USD"/>
    <n v="1439528400"/>
    <x v="706"/>
    <n v="1440306000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n v="33.049999999999997"/>
    <n v="164"/>
    <s v="US"/>
    <s v="USD"/>
    <n v="1469163600"/>
    <x v="707"/>
    <n v="1470805200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1"/>
    <x v="3"/>
    <n v="78.819999999999993"/>
    <n v="56"/>
    <s v="CH"/>
    <s v="CHF"/>
    <n v="1288501200"/>
    <x v="708"/>
    <n v="1292911200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"/>
    <x v="1"/>
    <n v="68.2"/>
    <n v="161"/>
    <s v="US"/>
    <s v="USD"/>
    <n v="1298959200"/>
    <x v="709"/>
    <n v="1301374800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n v="75.73"/>
    <n v="138"/>
    <s v="US"/>
    <s v="USD"/>
    <n v="1387260000"/>
    <x v="710"/>
    <n v="138786480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"/>
    <x v="1"/>
    <n v="31"/>
    <n v="3308"/>
    <s v="US"/>
    <s v="USD"/>
    <n v="1457244000"/>
    <x v="711"/>
    <n v="1458190800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"/>
    <x v="1"/>
    <n v="101.88"/>
    <n v="127"/>
    <s v="AU"/>
    <s v="AUD"/>
    <n v="1556341200"/>
    <x v="157"/>
    <n v="1559278800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30"/>
    <x v="1"/>
    <n v="52.88"/>
    <n v="207"/>
    <s v="IT"/>
    <s v="EUR"/>
    <n v="1522126800"/>
    <x v="630"/>
    <n v="152273160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100"/>
    <x v="0"/>
    <n v="71.010000000000005"/>
    <n v="859"/>
    <s v="CA"/>
    <s v="CAD"/>
    <n v="1305954000"/>
    <x v="712"/>
    <n v="1306731600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"/>
    <x v="2"/>
    <n v="102.39"/>
    <n v="31"/>
    <s v="US"/>
    <s v="USD"/>
    <n v="1350709200"/>
    <x v="93"/>
    <n v="1352527200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"/>
    <x v="0"/>
    <n v="74.47"/>
    <n v="45"/>
    <s v="US"/>
    <s v="USD"/>
    <n v="1401166800"/>
    <x v="713"/>
    <n v="1404363600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1"/>
    <x v="3"/>
    <n v="51.01"/>
    <n v="1113"/>
    <s v="US"/>
    <s v="USD"/>
    <n v="1266127200"/>
    <x v="714"/>
    <n v="1266645600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6"/>
    <x v="0"/>
    <n v="90"/>
    <n v="6"/>
    <s v="US"/>
    <s v="USD"/>
    <n v="1481436000"/>
    <x v="715"/>
    <n v="1482818400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97.14"/>
    <n v="7"/>
    <s v="US"/>
    <s v="USD"/>
    <n v="1372222800"/>
    <x v="716"/>
    <n v="1374642000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6"/>
    <x v="1"/>
    <n v="72.069999999999993"/>
    <n v="181"/>
    <s v="CH"/>
    <s v="CHF"/>
    <n v="1372136400"/>
    <x v="448"/>
    <n v="1372482000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"/>
    <x v="1"/>
    <n v="75.239999999999995"/>
    <n v="110"/>
    <s v="US"/>
    <s v="USD"/>
    <n v="1513922400"/>
    <x v="717"/>
    <n v="1514959200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"/>
    <x v="0"/>
    <n v="32.97"/>
    <n v="31"/>
    <s v="US"/>
    <s v="USD"/>
    <n v="1477976400"/>
    <x v="718"/>
    <n v="1478235600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5"/>
    <x v="0"/>
    <n v="54.81"/>
    <n v="78"/>
    <s v="US"/>
    <s v="USD"/>
    <n v="1407474000"/>
    <x v="719"/>
    <n v="1408078800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10"/>
    <x v="1"/>
    <n v="45.04"/>
    <n v="185"/>
    <s v="US"/>
    <s v="USD"/>
    <n v="1546149600"/>
    <x v="720"/>
    <n v="154813680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"/>
    <x v="1"/>
    <n v="52.96"/>
    <n v="121"/>
    <s v="US"/>
    <s v="USD"/>
    <n v="1338440400"/>
    <x v="721"/>
    <n v="1340859600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"/>
    <x v="0"/>
    <n v="60.02"/>
    <n v="1225"/>
    <s v="GB"/>
    <s v="GBP"/>
    <n v="1454133600"/>
    <x v="722"/>
    <n v="1454479200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n v="44.03"/>
    <n v="106"/>
    <s v="US"/>
    <s v="USD"/>
    <n v="1577772000"/>
    <x v="723"/>
    <n v="1579672800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"/>
    <x v="1"/>
    <n v="86.03"/>
    <n v="142"/>
    <s v="US"/>
    <s v="USD"/>
    <n v="1562216400"/>
    <x v="704"/>
    <n v="1562389200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8.01"/>
    <n v="233"/>
    <s v="US"/>
    <s v="USD"/>
    <n v="1548568800"/>
    <x v="724"/>
    <n v="1551506400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n v="32.049999999999997"/>
    <n v="218"/>
    <s v="US"/>
    <s v="USD"/>
    <n v="1514872800"/>
    <x v="725"/>
    <n v="1516600800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1"/>
    <x v="0"/>
    <n v="73.61"/>
    <n v="67"/>
    <s v="AU"/>
    <s v="AUD"/>
    <n v="1416031200"/>
    <x v="660"/>
    <n v="142043760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"/>
    <x v="1"/>
    <n v="108.71"/>
    <n v="76"/>
    <s v="US"/>
    <s v="USD"/>
    <n v="1330927200"/>
    <x v="726"/>
    <n v="1332997200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2.98"/>
    <n v="43"/>
    <s v="US"/>
    <s v="USD"/>
    <n v="1571115600"/>
    <x v="727"/>
    <n v="1574920800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"/>
    <x v="0"/>
    <n v="83.32"/>
    <n v="19"/>
    <s v="US"/>
    <s v="USD"/>
    <n v="1463461200"/>
    <x v="728"/>
    <n v="1464930000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3"/>
    <x v="0"/>
    <n v="42"/>
    <n v="2108"/>
    <s v="CH"/>
    <s v="CHF"/>
    <n v="1344920400"/>
    <x v="729"/>
    <n v="1345006800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"/>
    <x v="1"/>
    <n v="55.93"/>
    <n v="221"/>
    <s v="US"/>
    <s v="USD"/>
    <n v="1511848800"/>
    <x v="730"/>
    <n v="151271280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"/>
    <x v="0"/>
    <n v="105.04"/>
    <n v="679"/>
    <s v="US"/>
    <s v="USD"/>
    <n v="1452319200"/>
    <x v="731"/>
    <n v="1452492000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6"/>
    <x v="1"/>
    <n v="48"/>
    <n v="2805"/>
    <s v="CA"/>
    <s v="CAD"/>
    <n v="1523854800"/>
    <x v="78"/>
    <n v="1524286800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"/>
    <x v="1"/>
    <n v="112.66"/>
    <n v="68"/>
    <s v="US"/>
    <s v="USD"/>
    <n v="1346043600"/>
    <x v="732"/>
    <n v="1346907600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"/>
    <x v="0"/>
    <n v="81.94"/>
    <n v="36"/>
    <s v="DK"/>
    <s v="DKK"/>
    <n v="1464325200"/>
    <x v="733"/>
    <n v="1464498000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"/>
    <x v="1"/>
    <n v="64.05"/>
    <n v="183"/>
    <s v="CA"/>
    <s v="CAD"/>
    <n v="1511935200"/>
    <x v="734"/>
    <n v="1514181600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"/>
    <x v="1"/>
    <n v="106.39"/>
    <n v="133"/>
    <s v="US"/>
    <s v="USD"/>
    <n v="1392012000"/>
    <x v="406"/>
    <n v="1392184800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9"/>
    <x v="1"/>
    <n v="76.010000000000005"/>
    <n v="2489"/>
    <s v="IT"/>
    <s v="EUR"/>
    <n v="1556946000"/>
    <x v="735"/>
    <n v="1559365200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5"/>
    <x v="1"/>
    <n v="111.07"/>
    <n v="69"/>
    <s v="US"/>
    <s v="USD"/>
    <n v="1548050400"/>
    <x v="736"/>
    <n v="1549173600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n v="95.94"/>
    <n v="47"/>
    <s v="US"/>
    <s v="USD"/>
    <n v="1353736800"/>
    <x v="737"/>
    <n v="1355032800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1"/>
    <x v="1"/>
    <n v="43.04"/>
    <n v="279"/>
    <s v="GB"/>
    <s v="GBP"/>
    <n v="1532840400"/>
    <x v="192"/>
    <n v="1533963600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n v="67.97"/>
    <n v="210"/>
    <s v="US"/>
    <s v="USD"/>
    <n v="1488261600"/>
    <x v="738"/>
    <n v="1489381200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50"/>
    <x v="1"/>
    <n v="89.99"/>
    <n v="2100"/>
    <s v="US"/>
    <s v="USD"/>
    <n v="1393567200"/>
    <x v="739"/>
    <n v="1395032400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"/>
    <x v="1"/>
    <n v="58.1"/>
    <n v="252"/>
    <s v="US"/>
    <s v="USD"/>
    <n v="1410325200"/>
    <x v="613"/>
    <n v="1412485200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"/>
    <x v="1"/>
    <n v="84"/>
    <n v="1280"/>
    <s v="US"/>
    <s v="USD"/>
    <n v="1276923600"/>
    <x v="740"/>
    <n v="127968840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8"/>
    <x v="1"/>
    <n v="88.85"/>
    <n v="157"/>
    <s v="GB"/>
    <s v="GBP"/>
    <n v="1500958800"/>
    <x v="145"/>
    <n v="1501995600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"/>
    <x v="1"/>
    <n v="65.959999999999994"/>
    <n v="194"/>
    <s v="US"/>
    <s v="USD"/>
    <n v="1292220000"/>
    <x v="741"/>
    <n v="1294639200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7"/>
    <x v="1"/>
    <n v="74.8"/>
    <n v="82"/>
    <s v="AU"/>
    <s v="AUD"/>
    <n v="1304398800"/>
    <x v="742"/>
    <n v="1305435600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69.989999999999995"/>
    <n v="70"/>
    <s v="US"/>
    <s v="USD"/>
    <n v="1535432400"/>
    <x v="202"/>
    <n v="1537592400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"/>
    <x v="0"/>
    <n v="32.01"/>
    <n v="154"/>
    <s v="US"/>
    <s v="USD"/>
    <n v="1433826000"/>
    <x v="743"/>
    <n v="1435122000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n v="64.73"/>
    <n v="22"/>
    <s v="US"/>
    <s v="USD"/>
    <n v="1514959200"/>
    <x v="744"/>
    <n v="1520056800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9"/>
    <x v="1"/>
    <n v="25"/>
    <n v="4233"/>
    <s v="US"/>
    <s v="USD"/>
    <n v="1332738000"/>
    <x v="745"/>
    <n v="1335675600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"/>
    <x v="1"/>
    <n v="104.98"/>
    <n v="1297"/>
    <s v="DK"/>
    <s v="DKK"/>
    <n v="1445490000"/>
    <x v="746"/>
    <n v="1448431200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8"/>
    <x v="1"/>
    <n v="64.989999999999995"/>
    <n v="165"/>
    <s v="DK"/>
    <s v="DKK"/>
    <n v="1297663200"/>
    <x v="747"/>
    <n v="1298613600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4"/>
    <x v="1"/>
    <n v="94.35"/>
    <n v="119"/>
    <s v="US"/>
    <s v="USD"/>
    <n v="1371963600"/>
    <x v="362"/>
    <n v="1372482000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90"/>
    <x v="0"/>
    <n v="44"/>
    <n v="1758"/>
    <s v="US"/>
    <s v="USD"/>
    <n v="1425103200"/>
    <x v="748"/>
    <n v="1425621600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"/>
    <x v="0"/>
    <n v="64.739999999999995"/>
    <n v="94"/>
    <s v="US"/>
    <s v="USD"/>
    <n v="1265349600"/>
    <x v="749"/>
    <n v="1266300000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3"/>
    <x v="1"/>
    <n v="84.01"/>
    <n v="1797"/>
    <s v="US"/>
    <s v="USD"/>
    <n v="1301202000"/>
    <x v="643"/>
    <n v="1305867600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n v="34.06"/>
    <n v="261"/>
    <s v="US"/>
    <s v="USD"/>
    <n v="1538024400"/>
    <x v="750"/>
    <n v="153880200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"/>
    <x v="1"/>
    <n v="93.27"/>
    <n v="157"/>
    <s v="US"/>
    <s v="USD"/>
    <n v="1395032400"/>
    <x v="751"/>
    <n v="1398920400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"/>
    <x v="1"/>
    <n v="33"/>
    <n v="3533"/>
    <s v="US"/>
    <s v="USD"/>
    <n v="1405486800"/>
    <x v="752"/>
    <n v="1405659600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3"/>
    <x v="1"/>
    <n v="83.81"/>
    <n v="155"/>
    <s v="US"/>
    <s v="USD"/>
    <n v="1455861600"/>
    <x v="753"/>
    <n v="1457244000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"/>
    <x v="1"/>
    <n v="63.99"/>
    <n v="132"/>
    <s v="IT"/>
    <s v="EUR"/>
    <n v="1529038800"/>
    <x v="754"/>
    <n v="1529298000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1"/>
    <x v="0"/>
    <n v="81.91"/>
    <n v="33"/>
    <s v="US"/>
    <s v="USD"/>
    <n v="1535259600"/>
    <x v="755"/>
    <n v="1535778000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"/>
    <x v="3"/>
    <n v="93.05"/>
    <n v="94"/>
    <s v="US"/>
    <s v="USD"/>
    <n v="1327212000"/>
    <x v="756"/>
    <n v="1327471200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8"/>
    <x v="1"/>
    <n v="101.98"/>
    <n v="1354"/>
    <s v="GB"/>
    <s v="GBP"/>
    <n v="1526360400"/>
    <x v="757"/>
    <n v="1529557200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n v="105.94"/>
    <n v="48"/>
    <s v="US"/>
    <s v="USD"/>
    <n v="1532149200"/>
    <x v="758"/>
    <n v="1535259600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8"/>
    <x v="1"/>
    <n v="101.58"/>
    <n v="110"/>
    <s v="US"/>
    <s v="USD"/>
    <n v="1515304800"/>
    <x v="759"/>
    <n v="1515564000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"/>
    <x v="1"/>
    <n v="62.97"/>
    <n v="172"/>
    <s v="US"/>
    <s v="USD"/>
    <n v="1276318800"/>
    <x v="760"/>
    <n v="127709640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"/>
    <x v="1"/>
    <n v="29.05"/>
    <n v="307"/>
    <s v="US"/>
    <s v="USD"/>
    <n v="1328767200"/>
    <x v="761"/>
    <n v="1329026400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8"/>
    <x v="1"/>
    <n v="77.930000000000007"/>
    <n v="160"/>
    <s v="US"/>
    <s v="USD"/>
    <n v="1335934800"/>
    <x v="444"/>
    <n v="1338786000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"/>
    <x v="0"/>
    <n v="80.81"/>
    <n v="31"/>
    <s v="US"/>
    <s v="USD"/>
    <n v="1310792400"/>
    <x v="763"/>
    <n v="1311656400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"/>
    <x v="1"/>
    <n v="76.010000000000005"/>
    <n v="1467"/>
    <s v="CA"/>
    <s v="CAD"/>
    <n v="1308546000"/>
    <x v="764"/>
    <n v="1308978000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4"/>
    <x v="1"/>
    <n v="72.989999999999995"/>
    <n v="2662"/>
    <s v="CA"/>
    <s v="CAD"/>
    <n v="1574056800"/>
    <x v="765"/>
    <n v="1576389600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"/>
    <x v="1"/>
    <n v="53"/>
    <n v="452"/>
    <s v="AU"/>
    <s v="AUD"/>
    <n v="1308373200"/>
    <x v="766"/>
    <n v="1311051600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7"/>
    <x v="1"/>
    <n v="54.16"/>
    <n v="158"/>
    <s v="US"/>
    <s v="USD"/>
    <n v="1335243600"/>
    <x v="767"/>
    <n v="1336712400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40"/>
    <x v="1"/>
    <n v="32.950000000000003"/>
    <n v="225"/>
    <s v="CH"/>
    <s v="CHF"/>
    <n v="1328421600"/>
    <x v="768"/>
    <n v="1330408800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"/>
    <x v="0"/>
    <n v="79.37"/>
    <n v="35"/>
    <s v="US"/>
    <s v="USD"/>
    <n v="1524286800"/>
    <x v="769"/>
    <n v="1524891600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6"/>
    <x v="0"/>
    <n v="41.17"/>
    <n v="63"/>
    <s v="US"/>
    <s v="USD"/>
    <n v="1362117600"/>
    <x v="770"/>
    <n v="136366920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2"/>
    <x v="1"/>
    <n v="77.430000000000007"/>
    <n v="65"/>
    <s v="US"/>
    <s v="USD"/>
    <n v="1550556000"/>
    <x v="771"/>
    <n v="1551420000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6"/>
    <x v="1"/>
    <n v="57.16"/>
    <n v="163"/>
    <s v="US"/>
    <s v="USD"/>
    <n v="1269147600"/>
    <x v="772"/>
    <n v="1269838800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"/>
    <x v="1"/>
    <n v="77.180000000000007"/>
    <n v="85"/>
    <s v="US"/>
    <s v="USD"/>
    <n v="1312174800"/>
    <x v="773"/>
    <n v="1312520400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n v="24.95"/>
    <n v="217"/>
    <s v="US"/>
    <s v="USD"/>
    <n v="1434517200"/>
    <x v="774"/>
    <n v="1436504400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"/>
    <x v="1"/>
    <n v="97.18"/>
    <n v="150"/>
    <s v="US"/>
    <s v="USD"/>
    <n v="1471582800"/>
    <x v="775"/>
    <n v="1472014800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6"/>
    <x v="1"/>
    <n v="46"/>
    <n v="3272"/>
    <s v="US"/>
    <s v="USD"/>
    <n v="1410757200"/>
    <x v="776"/>
    <n v="1411534800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"/>
    <x v="3"/>
    <n v="88.02"/>
    <n v="898"/>
    <s v="US"/>
    <s v="USD"/>
    <n v="1304830800"/>
    <x v="777"/>
    <n v="1304917200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"/>
    <x v="1"/>
    <n v="25.99"/>
    <n v="300"/>
    <s v="US"/>
    <s v="USD"/>
    <n v="1539061200"/>
    <x v="778"/>
    <n v="1539579600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5"/>
    <x v="1"/>
    <n v="102.69"/>
    <n v="126"/>
    <s v="US"/>
    <s v="USD"/>
    <n v="1381554000"/>
    <x v="779"/>
    <n v="1382504400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4"/>
    <x v="0"/>
    <n v="72.959999999999994"/>
    <n v="526"/>
    <s v="US"/>
    <s v="USD"/>
    <n v="1277096400"/>
    <x v="780"/>
    <n v="127830600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90"/>
    <x v="0"/>
    <n v="57.19"/>
    <n v="121"/>
    <s v="US"/>
    <s v="USD"/>
    <n v="1440392400"/>
    <x v="335"/>
    <n v="1442552400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n v="84.01"/>
    <n v="2320"/>
    <s v="US"/>
    <s v="USD"/>
    <n v="1509512400"/>
    <x v="535"/>
    <n v="1511071200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"/>
    <x v="1"/>
    <n v="98.67"/>
    <n v="81"/>
    <s v="AU"/>
    <s v="AUD"/>
    <n v="1535950800"/>
    <x v="270"/>
    <n v="153638280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"/>
    <x v="1"/>
    <n v="42.01"/>
    <n v="1887"/>
    <s v="US"/>
    <s v="USD"/>
    <n v="1389160800"/>
    <x v="781"/>
    <n v="1389592800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7"/>
    <x v="1"/>
    <n v="32"/>
    <n v="4358"/>
    <s v="US"/>
    <s v="USD"/>
    <n v="1271998800"/>
    <x v="782"/>
    <n v="1275282000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"/>
    <x v="0"/>
    <n v="81.569999999999993"/>
    <n v="67"/>
    <s v="US"/>
    <s v="USD"/>
    <n v="1294898400"/>
    <x v="783"/>
    <n v="1294984800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"/>
    <x v="0"/>
    <n v="37.04"/>
    <n v="57"/>
    <s v="CA"/>
    <s v="CAD"/>
    <n v="1559970000"/>
    <x v="784"/>
    <n v="1562043600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"/>
    <x v="0"/>
    <n v="103.03"/>
    <n v="1229"/>
    <s v="US"/>
    <s v="USD"/>
    <n v="1469509200"/>
    <x v="785"/>
    <n v="1469595600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"/>
    <x v="0"/>
    <n v="84.33"/>
    <n v="12"/>
    <s v="IT"/>
    <s v="EUR"/>
    <n v="1579068000"/>
    <x v="786"/>
    <n v="1581141600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4"/>
    <x v="1"/>
    <n v="102.6"/>
    <n v="53"/>
    <s v="US"/>
    <s v="USD"/>
    <n v="1487743200"/>
    <x v="787"/>
    <n v="1488520800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9"/>
    <x v="1"/>
    <n v="79.989999999999995"/>
    <n v="2414"/>
    <s v="US"/>
    <s v="USD"/>
    <n v="1563685200"/>
    <x v="788"/>
    <n v="1563858000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9"/>
    <x v="0"/>
    <n v="70.06"/>
    <n v="452"/>
    <s v="US"/>
    <s v="USD"/>
    <n v="1436418000"/>
    <x v="330"/>
    <n v="143892360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37"/>
    <n v="80"/>
    <s v="US"/>
    <s v="USD"/>
    <n v="1421820000"/>
    <x v="789"/>
    <n v="1422165600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8"/>
    <x v="1"/>
    <n v="41.91"/>
    <n v="193"/>
    <s v="US"/>
    <s v="USD"/>
    <n v="1274763600"/>
    <x v="790"/>
    <n v="127787400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"/>
    <x v="0"/>
    <n v="57.99"/>
    <n v="1886"/>
    <s v="US"/>
    <s v="USD"/>
    <n v="1399179600"/>
    <x v="791"/>
    <n v="1399352400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"/>
    <x v="1"/>
    <n v="40.94"/>
    <n v="52"/>
    <s v="US"/>
    <s v="USD"/>
    <n v="1275800400"/>
    <x v="792"/>
    <n v="1279083600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5"/>
    <x v="0"/>
    <n v="70"/>
    <n v="1825"/>
    <s v="US"/>
    <s v="USD"/>
    <n v="1282798800"/>
    <x v="793"/>
    <n v="1284354000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"/>
    <x v="0"/>
    <n v="73.84"/>
    <n v="31"/>
    <s v="US"/>
    <s v="USD"/>
    <n v="1437109200"/>
    <x v="794"/>
    <n v="1441170000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n v="41.98"/>
    <n v="290"/>
    <s v="US"/>
    <s v="USD"/>
    <n v="1491886800"/>
    <x v="795"/>
    <n v="1493528400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70"/>
    <x v="1"/>
    <n v="77.930000000000007"/>
    <n v="122"/>
    <s v="US"/>
    <s v="USD"/>
    <n v="1394600400"/>
    <x v="796"/>
    <n v="1395205200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6"/>
    <x v="1"/>
    <n v="106.02"/>
    <n v="1470"/>
    <s v="US"/>
    <s v="USD"/>
    <n v="1561352400"/>
    <x v="797"/>
    <n v="1561438800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9"/>
    <x v="1"/>
    <n v="47.02"/>
    <n v="165"/>
    <s v="CA"/>
    <s v="CAD"/>
    <n v="1322892000"/>
    <x v="798"/>
    <n v="1326693600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1"/>
    <x v="1"/>
    <n v="76.02"/>
    <n v="182"/>
    <s v="US"/>
    <s v="USD"/>
    <n v="1274418000"/>
    <x v="799"/>
    <n v="1277960400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n v="54.12"/>
    <n v="199"/>
    <s v="IT"/>
    <s v="EUR"/>
    <n v="1434344400"/>
    <x v="800"/>
    <n v="14346900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9"/>
    <x v="1"/>
    <n v="57.29"/>
    <n v="56"/>
    <s v="GB"/>
    <s v="GBP"/>
    <n v="1373518800"/>
    <x v="801"/>
    <n v="1376110800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7"/>
    <x v="0"/>
    <n v="103.81"/>
    <n v="107"/>
    <s v="US"/>
    <s v="USD"/>
    <n v="1517637600"/>
    <x v="802"/>
    <n v="1518415200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"/>
    <x v="1"/>
    <n v="105.03"/>
    <n v="1460"/>
    <s v="AU"/>
    <s v="AUD"/>
    <n v="1310619600"/>
    <x v="803"/>
    <n v="1310878800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8"/>
    <x v="0"/>
    <n v="90.26"/>
    <n v="27"/>
    <s v="US"/>
    <s v="USD"/>
    <n v="1556427600"/>
    <x v="212"/>
    <n v="1556600400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"/>
    <x v="0"/>
    <n v="76.98"/>
    <n v="1221"/>
    <s v="US"/>
    <s v="USD"/>
    <n v="1576476000"/>
    <x v="804"/>
    <n v="1576994400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"/>
    <x v="1"/>
    <n v="102.6"/>
    <n v="123"/>
    <s v="CH"/>
    <s v="CHF"/>
    <n v="1381122000"/>
    <x v="805"/>
    <n v="1382677200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2"/>
    <n v="1"/>
    <s v="US"/>
    <s v="USD"/>
    <n v="1411102800"/>
    <x v="806"/>
    <n v="1411189200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"/>
    <x v="1"/>
    <n v="55.01"/>
    <n v="159"/>
    <s v="US"/>
    <s v="USD"/>
    <n v="1531803600"/>
    <x v="807"/>
    <n v="1534654800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"/>
    <x v="1"/>
    <n v="32.130000000000003"/>
    <n v="110"/>
    <s v="US"/>
    <s v="USD"/>
    <n v="1454133600"/>
    <x v="722"/>
    <n v="1457762400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n v="50.64"/>
    <n v="14"/>
    <s v="US"/>
    <s v="USD"/>
    <n v="1336194000"/>
    <x v="477"/>
    <n v="1337490000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"/>
    <x v="0"/>
    <n v="49.69"/>
    <n v="16"/>
    <s v="US"/>
    <s v="USD"/>
    <n v="1349326800"/>
    <x v="259"/>
    <n v="1349672400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4"/>
    <x v="1"/>
    <n v="54.89"/>
    <n v="236"/>
    <s v="US"/>
    <s v="USD"/>
    <n v="1379566800"/>
    <x v="9"/>
    <n v="1379826000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3"/>
    <x v="1"/>
    <n v="46.93"/>
    <n v="191"/>
    <s v="US"/>
    <s v="USD"/>
    <n v="1494651600"/>
    <x v="808"/>
    <n v="1497762000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n v="44.95"/>
    <n v="41"/>
    <s v="US"/>
    <s v="USD"/>
    <n v="1303880400"/>
    <x v="809"/>
    <n v="1304485200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"/>
    <x v="1"/>
    <n v="31"/>
    <n v="3934"/>
    <s v="US"/>
    <s v="USD"/>
    <n v="1335934800"/>
    <x v="444"/>
    <n v="1336885200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9"/>
    <x v="1"/>
    <n v="107.76"/>
    <n v="80"/>
    <s v="CA"/>
    <s v="CAD"/>
    <n v="1528088400"/>
    <x v="384"/>
    <n v="1530421200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n v="102.08"/>
    <n v="296"/>
    <s v="US"/>
    <s v="USD"/>
    <n v="1421906400"/>
    <x v="810"/>
    <n v="142199280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n v="24.98"/>
    <n v="462"/>
    <s v="US"/>
    <s v="USD"/>
    <n v="1568005200"/>
    <x v="811"/>
    <n v="1568178000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79.94"/>
    <n v="179"/>
    <s v="US"/>
    <s v="USD"/>
    <n v="1346821200"/>
    <x v="812"/>
    <n v="1347944400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1"/>
    <x v="0"/>
    <n v="67.95"/>
    <n v="523"/>
    <s v="AU"/>
    <s v="AUD"/>
    <n v="1557637200"/>
    <x v="813"/>
    <n v="1558760400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"/>
    <x v="0"/>
    <n v="26.07"/>
    <n v="141"/>
    <s v="GB"/>
    <s v="GBP"/>
    <n v="1375592400"/>
    <x v="814"/>
    <n v="1376629200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6"/>
    <x v="1"/>
    <n v="105"/>
    <n v="1866"/>
    <s v="GB"/>
    <s v="GBP"/>
    <n v="1503982800"/>
    <x v="80"/>
    <n v="150476040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n v="25.83"/>
    <n v="52"/>
    <s v="US"/>
    <s v="USD"/>
    <n v="1418882400"/>
    <x v="815"/>
    <n v="1419660000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"/>
    <x v="2"/>
    <n v="77.67"/>
    <n v="27"/>
    <s v="GB"/>
    <s v="GBP"/>
    <n v="1309237200"/>
    <x v="816"/>
    <n v="1311310800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"/>
    <x v="1"/>
    <n v="57.83"/>
    <n v="156"/>
    <s v="CH"/>
    <s v="CHF"/>
    <n v="1343365200"/>
    <x v="474"/>
    <n v="1344315600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9"/>
    <x v="0"/>
    <n v="92.96"/>
    <n v="225"/>
    <s v="AU"/>
    <s v="AUD"/>
    <n v="1507957200"/>
    <x v="817"/>
    <n v="1510725600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3"/>
    <x v="1"/>
    <n v="37.950000000000003"/>
    <n v="255"/>
    <s v="US"/>
    <s v="USD"/>
    <n v="1549519200"/>
    <x v="818"/>
    <n v="1551247200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1"/>
    <x v="0"/>
    <n v="31.84"/>
    <n v="38"/>
    <s v="US"/>
    <s v="USD"/>
    <n v="1329026400"/>
    <x v="819"/>
    <n v="1330236000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6"/>
    <x v="1"/>
    <n v="40"/>
    <n v="2261"/>
    <s v="US"/>
    <s v="USD"/>
    <n v="1544335200"/>
    <x v="609"/>
    <n v="1545112800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n v="101.1"/>
    <n v="40"/>
    <s v="US"/>
    <s v="USD"/>
    <n v="1279083600"/>
    <x v="547"/>
    <n v="1279170000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"/>
    <x v="1"/>
    <n v="84.01"/>
    <n v="2289"/>
    <s v="IT"/>
    <s v="EUR"/>
    <n v="1572498000"/>
    <x v="820"/>
    <n v="157345200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"/>
    <x v="1"/>
    <n v="103.42"/>
    <n v="65"/>
    <s v="US"/>
    <s v="USD"/>
    <n v="1506056400"/>
    <x v="821"/>
    <n v="1507093200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"/>
    <x v="0"/>
    <n v="105.13"/>
    <n v="15"/>
    <s v="US"/>
    <s v="USD"/>
    <n v="1463029200"/>
    <x v="151"/>
    <n v="1463374800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6"/>
    <x v="0"/>
    <n v="89.22"/>
    <n v="37"/>
    <s v="US"/>
    <s v="USD"/>
    <n v="1342069200"/>
    <x v="822"/>
    <n v="1344574800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"/>
    <x v="1"/>
    <n v="52"/>
    <n v="3777"/>
    <s v="IT"/>
    <s v="EUR"/>
    <n v="1388296800"/>
    <x v="823"/>
    <n v="1389074400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"/>
    <x v="1"/>
    <n v="64.959999999999994"/>
    <n v="184"/>
    <s v="GB"/>
    <s v="GBP"/>
    <n v="1493787600"/>
    <x v="824"/>
    <n v="1494997200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n v="46.24"/>
    <n v="85"/>
    <s v="US"/>
    <s v="USD"/>
    <n v="1424844000"/>
    <x v="825"/>
    <n v="1425448800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3"/>
    <x v="0"/>
    <n v="51.15"/>
    <n v="112"/>
    <s v="US"/>
    <s v="USD"/>
    <n v="1403931600"/>
    <x v="826"/>
    <n v="1404104400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"/>
    <x v="1"/>
    <n v="33.909999999999997"/>
    <n v="144"/>
    <s v="US"/>
    <s v="USD"/>
    <n v="1394514000"/>
    <x v="827"/>
    <n v="1394773200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40"/>
    <x v="1"/>
    <n v="92.02"/>
    <n v="1902"/>
    <s v="US"/>
    <s v="USD"/>
    <n v="1365397200"/>
    <x v="828"/>
    <n v="1366520400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n v="107.43"/>
    <n v="105"/>
    <s v="US"/>
    <s v="USD"/>
    <n v="1456120800"/>
    <x v="829"/>
    <n v="1456639200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"/>
    <x v="1"/>
    <n v="75.849999999999994"/>
    <n v="132"/>
    <s v="US"/>
    <s v="USD"/>
    <n v="1437714000"/>
    <x v="830"/>
    <n v="143831880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2"/>
    <x v="0"/>
    <n v="80.48"/>
    <n v="21"/>
    <s v="US"/>
    <s v="USD"/>
    <n v="1563771600"/>
    <x v="831"/>
    <n v="1564030800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50"/>
    <x v="3"/>
    <n v="86.98"/>
    <n v="976"/>
    <s v="US"/>
    <s v="USD"/>
    <n v="1448517600"/>
    <x v="832"/>
    <n v="1449295200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n v="105.14"/>
    <n v="96"/>
    <s v="US"/>
    <s v="USD"/>
    <n v="1528779600"/>
    <x v="833"/>
    <n v="1531890000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"/>
    <x v="0"/>
    <n v="57.3"/>
    <n v="67"/>
    <s v="US"/>
    <s v="USD"/>
    <n v="1304744400"/>
    <x v="834"/>
    <n v="1306213200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"/>
    <x v="2"/>
    <n v="93.35"/>
    <n v="66"/>
    <s v="CA"/>
    <s v="CAD"/>
    <n v="1354341600"/>
    <x v="835"/>
    <n v="1356242400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"/>
    <x v="0"/>
    <n v="71.989999999999995"/>
    <n v="78"/>
    <s v="US"/>
    <s v="USD"/>
    <n v="1294552800"/>
    <x v="836"/>
    <n v="1297576800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5"/>
    <x v="0"/>
    <n v="92.61"/>
    <n v="67"/>
    <s v="AU"/>
    <s v="AUD"/>
    <n v="1295935200"/>
    <x v="837"/>
    <n v="1296194400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60"/>
    <x v="1"/>
    <n v="104.99"/>
    <n v="114"/>
    <s v="US"/>
    <s v="USD"/>
    <n v="1411534800"/>
    <x v="219"/>
    <n v="1414558800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"/>
    <x v="0"/>
    <n v="30.96"/>
    <n v="263"/>
    <s v="AU"/>
    <s v="AUD"/>
    <n v="1486706400"/>
    <x v="365"/>
    <n v="1488348000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"/>
    <x v="0"/>
    <n v="33"/>
    <n v="1691"/>
    <s v="US"/>
    <s v="USD"/>
    <n v="1333602000"/>
    <x v="838"/>
    <n v="1334898000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10"/>
    <x v="0"/>
    <n v="84.19"/>
    <n v="181"/>
    <s v="US"/>
    <s v="USD"/>
    <n v="1308200400"/>
    <x v="839"/>
    <n v="1308373200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7"/>
    <x v="0"/>
    <n v="73.92"/>
    <n v="13"/>
    <s v="US"/>
    <s v="USD"/>
    <n v="1411707600"/>
    <x v="840"/>
    <n v="141231240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3"/>
    <x v="3"/>
    <n v="36.99"/>
    <n v="160"/>
    <s v="US"/>
    <s v="USD"/>
    <n v="1418364000"/>
    <x v="841"/>
    <n v="1419228000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"/>
    <x v="1"/>
    <n v="46.9"/>
    <n v="203"/>
    <s v="US"/>
    <s v="USD"/>
    <n v="1429333200"/>
    <x v="842"/>
    <n v="1430974800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5"/>
    <n v="1"/>
    <s v="US"/>
    <s v="USD"/>
    <n v="1555390800"/>
    <x v="843"/>
    <n v="1555822800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7"/>
    <x v="1"/>
    <n v="102.02"/>
    <n v="1559"/>
    <s v="US"/>
    <s v="USD"/>
    <n v="1482732000"/>
    <x v="844"/>
    <n v="1482818400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"/>
    <x v="3"/>
    <n v="45.01"/>
    <n v="2266"/>
    <s v="US"/>
    <s v="USD"/>
    <n v="1470718800"/>
    <x v="845"/>
    <n v="1471928400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94.29"/>
    <n v="21"/>
    <s v="US"/>
    <s v="USD"/>
    <n v="1450591200"/>
    <x v="846"/>
    <n v="1453701600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"/>
    <x v="1"/>
    <n v="101.02"/>
    <n v="1548"/>
    <s v="AU"/>
    <s v="AUD"/>
    <n v="1348290000"/>
    <x v="110"/>
    <n v="135036360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97.04"/>
    <n v="80"/>
    <s v="US"/>
    <s v="USD"/>
    <n v="1353823200"/>
    <x v="847"/>
    <n v="1353996000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"/>
    <x v="0"/>
    <n v="43.01"/>
    <n v="830"/>
    <s v="US"/>
    <s v="USD"/>
    <n v="1450764000"/>
    <x v="848"/>
    <n v="1451109600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n v="94.92"/>
    <n v="131"/>
    <s v="US"/>
    <s v="USD"/>
    <n v="1329372000"/>
    <x v="849"/>
    <n v="1329631200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5"/>
    <x v="1"/>
    <n v="72.150000000000006"/>
    <n v="112"/>
    <s v="US"/>
    <s v="USD"/>
    <n v="1277096400"/>
    <x v="780"/>
    <n v="127899720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5"/>
    <x v="0"/>
    <n v="51.01"/>
    <n v="130"/>
    <s v="US"/>
    <s v="USD"/>
    <n v="1277701200"/>
    <x v="140"/>
    <n v="128012040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"/>
    <x v="0"/>
    <n v="85.05"/>
    <n v="55"/>
    <s v="US"/>
    <s v="USD"/>
    <n v="1454911200"/>
    <x v="850"/>
    <n v="145810440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"/>
    <x v="1"/>
    <n v="43.87"/>
    <n v="155"/>
    <s v="US"/>
    <s v="USD"/>
    <n v="1297922400"/>
    <x v="851"/>
    <n v="1298268000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"/>
    <x v="1"/>
    <n v="40.06"/>
    <n v="266"/>
    <s v="US"/>
    <s v="USD"/>
    <n v="1384408800"/>
    <x v="852"/>
    <n v="1386223200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5"/>
    <x v="0"/>
    <n v="43.83"/>
    <n v="114"/>
    <s v="IT"/>
    <s v="EUR"/>
    <n v="1299304800"/>
    <x v="853"/>
    <n v="1299823200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6"/>
    <x v="1"/>
    <n v="84.93"/>
    <n v="155"/>
    <s v="US"/>
    <s v="USD"/>
    <n v="1431320400"/>
    <x v="854"/>
    <n v="1431752400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"/>
    <x v="1"/>
    <n v="41.07"/>
    <n v="207"/>
    <s v="GB"/>
    <s v="GBP"/>
    <n v="1264399200"/>
    <x v="67"/>
    <n v="1267855200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"/>
    <x v="1"/>
    <n v="54.97"/>
    <n v="245"/>
    <s v="US"/>
    <s v="USD"/>
    <n v="1497502800"/>
    <x v="855"/>
    <n v="1497675600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"/>
    <x v="1"/>
    <n v="77.010000000000005"/>
    <n v="1573"/>
    <s v="US"/>
    <s v="USD"/>
    <n v="1333688400"/>
    <x v="107"/>
    <n v="1336885200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n v="71.2"/>
    <n v="114"/>
    <s v="US"/>
    <s v="USD"/>
    <n v="1293861600"/>
    <x v="344"/>
    <n v="1295157600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"/>
    <x v="1"/>
    <n v="91.94"/>
    <n v="93"/>
    <s v="US"/>
    <s v="USD"/>
    <n v="1576994400"/>
    <x v="856"/>
    <n v="1577599200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1"/>
    <x v="0"/>
    <n v="97.07"/>
    <n v="594"/>
    <s v="US"/>
    <s v="USD"/>
    <n v="1304917200"/>
    <x v="857"/>
    <n v="1305003600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8"/>
    <x v="0"/>
    <n v="58.92"/>
    <n v="24"/>
    <s v="US"/>
    <s v="USD"/>
    <n v="1381208400"/>
    <x v="858"/>
    <n v="1381726800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"/>
    <x v="1"/>
    <n v="58.02"/>
    <n v="1681"/>
    <s v="US"/>
    <s v="USD"/>
    <n v="1401685200"/>
    <x v="859"/>
    <n v="1402462800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2"/>
    <x v="0"/>
    <n v="103.87"/>
    <n v="252"/>
    <s v="US"/>
    <s v="USD"/>
    <n v="1291960800"/>
    <x v="860"/>
    <n v="129213360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4"/>
    <x v="1"/>
    <n v="93.47"/>
    <n v="32"/>
    <s v="US"/>
    <s v="USD"/>
    <n v="1368853200"/>
    <x v="170"/>
    <n v="136893960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5"/>
    <x v="1"/>
    <n v="61.97"/>
    <n v="135"/>
    <s v="US"/>
    <s v="USD"/>
    <n v="1448776800"/>
    <x v="861"/>
    <n v="1452146400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"/>
    <x v="1"/>
    <n v="92.04"/>
    <n v="140"/>
    <s v="US"/>
    <s v="USD"/>
    <n v="1296194400"/>
    <x v="862"/>
    <n v="1296712800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4"/>
    <x v="0"/>
    <n v="77.27"/>
    <n v="67"/>
    <s v="US"/>
    <s v="USD"/>
    <n v="1517983200"/>
    <x v="863"/>
    <n v="1520748000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"/>
    <x v="1"/>
    <n v="93.92"/>
    <n v="92"/>
    <s v="US"/>
    <s v="USD"/>
    <n v="1478930400"/>
    <x v="864"/>
    <n v="1480831200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n v="84.97"/>
    <n v="1015"/>
    <s v="GB"/>
    <s v="GBP"/>
    <n v="1426395600"/>
    <x v="527"/>
    <n v="1426914000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"/>
    <x v="0"/>
    <n v="105.97"/>
    <n v="742"/>
    <s v="US"/>
    <s v="USD"/>
    <n v="1446181200"/>
    <x v="865"/>
    <n v="1446616800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n v="36.97"/>
    <n v="323"/>
    <s v="US"/>
    <s v="USD"/>
    <n v="1514181600"/>
    <x v="866"/>
    <n v="1517032800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5"/>
    <x v="0"/>
    <n v="81.53"/>
    <n v="75"/>
    <s v="US"/>
    <s v="USD"/>
    <n v="1311051600"/>
    <x v="867"/>
    <n v="1311224400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6"/>
    <x v="1"/>
    <n v="81"/>
    <n v="2326"/>
    <s v="US"/>
    <s v="USD"/>
    <n v="1564894800"/>
    <x v="868"/>
    <n v="1566190800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"/>
    <x v="1"/>
    <n v="26.01"/>
    <n v="381"/>
    <s v="US"/>
    <s v="USD"/>
    <n v="1567918800"/>
    <x v="105"/>
    <n v="1570165200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"/>
    <x v="0"/>
    <n v="26"/>
    <n v="4405"/>
    <s v="US"/>
    <s v="USD"/>
    <n v="1386309600"/>
    <x v="481"/>
    <n v="1388556000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"/>
    <x v="0"/>
    <n v="34.17"/>
    <n v="92"/>
    <s v="US"/>
    <s v="USD"/>
    <n v="1301979600"/>
    <x v="253"/>
    <n v="1303189200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7"/>
    <x v="1"/>
    <n v="28"/>
    <n v="480"/>
    <s v="US"/>
    <s v="USD"/>
    <n v="1493269200"/>
    <x v="869"/>
    <n v="1494478800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"/>
    <x v="0"/>
    <n v="76.55"/>
    <n v="64"/>
    <s v="US"/>
    <s v="USD"/>
    <n v="1478930400"/>
    <x v="864"/>
    <n v="1480744800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500"/>
    <x v="1"/>
    <n v="53.05"/>
    <n v="226"/>
    <s v="US"/>
    <s v="USD"/>
    <n v="1555390800"/>
    <x v="843"/>
    <n v="1555822800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8"/>
    <x v="0"/>
    <n v="106.86"/>
    <n v="64"/>
    <s v="US"/>
    <s v="USD"/>
    <n v="1456984800"/>
    <x v="289"/>
    <n v="1458882000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"/>
    <x v="1"/>
    <n v="46.02"/>
    <n v="241"/>
    <s v="US"/>
    <s v="USD"/>
    <n v="1411621200"/>
    <x v="870"/>
    <n v="141196680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7"/>
    <x v="1"/>
    <n v="100.17"/>
    <n v="132"/>
    <s v="US"/>
    <s v="USD"/>
    <n v="1525669200"/>
    <x v="871"/>
    <n v="1526878800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8"/>
    <x v="3"/>
    <n v="101.44"/>
    <n v="75"/>
    <s v="IT"/>
    <s v="EUR"/>
    <n v="1450936800"/>
    <x v="872"/>
    <n v="1452405600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"/>
    <x v="0"/>
    <n v="87.97"/>
    <n v="842"/>
    <s v="US"/>
    <s v="USD"/>
    <n v="1413522000"/>
    <x v="873"/>
    <n v="1414040400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"/>
    <x v="1"/>
    <n v="75"/>
    <n v="2043"/>
    <s v="US"/>
    <s v="USD"/>
    <n v="1541307600"/>
    <x v="874"/>
    <n v="1543816800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3"/>
    <x v="0"/>
    <n v="42.98"/>
    <n v="112"/>
    <s v="US"/>
    <s v="USD"/>
    <n v="1357106400"/>
    <x v="875"/>
    <n v="1359698400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1"/>
    <x v="3"/>
    <n v="33.119999999999997"/>
    <n v="139"/>
    <s v="IT"/>
    <s v="EUR"/>
    <n v="1390197600"/>
    <x v="876"/>
    <n v="1390629600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7"/>
    <x v="0"/>
    <n v="101.13"/>
    <n v="374"/>
    <s v="US"/>
    <s v="USD"/>
    <n v="1265868000"/>
    <x v="877"/>
    <n v="1267077600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7"/>
    <x v="3"/>
    <n v="55.99"/>
    <n v="1122"/>
    <s v="US"/>
    <s v="USD"/>
    <n v="1467176400"/>
    <x v="878"/>
    <n v="1467781200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20343-CD42-9745-81E7-194AFBDD4F6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F0F54-9176-454E-B6A1-03C05A75D78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2072F-18E9-024E-922B-321CC520F63C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3"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5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7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1" zoomScaleNormal="100" workbookViewId="0">
      <selection activeCell="E4" sqref="E4"/>
    </sheetView>
  </sheetViews>
  <sheetFormatPr defaultColWidth="11" defaultRowHeight="15.7" x14ac:dyDescent="0.55000000000000004"/>
  <cols>
    <col min="1" max="1" width="4.109375" bestFit="1" customWidth="1"/>
    <col min="2" max="2" width="30.609375" style="4" bestFit="1" customWidth="1"/>
    <col min="3" max="3" width="33.609375" style="3" bestFit="1" customWidth="1"/>
    <col min="4" max="4" width="9.609375" bestFit="1" customWidth="1"/>
    <col min="5" max="5" width="12.609375" bestFit="1" customWidth="1"/>
    <col min="6" max="6" width="18.88671875" style="7" bestFit="1" customWidth="1"/>
    <col min="7" max="7" width="13.38671875" bestFit="1" customWidth="1"/>
    <col min="8" max="8" width="21" bestFit="1" customWidth="1"/>
    <col min="9" max="9" width="18" bestFit="1" customWidth="1"/>
    <col min="11" max="11" width="13.109375" bestFit="1" customWidth="1"/>
    <col min="12" max="12" width="16.109375" bestFit="1" customWidth="1"/>
    <col min="14" max="14" width="13.109375" bestFit="1" customWidth="1"/>
    <col min="15" max="15" width="28.609375" style="13" bestFit="1" customWidth="1"/>
    <col min="16" max="16" width="14.38671875" bestFit="1" customWidth="1"/>
    <col min="17" max="17" width="13.38671875" bestFit="1" customWidth="1"/>
    <col min="18" max="18" width="28" bestFit="1" customWidth="1"/>
    <col min="19" max="19" width="19.38671875" bestFit="1" customWidth="1"/>
    <col min="20" max="20" width="17.109375" bestFit="1" customWidth="1"/>
  </cols>
  <sheetData>
    <row r="1" spans="1:20" s="1" customFormat="1" x14ac:dyDescent="0.55000000000000004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2084</v>
      </c>
      <c r="N1" s="1" t="s">
        <v>9</v>
      </c>
      <c r="O1" s="12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5000000000000004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f>YEAR(O2)</f>
        <v>2015</v>
      </c>
      <c r="N2">
        <v>1450159200</v>
      </c>
      <c r="O2" s="13">
        <f t="shared" ref="O2:O65" si="0">(((N2/60)/60)/24+DATE(1970,1,1))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55000000000000004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1">ROUND((E3/D3)*100,0)</f>
        <v>1040</v>
      </c>
      <c r="G3" t="s">
        <v>20</v>
      </c>
      <c r="H3">
        <f t="shared" ref="H3:H66" si="2">ROUND((E3/I3),2)</f>
        <v>92.15</v>
      </c>
      <c r="I3">
        <v>158</v>
      </c>
      <c r="J3" t="s">
        <v>21</v>
      </c>
      <c r="K3" t="s">
        <v>22</v>
      </c>
      <c r="L3">
        <v>1408424400</v>
      </c>
      <c r="M3">
        <f t="shared" ref="M3:M66" si="3">YEAR(O3)</f>
        <v>2014</v>
      </c>
      <c r="N3">
        <v>1408597200</v>
      </c>
      <c r="O3" s="13">
        <f t="shared" si="0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35" x14ac:dyDescent="0.5500000000000000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1"/>
        <v>131</v>
      </c>
      <c r="G4" t="s">
        <v>20</v>
      </c>
      <c r="H4">
        <f t="shared" si="2"/>
        <v>100.02</v>
      </c>
      <c r="I4">
        <v>1425</v>
      </c>
      <c r="J4" t="s">
        <v>26</v>
      </c>
      <c r="K4" t="s">
        <v>27</v>
      </c>
      <c r="L4">
        <v>1384668000</v>
      </c>
      <c r="M4">
        <f t="shared" si="3"/>
        <v>2013</v>
      </c>
      <c r="N4">
        <v>1384840800</v>
      </c>
      <c r="O4" s="13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35" x14ac:dyDescent="0.55000000000000004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1"/>
        <v>59</v>
      </c>
      <c r="G5" t="s">
        <v>14</v>
      </c>
      <c r="H5">
        <f t="shared" si="2"/>
        <v>103.21</v>
      </c>
      <c r="I5">
        <v>24</v>
      </c>
      <c r="J5" t="s">
        <v>21</v>
      </c>
      <c r="K5" t="s">
        <v>22</v>
      </c>
      <c r="L5">
        <v>1565499600</v>
      </c>
      <c r="M5">
        <f t="shared" si="3"/>
        <v>2019</v>
      </c>
      <c r="N5">
        <v>1568955600</v>
      </c>
      <c r="O5" s="13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5000000000000004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1"/>
        <v>69</v>
      </c>
      <c r="G6" t="s">
        <v>14</v>
      </c>
      <c r="H6">
        <f t="shared" si="2"/>
        <v>99.34</v>
      </c>
      <c r="I6">
        <v>53</v>
      </c>
      <c r="J6" t="s">
        <v>21</v>
      </c>
      <c r="K6" t="s">
        <v>22</v>
      </c>
      <c r="L6">
        <v>1547964000</v>
      </c>
      <c r="M6">
        <f t="shared" si="3"/>
        <v>2019</v>
      </c>
      <c r="N6">
        <v>1548309600</v>
      </c>
      <c r="O6" s="13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55000000000000004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1"/>
        <v>174</v>
      </c>
      <c r="G7" t="s">
        <v>20</v>
      </c>
      <c r="H7">
        <f t="shared" si="2"/>
        <v>75.83</v>
      </c>
      <c r="I7">
        <v>174</v>
      </c>
      <c r="J7" t="s">
        <v>36</v>
      </c>
      <c r="K7" t="s">
        <v>37</v>
      </c>
      <c r="L7">
        <v>1346130000</v>
      </c>
      <c r="M7">
        <f t="shared" si="3"/>
        <v>2012</v>
      </c>
      <c r="N7">
        <v>1347080400</v>
      </c>
      <c r="O7" s="13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5000000000000004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1"/>
        <v>21</v>
      </c>
      <c r="G8" t="s">
        <v>14</v>
      </c>
      <c r="H8">
        <f t="shared" si="2"/>
        <v>60.56</v>
      </c>
      <c r="I8">
        <v>18</v>
      </c>
      <c r="J8" t="s">
        <v>40</v>
      </c>
      <c r="K8" t="s">
        <v>41</v>
      </c>
      <c r="L8">
        <v>1505278800</v>
      </c>
      <c r="M8">
        <f t="shared" si="3"/>
        <v>2017</v>
      </c>
      <c r="N8">
        <v>1505365200</v>
      </c>
      <c r="O8" s="13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55000000000000004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1"/>
        <v>328</v>
      </c>
      <c r="G9" t="s">
        <v>20</v>
      </c>
      <c r="H9">
        <f t="shared" si="2"/>
        <v>64.94</v>
      </c>
      <c r="I9">
        <v>227</v>
      </c>
      <c r="J9" t="s">
        <v>36</v>
      </c>
      <c r="K9" t="s">
        <v>37</v>
      </c>
      <c r="L9">
        <v>1439442000</v>
      </c>
      <c r="M9">
        <f t="shared" si="3"/>
        <v>2015</v>
      </c>
      <c r="N9">
        <v>1439614800</v>
      </c>
      <c r="O9" s="13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55000000000000004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1"/>
        <v>20</v>
      </c>
      <c r="G10" t="s">
        <v>47</v>
      </c>
      <c r="H10">
        <f t="shared" si="2"/>
        <v>31</v>
      </c>
      <c r="I10">
        <v>708</v>
      </c>
      <c r="J10" t="s">
        <v>36</v>
      </c>
      <c r="K10" t="s">
        <v>37</v>
      </c>
      <c r="L10">
        <v>1281330000</v>
      </c>
      <c r="M10">
        <f t="shared" si="3"/>
        <v>2010</v>
      </c>
      <c r="N10">
        <v>1281502800</v>
      </c>
      <c r="O10" s="13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5000000000000004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1"/>
        <v>52</v>
      </c>
      <c r="G11" t="s">
        <v>14</v>
      </c>
      <c r="H11">
        <f t="shared" si="2"/>
        <v>72.91</v>
      </c>
      <c r="I11">
        <v>44</v>
      </c>
      <c r="J11" t="s">
        <v>21</v>
      </c>
      <c r="K11" t="s">
        <v>22</v>
      </c>
      <c r="L11">
        <v>1379566800</v>
      </c>
      <c r="M11">
        <f t="shared" si="3"/>
        <v>2013</v>
      </c>
      <c r="N11">
        <v>1383804000</v>
      </c>
      <c r="O11" s="13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55000000000000004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1"/>
        <v>266</v>
      </c>
      <c r="G12" t="s">
        <v>20</v>
      </c>
      <c r="H12">
        <f t="shared" si="2"/>
        <v>62.9</v>
      </c>
      <c r="I12">
        <v>220</v>
      </c>
      <c r="J12" t="s">
        <v>21</v>
      </c>
      <c r="K12" t="s">
        <v>22</v>
      </c>
      <c r="L12">
        <v>1281762000</v>
      </c>
      <c r="M12">
        <f t="shared" si="3"/>
        <v>2010</v>
      </c>
      <c r="N12">
        <v>1285909200</v>
      </c>
      <c r="O12" s="13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35" x14ac:dyDescent="0.5500000000000000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1"/>
        <v>48</v>
      </c>
      <c r="G13" t="s">
        <v>14</v>
      </c>
      <c r="H13">
        <f t="shared" si="2"/>
        <v>112.22</v>
      </c>
      <c r="I13">
        <v>27</v>
      </c>
      <c r="J13" t="s">
        <v>21</v>
      </c>
      <c r="K13" t="s">
        <v>22</v>
      </c>
      <c r="L13">
        <v>1285045200</v>
      </c>
      <c r="M13">
        <f t="shared" si="3"/>
        <v>2010</v>
      </c>
      <c r="N13">
        <v>1285563600</v>
      </c>
      <c r="O13" s="13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5000000000000004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1"/>
        <v>89</v>
      </c>
      <c r="G14" t="s">
        <v>14</v>
      </c>
      <c r="H14">
        <f t="shared" si="2"/>
        <v>102.35</v>
      </c>
      <c r="I14">
        <v>55</v>
      </c>
      <c r="J14" t="s">
        <v>21</v>
      </c>
      <c r="K14" t="s">
        <v>22</v>
      </c>
      <c r="L14">
        <v>1571720400</v>
      </c>
      <c r="M14">
        <f t="shared" si="3"/>
        <v>2019</v>
      </c>
      <c r="N14">
        <v>1572411600</v>
      </c>
      <c r="O14" s="13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35" x14ac:dyDescent="0.5500000000000000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1"/>
        <v>245</v>
      </c>
      <c r="G15" t="s">
        <v>20</v>
      </c>
      <c r="H15">
        <f t="shared" si="2"/>
        <v>105.05</v>
      </c>
      <c r="I15">
        <v>98</v>
      </c>
      <c r="J15" t="s">
        <v>21</v>
      </c>
      <c r="K15" t="s">
        <v>22</v>
      </c>
      <c r="L15">
        <v>1465621200</v>
      </c>
      <c r="M15">
        <f t="shared" si="3"/>
        <v>2016</v>
      </c>
      <c r="N15">
        <v>1466658000</v>
      </c>
      <c r="O15" s="13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5000000000000004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1"/>
        <v>67</v>
      </c>
      <c r="G16" t="s">
        <v>14</v>
      </c>
      <c r="H16">
        <f t="shared" si="2"/>
        <v>94.15</v>
      </c>
      <c r="I16">
        <v>200</v>
      </c>
      <c r="J16" t="s">
        <v>21</v>
      </c>
      <c r="K16" t="s">
        <v>22</v>
      </c>
      <c r="L16">
        <v>1331013600</v>
      </c>
      <c r="M16">
        <f t="shared" si="3"/>
        <v>2012</v>
      </c>
      <c r="N16">
        <v>1333342800</v>
      </c>
      <c r="O16" s="13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5000000000000004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1"/>
        <v>47</v>
      </c>
      <c r="G17" t="s">
        <v>14</v>
      </c>
      <c r="H17">
        <f t="shared" si="2"/>
        <v>84.99</v>
      </c>
      <c r="I17">
        <v>452</v>
      </c>
      <c r="J17" t="s">
        <v>21</v>
      </c>
      <c r="K17" t="s">
        <v>22</v>
      </c>
      <c r="L17">
        <v>1575957600</v>
      </c>
      <c r="M17">
        <f t="shared" si="3"/>
        <v>2019</v>
      </c>
      <c r="N17">
        <v>1576303200</v>
      </c>
      <c r="O17" s="13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55000000000000004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1"/>
        <v>649</v>
      </c>
      <c r="G18" t="s">
        <v>20</v>
      </c>
      <c r="H18">
        <f t="shared" si="2"/>
        <v>110.41</v>
      </c>
      <c r="I18">
        <v>100</v>
      </c>
      <c r="J18" t="s">
        <v>21</v>
      </c>
      <c r="K18" t="s">
        <v>22</v>
      </c>
      <c r="L18">
        <v>1390370400</v>
      </c>
      <c r="M18">
        <f t="shared" si="3"/>
        <v>2014</v>
      </c>
      <c r="N18">
        <v>1392271200</v>
      </c>
      <c r="O18" s="13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55000000000000004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1"/>
        <v>159</v>
      </c>
      <c r="G19" t="s">
        <v>20</v>
      </c>
      <c r="H19">
        <f t="shared" si="2"/>
        <v>107.96</v>
      </c>
      <c r="I19">
        <v>1249</v>
      </c>
      <c r="J19" t="s">
        <v>21</v>
      </c>
      <c r="K19" t="s">
        <v>22</v>
      </c>
      <c r="L19">
        <v>1294812000</v>
      </c>
      <c r="M19">
        <f t="shared" si="3"/>
        <v>2011</v>
      </c>
      <c r="N19">
        <v>1294898400</v>
      </c>
      <c r="O19" s="13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55000000000000004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1"/>
        <v>67</v>
      </c>
      <c r="G20" t="s">
        <v>74</v>
      </c>
      <c r="H20">
        <f t="shared" si="2"/>
        <v>45.1</v>
      </c>
      <c r="I20">
        <v>135</v>
      </c>
      <c r="J20" t="s">
        <v>21</v>
      </c>
      <c r="K20" t="s">
        <v>22</v>
      </c>
      <c r="L20">
        <v>1536382800</v>
      </c>
      <c r="M20">
        <f t="shared" si="3"/>
        <v>2018</v>
      </c>
      <c r="N20">
        <v>1537074000</v>
      </c>
      <c r="O20" s="13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5000000000000004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1"/>
        <v>49</v>
      </c>
      <c r="G21" t="s">
        <v>14</v>
      </c>
      <c r="H21">
        <f t="shared" si="2"/>
        <v>45</v>
      </c>
      <c r="I21">
        <v>674</v>
      </c>
      <c r="J21" t="s">
        <v>21</v>
      </c>
      <c r="K21" t="s">
        <v>22</v>
      </c>
      <c r="L21">
        <v>1551679200</v>
      </c>
      <c r="M21">
        <f t="shared" si="3"/>
        <v>2019</v>
      </c>
      <c r="N21">
        <v>1553490000</v>
      </c>
      <c r="O21" s="13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55000000000000004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1"/>
        <v>112</v>
      </c>
      <c r="G22" t="s">
        <v>20</v>
      </c>
      <c r="H22">
        <f t="shared" si="2"/>
        <v>105.97</v>
      </c>
      <c r="I22">
        <v>1396</v>
      </c>
      <c r="J22" t="s">
        <v>21</v>
      </c>
      <c r="K22" t="s">
        <v>22</v>
      </c>
      <c r="L22">
        <v>1406523600</v>
      </c>
      <c r="M22">
        <f t="shared" si="3"/>
        <v>2014</v>
      </c>
      <c r="N22">
        <v>1406523600</v>
      </c>
      <c r="O22" s="13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5000000000000004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1"/>
        <v>41</v>
      </c>
      <c r="G23" t="s">
        <v>14</v>
      </c>
      <c r="H23">
        <f t="shared" si="2"/>
        <v>69.06</v>
      </c>
      <c r="I23">
        <v>558</v>
      </c>
      <c r="J23" t="s">
        <v>21</v>
      </c>
      <c r="K23" t="s">
        <v>22</v>
      </c>
      <c r="L23">
        <v>1313384400</v>
      </c>
      <c r="M23">
        <f t="shared" si="3"/>
        <v>2011</v>
      </c>
      <c r="N23">
        <v>1316322000</v>
      </c>
      <c r="O23" s="13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55000000000000004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1"/>
        <v>128</v>
      </c>
      <c r="G24" t="s">
        <v>20</v>
      </c>
      <c r="H24">
        <f t="shared" si="2"/>
        <v>85.04</v>
      </c>
      <c r="I24">
        <v>890</v>
      </c>
      <c r="J24" t="s">
        <v>21</v>
      </c>
      <c r="K24" t="s">
        <v>22</v>
      </c>
      <c r="L24">
        <v>1522731600</v>
      </c>
      <c r="M24">
        <f t="shared" si="3"/>
        <v>2018</v>
      </c>
      <c r="N24">
        <v>1524027600</v>
      </c>
      <c r="O24" s="13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55000000000000004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1"/>
        <v>332</v>
      </c>
      <c r="G25" t="s">
        <v>20</v>
      </c>
      <c r="H25">
        <f t="shared" si="2"/>
        <v>105.23</v>
      </c>
      <c r="I25">
        <v>142</v>
      </c>
      <c r="J25" t="s">
        <v>40</v>
      </c>
      <c r="K25" t="s">
        <v>41</v>
      </c>
      <c r="L25">
        <v>1550124000</v>
      </c>
      <c r="M25">
        <f t="shared" si="3"/>
        <v>2019</v>
      </c>
      <c r="N25">
        <v>1554699600</v>
      </c>
      <c r="O25" s="13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55000000000000004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1"/>
        <v>113</v>
      </c>
      <c r="G26" t="s">
        <v>20</v>
      </c>
      <c r="H26">
        <f t="shared" si="2"/>
        <v>39</v>
      </c>
      <c r="I26">
        <v>2673</v>
      </c>
      <c r="J26" t="s">
        <v>21</v>
      </c>
      <c r="K26" t="s">
        <v>22</v>
      </c>
      <c r="L26">
        <v>1403326800</v>
      </c>
      <c r="M26">
        <f t="shared" si="3"/>
        <v>2014</v>
      </c>
      <c r="N26">
        <v>1403499600</v>
      </c>
      <c r="O26" s="13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55000000000000004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1"/>
        <v>216</v>
      </c>
      <c r="G27" t="s">
        <v>20</v>
      </c>
      <c r="H27">
        <f t="shared" si="2"/>
        <v>73.03</v>
      </c>
      <c r="I27">
        <v>163</v>
      </c>
      <c r="J27" t="s">
        <v>21</v>
      </c>
      <c r="K27" t="s">
        <v>22</v>
      </c>
      <c r="L27">
        <v>1305694800</v>
      </c>
      <c r="M27">
        <f t="shared" si="3"/>
        <v>2011</v>
      </c>
      <c r="N27">
        <v>1307422800</v>
      </c>
      <c r="O27" s="13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55000000000000004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1"/>
        <v>48</v>
      </c>
      <c r="G28" t="s">
        <v>74</v>
      </c>
      <c r="H28">
        <f t="shared" si="2"/>
        <v>35.01</v>
      </c>
      <c r="I28">
        <v>1480</v>
      </c>
      <c r="J28" t="s">
        <v>21</v>
      </c>
      <c r="K28" t="s">
        <v>22</v>
      </c>
      <c r="L28">
        <v>1533013200</v>
      </c>
      <c r="M28">
        <f t="shared" si="3"/>
        <v>2018</v>
      </c>
      <c r="N28">
        <v>1535346000</v>
      </c>
      <c r="O28" s="13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5000000000000004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1"/>
        <v>80</v>
      </c>
      <c r="G29" t="s">
        <v>14</v>
      </c>
      <c r="H29">
        <f t="shared" si="2"/>
        <v>106.6</v>
      </c>
      <c r="I29">
        <v>15</v>
      </c>
      <c r="J29" t="s">
        <v>21</v>
      </c>
      <c r="K29" t="s">
        <v>22</v>
      </c>
      <c r="L29">
        <v>1443848400</v>
      </c>
      <c r="M29">
        <f t="shared" si="3"/>
        <v>2015</v>
      </c>
      <c r="N29">
        <v>1444539600</v>
      </c>
      <c r="O29" s="13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55000000000000004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1"/>
        <v>105</v>
      </c>
      <c r="G30" t="s">
        <v>20</v>
      </c>
      <c r="H30">
        <f t="shared" si="2"/>
        <v>62</v>
      </c>
      <c r="I30">
        <v>2220</v>
      </c>
      <c r="J30" t="s">
        <v>21</v>
      </c>
      <c r="K30" t="s">
        <v>22</v>
      </c>
      <c r="L30">
        <v>1265695200</v>
      </c>
      <c r="M30">
        <f t="shared" si="3"/>
        <v>2010</v>
      </c>
      <c r="N30">
        <v>1267682400</v>
      </c>
      <c r="O30" s="13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55000000000000004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1"/>
        <v>329</v>
      </c>
      <c r="G31" t="s">
        <v>20</v>
      </c>
      <c r="H31">
        <f t="shared" si="2"/>
        <v>94</v>
      </c>
      <c r="I31">
        <v>1606</v>
      </c>
      <c r="J31" t="s">
        <v>98</v>
      </c>
      <c r="K31" t="s">
        <v>99</v>
      </c>
      <c r="L31">
        <v>1532062800</v>
      </c>
      <c r="M31">
        <f t="shared" si="3"/>
        <v>2018</v>
      </c>
      <c r="N31">
        <v>1535518800</v>
      </c>
      <c r="O31" s="13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55000000000000004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1"/>
        <v>161</v>
      </c>
      <c r="G32" t="s">
        <v>20</v>
      </c>
      <c r="H32">
        <f t="shared" si="2"/>
        <v>112.05</v>
      </c>
      <c r="I32">
        <v>129</v>
      </c>
      <c r="J32" t="s">
        <v>21</v>
      </c>
      <c r="K32" t="s">
        <v>22</v>
      </c>
      <c r="L32">
        <v>1558674000</v>
      </c>
      <c r="M32">
        <f t="shared" si="3"/>
        <v>2019</v>
      </c>
      <c r="N32">
        <v>1559106000</v>
      </c>
      <c r="O32" s="13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55000000000000004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1"/>
        <v>310</v>
      </c>
      <c r="G33" t="s">
        <v>20</v>
      </c>
      <c r="H33">
        <f t="shared" si="2"/>
        <v>48.01</v>
      </c>
      <c r="I33">
        <v>226</v>
      </c>
      <c r="J33" t="s">
        <v>40</v>
      </c>
      <c r="K33" t="s">
        <v>41</v>
      </c>
      <c r="L33">
        <v>1451973600</v>
      </c>
      <c r="M33">
        <f t="shared" si="3"/>
        <v>2016</v>
      </c>
      <c r="N33">
        <v>1454392800</v>
      </c>
      <c r="O33" s="13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5000000000000004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1"/>
        <v>87</v>
      </c>
      <c r="G34" t="s">
        <v>14</v>
      </c>
      <c r="H34">
        <f t="shared" si="2"/>
        <v>38</v>
      </c>
      <c r="I34">
        <v>2307</v>
      </c>
      <c r="J34" t="s">
        <v>107</v>
      </c>
      <c r="K34" t="s">
        <v>108</v>
      </c>
      <c r="L34">
        <v>1515564000</v>
      </c>
      <c r="M34">
        <f t="shared" si="3"/>
        <v>2018</v>
      </c>
      <c r="N34">
        <v>1517896800</v>
      </c>
      <c r="O34" s="13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55000000000000004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1"/>
        <v>378</v>
      </c>
      <c r="G35" t="s">
        <v>20</v>
      </c>
      <c r="H35">
        <f t="shared" si="2"/>
        <v>35</v>
      </c>
      <c r="I35">
        <v>5419</v>
      </c>
      <c r="J35" t="s">
        <v>21</v>
      </c>
      <c r="K35" t="s">
        <v>22</v>
      </c>
      <c r="L35">
        <v>1412485200</v>
      </c>
      <c r="M35">
        <f t="shared" si="3"/>
        <v>2014</v>
      </c>
      <c r="N35">
        <v>1415685600</v>
      </c>
      <c r="O35" s="13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35" x14ac:dyDescent="0.5500000000000000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1"/>
        <v>151</v>
      </c>
      <c r="G36" t="s">
        <v>20</v>
      </c>
      <c r="H36">
        <f t="shared" si="2"/>
        <v>85</v>
      </c>
      <c r="I36">
        <v>165</v>
      </c>
      <c r="J36" t="s">
        <v>21</v>
      </c>
      <c r="K36" t="s">
        <v>22</v>
      </c>
      <c r="L36">
        <v>1490245200</v>
      </c>
      <c r="M36">
        <f t="shared" si="3"/>
        <v>2017</v>
      </c>
      <c r="N36">
        <v>1490677200</v>
      </c>
      <c r="O36" s="13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55000000000000004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1"/>
        <v>150</v>
      </c>
      <c r="G37" t="s">
        <v>20</v>
      </c>
      <c r="H37">
        <f t="shared" si="2"/>
        <v>95.99</v>
      </c>
      <c r="I37">
        <v>1965</v>
      </c>
      <c r="J37" t="s">
        <v>36</v>
      </c>
      <c r="K37" t="s">
        <v>37</v>
      </c>
      <c r="L37">
        <v>1547877600</v>
      </c>
      <c r="M37">
        <f t="shared" si="3"/>
        <v>2019</v>
      </c>
      <c r="N37">
        <v>1551506400</v>
      </c>
      <c r="O37" s="13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55000000000000004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1"/>
        <v>157</v>
      </c>
      <c r="G38" t="s">
        <v>20</v>
      </c>
      <c r="H38">
        <f t="shared" si="2"/>
        <v>68.81</v>
      </c>
      <c r="I38">
        <v>16</v>
      </c>
      <c r="J38" t="s">
        <v>21</v>
      </c>
      <c r="K38" t="s">
        <v>22</v>
      </c>
      <c r="L38">
        <v>1298700000</v>
      </c>
      <c r="M38">
        <f t="shared" si="3"/>
        <v>2011</v>
      </c>
      <c r="N38">
        <v>1300856400</v>
      </c>
      <c r="O38" s="13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35" x14ac:dyDescent="0.5500000000000000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1"/>
        <v>140</v>
      </c>
      <c r="G39" t="s">
        <v>20</v>
      </c>
      <c r="H39">
        <f t="shared" si="2"/>
        <v>105.97</v>
      </c>
      <c r="I39">
        <v>107</v>
      </c>
      <c r="J39" t="s">
        <v>21</v>
      </c>
      <c r="K39" t="s">
        <v>22</v>
      </c>
      <c r="L39">
        <v>1570338000</v>
      </c>
      <c r="M39">
        <f t="shared" si="3"/>
        <v>2019</v>
      </c>
      <c r="N39">
        <v>1573192800</v>
      </c>
      <c r="O39" s="13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55000000000000004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1"/>
        <v>325</v>
      </c>
      <c r="G40" t="s">
        <v>20</v>
      </c>
      <c r="H40">
        <f t="shared" si="2"/>
        <v>75.260000000000005</v>
      </c>
      <c r="I40">
        <v>134</v>
      </c>
      <c r="J40" t="s">
        <v>21</v>
      </c>
      <c r="K40" t="s">
        <v>22</v>
      </c>
      <c r="L40">
        <v>1287378000</v>
      </c>
      <c r="M40">
        <f t="shared" si="3"/>
        <v>2010</v>
      </c>
      <c r="N40">
        <v>1287810000</v>
      </c>
      <c r="O40" s="13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5000000000000004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1"/>
        <v>51</v>
      </c>
      <c r="G41" t="s">
        <v>14</v>
      </c>
      <c r="H41">
        <f t="shared" si="2"/>
        <v>57.13</v>
      </c>
      <c r="I41">
        <v>88</v>
      </c>
      <c r="J41" t="s">
        <v>36</v>
      </c>
      <c r="K41" t="s">
        <v>37</v>
      </c>
      <c r="L41">
        <v>1361772000</v>
      </c>
      <c r="M41">
        <f t="shared" si="3"/>
        <v>2013</v>
      </c>
      <c r="N41">
        <v>1362978000</v>
      </c>
      <c r="O41" s="13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55000000000000004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1"/>
        <v>169</v>
      </c>
      <c r="G42" t="s">
        <v>20</v>
      </c>
      <c r="H42">
        <f t="shared" si="2"/>
        <v>75.14</v>
      </c>
      <c r="I42">
        <v>198</v>
      </c>
      <c r="J42" t="s">
        <v>21</v>
      </c>
      <c r="K42" t="s">
        <v>22</v>
      </c>
      <c r="L42">
        <v>1275714000</v>
      </c>
      <c r="M42">
        <f t="shared" si="3"/>
        <v>2010</v>
      </c>
      <c r="N42">
        <v>1277355600</v>
      </c>
      <c r="O42" s="13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55000000000000004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1"/>
        <v>213</v>
      </c>
      <c r="G43" t="s">
        <v>20</v>
      </c>
      <c r="H43">
        <f t="shared" si="2"/>
        <v>107.42</v>
      </c>
      <c r="I43">
        <v>111</v>
      </c>
      <c r="J43" t="s">
        <v>107</v>
      </c>
      <c r="K43" t="s">
        <v>108</v>
      </c>
      <c r="L43">
        <v>1346734800</v>
      </c>
      <c r="M43">
        <f t="shared" si="3"/>
        <v>2012</v>
      </c>
      <c r="N43">
        <v>1348981200</v>
      </c>
      <c r="O43" s="13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55000000000000004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1"/>
        <v>444</v>
      </c>
      <c r="G44" t="s">
        <v>20</v>
      </c>
      <c r="H44">
        <f t="shared" si="2"/>
        <v>36</v>
      </c>
      <c r="I44">
        <v>222</v>
      </c>
      <c r="J44" t="s">
        <v>21</v>
      </c>
      <c r="K44" t="s">
        <v>22</v>
      </c>
      <c r="L44">
        <v>1309755600</v>
      </c>
      <c r="M44">
        <f t="shared" si="3"/>
        <v>2011</v>
      </c>
      <c r="N44">
        <v>1310533200</v>
      </c>
      <c r="O44" s="13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55000000000000004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1"/>
        <v>186</v>
      </c>
      <c r="G45" t="s">
        <v>20</v>
      </c>
      <c r="H45">
        <f t="shared" si="2"/>
        <v>27</v>
      </c>
      <c r="I45">
        <v>6212</v>
      </c>
      <c r="J45" t="s">
        <v>21</v>
      </c>
      <c r="K45" t="s">
        <v>22</v>
      </c>
      <c r="L45">
        <v>1406178000</v>
      </c>
      <c r="M45">
        <f t="shared" si="3"/>
        <v>2014</v>
      </c>
      <c r="N45">
        <v>1407560400</v>
      </c>
      <c r="O45" s="13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55000000000000004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1"/>
        <v>659</v>
      </c>
      <c r="G46" t="s">
        <v>20</v>
      </c>
      <c r="H46">
        <f t="shared" si="2"/>
        <v>107.56</v>
      </c>
      <c r="I46">
        <v>98</v>
      </c>
      <c r="J46" t="s">
        <v>36</v>
      </c>
      <c r="K46" t="s">
        <v>37</v>
      </c>
      <c r="L46">
        <v>1552798800</v>
      </c>
      <c r="M46">
        <f t="shared" si="3"/>
        <v>2019</v>
      </c>
      <c r="N46">
        <v>1552885200</v>
      </c>
      <c r="O46" s="13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35" x14ac:dyDescent="0.5500000000000000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1"/>
        <v>48</v>
      </c>
      <c r="G47" t="s">
        <v>14</v>
      </c>
      <c r="H47">
        <f t="shared" si="2"/>
        <v>94.38</v>
      </c>
      <c r="I47">
        <v>48</v>
      </c>
      <c r="J47" t="s">
        <v>21</v>
      </c>
      <c r="K47" t="s">
        <v>22</v>
      </c>
      <c r="L47">
        <v>1478062800</v>
      </c>
      <c r="M47">
        <f t="shared" si="3"/>
        <v>2016</v>
      </c>
      <c r="N47">
        <v>1479362400</v>
      </c>
      <c r="O47" s="13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55000000000000004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1"/>
        <v>115</v>
      </c>
      <c r="G48" t="s">
        <v>20</v>
      </c>
      <c r="H48">
        <f t="shared" si="2"/>
        <v>46.16</v>
      </c>
      <c r="I48">
        <v>92</v>
      </c>
      <c r="J48" t="s">
        <v>21</v>
      </c>
      <c r="K48" t="s">
        <v>22</v>
      </c>
      <c r="L48">
        <v>1278565200</v>
      </c>
      <c r="M48">
        <f t="shared" si="3"/>
        <v>2010</v>
      </c>
      <c r="N48">
        <v>1280552400</v>
      </c>
      <c r="O48" s="13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55000000000000004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1"/>
        <v>475</v>
      </c>
      <c r="G49" t="s">
        <v>20</v>
      </c>
      <c r="H49">
        <f t="shared" si="2"/>
        <v>47.85</v>
      </c>
      <c r="I49">
        <v>149</v>
      </c>
      <c r="J49" t="s">
        <v>21</v>
      </c>
      <c r="K49" t="s">
        <v>22</v>
      </c>
      <c r="L49">
        <v>1396069200</v>
      </c>
      <c r="M49">
        <f t="shared" si="3"/>
        <v>2014</v>
      </c>
      <c r="N49">
        <v>1398661200</v>
      </c>
      <c r="O49" s="13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55000000000000004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1"/>
        <v>387</v>
      </c>
      <c r="G50" t="s">
        <v>20</v>
      </c>
      <c r="H50">
        <f t="shared" si="2"/>
        <v>53.01</v>
      </c>
      <c r="I50">
        <v>2431</v>
      </c>
      <c r="J50" t="s">
        <v>21</v>
      </c>
      <c r="K50" t="s">
        <v>22</v>
      </c>
      <c r="L50">
        <v>1435208400</v>
      </c>
      <c r="M50">
        <f t="shared" si="3"/>
        <v>2015</v>
      </c>
      <c r="N50">
        <v>1436245200</v>
      </c>
      <c r="O50" s="13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55000000000000004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1"/>
        <v>190</v>
      </c>
      <c r="G51" t="s">
        <v>20</v>
      </c>
      <c r="H51">
        <f t="shared" si="2"/>
        <v>45.06</v>
      </c>
      <c r="I51">
        <v>303</v>
      </c>
      <c r="J51" t="s">
        <v>21</v>
      </c>
      <c r="K51" t="s">
        <v>22</v>
      </c>
      <c r="L51">
        <v>1571547600</v>
      </c>
      <c r="M51">
        <f t="shared" si="3"/>
        <v>2019</v>
      </c>
      <c r="N51">
        <v>1575439200</v>
      </c>
      <c r="O51" s="13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5500000000000000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t="s">
        <v>14</v>
      </c>
      <c r="H52">
        <f t="shared" si="2"/>
        <v>2</v>
      </c>
      <c r="I52">
        <v>1</v>
      </c>
      <c r="J52" t="s">
        <v>107</v>
      </c>
      <c r="K52" t="s">
        <v>108</v>
      </c>
      <c r="L52">
        <v>1375333200</v>
      </c>
      <c r="M52">
        <f t="shared" si="3"/>
        <v>2013</v>
      </c>
      <c r="N52">
        <v>1377752400</v>
      </c>
      <c r="O52" s="13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5000000000000004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1"/>
        <v>92</v>
      </c>
      <c r="G53" t="s">
        <v>14</v>
      </c>
      <c r="H53">
        <f t="shared" si="2"/>
        <v>99.01</v>
      </c>
      <c r="I53">
        <v>1467</v>
      </c>
      <c r="J53" t="s">
        <v>40</v>
      </c>
      <c r="K53" t="s">
        <v>41</v>
      </c>
      <c r="L53">
        <v>1332824400</v>
      </c>
      <c r="M53">
        <f t="shared" si="3"/>
        <v>2012</v>
      </c>
      <c r="N53">
        <v>1334206800</v>
      </c>
      <c r="O53" s="13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5000000000000004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1"/>
        <v>34</v>
      </c>
      <c r="G54" t="s">
        <v>14</v>
      </c>
      <c r="H54">
        <f t="shared" si="2"/>
        <v>32.79</v>
      </c>
      <c r="I54">
        <v>75</v>
      </c>
      <c r="J54" t="s">
        <v>21</v>
      </c>
      <c r="K54" t="s">
        <v>22</v>
      </c>
      <c r="L54">
        <v>1284526800</v>
      </c>
      <c r="M54">
        <f t="shared" si="3"/>
        <v>2010</v>
      </c>
      <c r="N54">
        <v>1284872400</v>
      </c>
      <c r="O54" s="13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55000000000000004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1"/>
        <v>140</v>
      </c>
      <c r="G55" t="s">
        <v>20</v>
      </c>
      <c r="H55">
        <f t="shared" si="2"/>
        <v>59.12</v>
      </c>
      <c r="I55">
        <v>209</v>
      </c>
      <c r="J55" t="s">
        <v>21</v>
      </c>
      <c r="K55" t="s">
        <v>22</v>
      </c>
      <c r="L55">
        <v>1400562000</v>
      </c>
      <c r="M55">
        <f t="shared" si="3"/>
        <v>2014</v>
      </c>
      <c r="N55">
        <v>1403931600</v>
      </c>
      <c r="O55" s="13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35" x14ac:dyDescent="0.5500000000000000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1"/>
        <v>90</v>
      </c>
      <c r="G56" t="s">
        <v>14</v>
      </c>
      <c r="H56">
        <f t="shared" si="2"/>
        <v>44.93</v>
      </c>
      <c r="I56">
        <v>120</v>
      </c>
      <c r="J56" t="s">
        <v>21</v>
      </c>
      <c r="K56" t="s">
        <v>22</v>
      </c>
      <c r="L56">
        <v>1520748000</v>
      </c>
      <c r="M56">
        <f t="shared" si="3"/>
        <v>2018</v>
      </c>
      <c r="N56">
        <v>1521262800</v>
      </c>
      <c r="O56" s="13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5500000000000000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1"/>
        <v>178</v>
      </c>
      <c r="G57" t="s">
        <v>20</v>
      </c>
      <c r="H57">
        <f t="shared" si="2"/>
        <v>89.66</v>
      </c>
      <c r="I57">
        <v>131</v>
      </c>
      <c r="J57" t="s">
        <v>21</v>
      </c>
      <c r="K57" t="s">
        <v>22</v>
      </c>
      <c r="L57">
        <v>1532926800</v>
      </c>
      <c r="M57">
        <f t="shared" si="3"/>
        <v>2018</v>
      </c>
      <c r="N57">
        <v>1533358800</v>
      </c>
      <c r="O57" s="13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35" x14ac:dyDescent="0.5500000000000000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1"/>
        <v>144</v>
      </c>
      <c r="G58" t="s">
        <v>20</v>
      </c>
      <c r="H58">
        <f t="shared" si="2"/>
        <v>70.08</v>
      </c>
      <c r="I58">
        <v>164</v>
      </c>
      <c r="J58" t="s">
        <v>21</v>
      </c>
      <c r="K58" t="s">
        <v>22</v>
      </c>
      <c r="L58">
        <v>1420869600</v>
      </c>
      <c r="M58">
        <f t="shared" si="3"/>
        <v>2015</v>
      </c>
      <c r="N58">
        <v>1421474400</v>
      </c>
      <c r="O58" s="13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55000000000000004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1"/>
        <v>215</v>
      </c>
      <c r="G59" t="s">
        <v>20</v>
      </c>
      <c r="H59">
        <f t="shared" si="2"/>
        <v>31.06</v>
      </c>
      <c r="I59">
        <v>201</v>
      </c>
      <c r="J59" t="s">
        <v>21</v>
      </c>
      <c r="K59" t="s">
        <v>22</v>
      </c>
      <c r="L59">
        <v>1504242000</v>
      </c>
      <c r="M59">
        <f t="shared" si="3"/>
        <v>2017</v>
      </c>
      <c r="N59">
        <v>1505278800</v>
      </c>
      <c r="O59" s="13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55000000000000004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1"/>
        <v>227</v>
      </c>
      <c r="G60" t="s">
        <v>20</v>
      </c>
      <c r="H60">
        <f t="shared" si="2"/>
        <v>29.06</v>
      </c>
      <c r="I60">
        <v>211</v>
      </c>
      <c r="J60" t="s">
        <v>21</v>
      </c>
      <c r="K60" t="s">
        <v>22</v>
      </c>
      <c r="L60">
        <v>1442811600</v>
      </c>
      <c r="M60">
        <f t="shared" si="3"/>
        <v>2015</v>
      </c>
      <c r="N60">
        <v>1443934800</v>
      </c>
      <c r="O60" s="13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55000000000000004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1"/>
        <v>275</v>
      </c>
      <c r="G61" t="s">
        <v>20</v>
      </c>
      <c r="H61">
        <f t="shared" si="2"/>
        <v>30.09</v>
      </c>
      <c r="I61">
        <v>128</v>
      </c>
      <c r="J61" t="s">
        <v>21</v>
      </c>
      <c r="K61" t="s">
        <v>22</v>
      </c>
      <c r="L61">
        <v>1497243600</v>
      </c>
      <c r="M61">
        <f t="shared" si="3"/>
        <v>2017</v>
      </c>
      <c r="N61">
        <v>1498539600</v>
      </c>
      <c r="O61" s="13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55000000000000004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1"/>
        <v>144</v>
      </c>
      <c r="G62" t="s">
        <v>20</v>
      </c>
      <c r="H62">
        <f t="shared" si="2"/>
        <v>85</v>
      </c>
      <c r="I62">
        <v>1600</v>
      </c>
      <c r="J62" t="s">
        <v>15</v>
      </c>
      <c r="K62" t="s">
        <v>16</v>
      </c>
      <c r="L62">
        <v>1342501200</v>
      </c>
      <c r="M62">
        <f t="shared" si="3"/>
        <v>2012</v>
      </c>
      <c r="N62">
        <v>1342760400</v>
      </c>
      <c r="O62" s="13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35" x14ac:dyDescent="0.5500000000000000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1"/>
        <v>93</v>
      </c>
      <c r="G63" t="s">
        <v>14</v>
      </c>
      <c r="H63">
        <f t="shared" si="2"/>
        <v>82</v>
      </c>
      <c r="I63">
        <v>2253</v>
      </c>
      <c r="J63" t="s">
        <v>15</v>
      </c>
      <c r="K63" t="s">
        <v>16</v>
      </c>
      <c r="L63">
        <v>1298268000</v>
      </c>
      <c r="M63">
        <f t="shared" si="3"/>
        <v>2011</v>
      </c>
      <c r="N63">
        <v>1301720400</v>
      </c>
      <c r="O63" s="13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5500000000000000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1"/>
        <v>723</v>
      </c>
      <c r="G64" t="s">
        <v>20</v>
      </c>
      <c r="H64">
        <f t="shared" si="2"/>
        <v>58.04</v>
      </c>
      <c r="I64">
        <v>249</v>
      </c>
      <c r="J64" t="s">
        <v>21</v>
      </c>
      <c r="K64" t="s">
        <v>22</v>
      </c>
      <c r="L64">
        <v>1433480400</v>
      </c>
      <c r="M64">
        <f t="shared" si="3"/>
        <v>2015</v>
      </c>
      <c r="N64">
        <v>1433566800</v>
      </c>
      <c r="O64" s="13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5000000000000004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1"/>
        <v>12</v>
      </c>
      <c r="G65" t="s">
        <v>14</v>
      </c>
      <c r="H65">
        <f t="shared" si="2"/>
        <v>111.4</v>
      </c>
      <c r="I65">
        <v>5</v>
      </c>
      <c r="J65" t="s">
        <v>21</v>
      </c>
      <c r="K65" t="s">
        <v>22</v>
      </c>
      <c r="L65">
        <v>1493355600</v>
      </c>
      <c r="M65">
        <f t="shared" si="3"/>
        <v>2017</v>
      </c>
      <c r="N65">
        <v>1493874000</v>
      </c>
      <c r="O65" s="13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5000000000000004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1"/>
        <v>98</v>
      </c>
      <c r="G66" t="s">
        <v>14</v>
      </c>
      <c r="H66">
        <f t="shared" si="2"/>
        <v>71.95</v>
      </c>
      <c r="I66">
        <v>38</v>
      </c>
      <c r="J66" t="s">
        <v>21</v>
      </c>
      <c r="K66" t="s">
        <v>22</v>
      </c>
      <c r="L66">
        <v>1530507600</v>
      </c>
      <c r="M66">
        <f t="shared" si="3"/>
        <v>2018</v>
      </c>
      <c r="N66">
        <v>1531803600</v>
      </c>
      <c r="O66" s="13">
        <f t="shared" ref="O66:O129" si="4">(((N66/60)/60)/24+DATE(1970,1,1))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55000000000000004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5">ROUND((E67/D67)*100,0)</f>
        <v>236</v>
      </c>
      <c r="G67" t="s">
        <v>20</v>
      </c>
      <c r="H67">
        <f t="shared" ref="H67:H130" si="6">ROUND((E67/I67),2)</f>
        <v>61.04</v>
      </c>
      <c r="I67">
        <v>236</v>
      </c>
      <c r="J67" t="s">
        <v>21</v>
      </c>
      <c r="K67" t="s">
        <v>22</v>
      </c>
      <c r="L67">
        <v>1296108000</v>
      </c>
      <c r="M67">
        <f t="shared" ref="M67:M130" si="7">YEAR(O67)</f>
        <v>2011</v>
      </c>
      <c r="N67">
        <v>1296712800</v>
      </c>
      <c r="O67" s="13">
        <f t="shared" si="4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5000000000000004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5"/>
        <v>45</v>
      </c>
      <c r="G68" t="s">
        <v>14</v>
      </c>
      <c r="H68">
        <f t="shared" si="6"/>
        <v>108.92</v>
      </c>
      <c r="I68">
        <v>12</v>
      </c>
      <c r="J68" t="s">
        <v>21</v>
      </c>
      <c r="K68" t="s">
        <v>22</v>
      </c>
      <c r="L68">
        <v>1428469200</v>
      </c>
      <c r="M68">
        <f t="shared" si="7"/>
        <v>2015</v>
      </c>
      <c r="N68">
        <v>1428901200</v>
      </c>
      <c r="O68" s="13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35" x14ac:dyDescent="0.5500000000000000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5"/>
        <v>162</v>
      </c>
      <c r="G69" t="s">
        <v>20</v>
      </c>
      <c r="H69">
        <f t="shared" si="6"/>
        <v>29</v>
      </c>
      <c r="I69">
        <v>4065</v>
      </c>
      <c r="J69" t="s">
        <v>40</v>
      </c>
      <c r="K69" t="s">
        <v>41</v>
      </c>
      <c r="L69">
        <v>1264399200</v>
      </c>
      <c r="M69">
        <f t="shared" si="7"/>
        <v>2010</v>
      </c>
      <c r="N69">
        <v>1264831200</v>
      </c>
      <c r="O69" s="13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55000000000000004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5"/>
        <v>255</v>
      </c>
      <c r="G70" t="s">
        <v>20</v>
      </c>
      <c r="H70">
        <f t="shared" si="6"/>
        <v>58.98</v>
      </c>
      <c r="I70">
        <v>246</v>
      </c>
      <c r="J70" t="s">
        <v>107</v>
      </c>
      <c r="K70" t="s">
        <v>108</v>
      </c>
      <c r="L70">
        <v>1501131600</v>
      </c>
      <c r="M70">
        <f t="shared" si="7"/>
        <v>2017</v>
      </c>
      <c r="N70">
        <v>1505192400</v>
      </c>
      <c r="O70" s="13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55000000000000004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5"/>
        <v>24</v>
      </c>
      <c r="G71" t="s">
        <v>74</v>
      </c>
      <c r="H71">
        <f t="shared" si="6"/>
        <v>111.82</v>
      </c>
      <c r="I71">
        <v>17</v>
      </c>
      <c r="J71" t="s">
        <v>21</v>
      </c>
      <c r="K71" t="s">
        <v>22</v>
      </c>
      <c r="L71">
        <v>1292738400</v>
      </c>
      <c r="M71">
        <f t="shared" si="7"/>
        <v>2011</v>
      </c>
      <c r="N71">
        <v>1295676000</v>
      </c>
      <c r="O71" s="13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55000000000000004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5"/>
        <v>124</v>
      </c>
      <c r="G72" t="s">
        <v>20</v>
      </c>
      <c r="H72">
        <f t="shared" si="6"/>
        <v>64</v>
      </c>
      <c r="I72">
        <v>2475</v>
      </c>
      <c r="J72" t="s">
        <v>107</v>
      </c>
      <c r="K72" t="s">
        <v>108</v>
      </c>
      <c r="L72">
        <v>1288674000</v>
      </c>
      <c r="M72">
        <f t="shared" si="7"/>
        <v>2010</v>
      </c>
      <c r="N72">
        <v>1292911200</v>
      </c>
      <c r="O72" s="13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35" x14ac:dyDescent="0.5500000000000000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5"/>
        <v>108</v>
      </c>
      <c r="G73" t="s">
        <v>20</v>
      </c>
      <c r="H73">
        <f t="shared" si="6"/>
        <v>85.32</v>
      </c>
      <c r="I73">
        <v>76</v>
      </c>
      <c r="J73" t="s">
        <v>21</v>
      </c>
      <c r="K73" t="s">
        <v>22</v>
      </c>
      <c r="L73">
        <v>1575093600</v>
      </c>
      <c r="M73">
        <f t="shared" si="7"/>
        <v>2019</v>
      </c>
      <c r="N73">
        <v>1575439200</v>
      </c>
      <c r="O73" s="13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55000000000000004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5"/>
        <v>670</v>
      </c>
      <c r="G74" t="s">
        <v>20</v>
      </c>
      <c r="H74">
        <f t="shared" si="6"/>
        <v>74.48</v>
      </c>
      <c r="I74">
        <v>54</v>
      </c>
      <c r="J74" t="s">
        <v>21</v>
      </c>
      <c r="K74" t="s">
        <v>22</v>
      </c>
      <c r="L74">
        <v>1435726800</v>
      </c>
      <c r="M74">
        <f t="shared" si="7"/>
        <v>2015</v>
      </c>
      <c r="N74">
        <v>1438837200</v>
      </c>
      <c r="O74" s="13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55000000000000004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5"/>
        <v>661</v>
      </c>
      <c r="G75" t="s">
        <v>20</v>
      </c>
      <c r="H75">
        <f t="shared" si="6"/>
        <v>105.15</v>
      </c>
      <c r="I75">
        <v>88</v>
      </c>
      <c r="J75" t="s">
        <v>21</v>
      </c>
      <c r="K75" t="s">
        <v>22</v>
      </c>
      <c r="L75">
        <v>1480226400</v>
      </c>
      <c r="M75">
        <f t="shared" si="7"/>
        <v>2016</v>
      </c>
      <c r="N75">
        <v>1480485600</v>
      </c>
      <c r="O75" s="13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55000000000000004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5"/>
        <v>122</v>
      </c>
      <c r="G76" t="s">
        <v>20</v>
      </c>
      <c r="H76">
        <f t="shared" si="6"/>
        <v>56.19</v>
      </c>
      <c r="I76">
        <v>85</v>
      </c>
      <c r="J76" t="s">
        <v>40</v>
      </c>
      <c r="K76" t="s">
        <v>41</v>
      </c>
      <c r="L76">
        <v>1459054800</v>
      </c>
      <c r="M76">
        <f t="shared" si="7"/>
        <v>2016</v>
      </c>
      <c r="N76">
        <v>1459141200</v>
      </c>
      <c r="O76" s="13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55000000000000004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5"/>
        <v>151</v>
      </c>
      <c r="G77" t="s">
        <v>20</v>
      </c>
      <c r="H77">
        <f t="shared" si="6"/>
        <v>85.92</v>
      </c>
      <c r="I77">
        <v>170</v>
      </c>
      <c r="J77" t="s">
        <v>21</v>
      </c>
      <c r="K77" t="s">
        <v>22</v>
      </c>
      <c r="L77">
        <v>1531630800</v>
      </c>
      <c r="M77">
        <f t="shared" si="7"/>
        <v>2018</v>
      </c>
      <c r="N77">
        <v>1532322000</v>
      </c>
      <c r="O77" s="13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5000000000000004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5"/>
        <v>78</v>
      </c>
      <c r="G78" t="s">
        <v>14</v>
      </c>
      <c r="H78">
        <f t="shared" si="6"/>
        <v>57</v>
      </c>
      <c r="I78">
        <v>1684</v>
      </c>
      <c r="J78" t="s">
        <v>21</v>
      </c>
      <c r="K78" t="s">
        <v>22</v>
      </c>
      <c r="L78">
        <v>1421992800</v>
      </c>
      <c r="M78">
        <f t="shared" si="7"/>
        <v>2015</v>
      </c>
      <c r="N78">
        <v>1426222800</v>
      </c>
      <c r="O78" s="13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5000000000000004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5"/>
        <v>47</v>
      </c>
      <c r="G79" t="s">
        <v>14</v>
      </c>
      <c r="H79">
        <f t="shared" si="6"/>
        <v>79.64</v>
      </c>
      <c r="I79">
        <v>56</v>
      </c>
      <c r="J79" t="s">
        <v>21</v>
      </c>
      <c r="K79" t="s">
        <v>22</v>
      </c>
      <c r="L79">
        <v>1285563600</v>
      </c>
      <c r="M79">
        <f t="shared" si="7"/>
        <v>2010</v>
      </c>
      <c r="N79">
        <v>1286773200</v>
      </c>
      <c r="O79" s="13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5500000000000000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5"/>
        <v>301</v>
      </c>
      <c r="G80" t="s">
        <v>20</v>
      </c>
      <c r="H80">
        <f t="shared" si="6"/>
        <v>41.02</v>
      </c>
      <c r="I80">
        <v>330</v>
      </c>
      <c r="J80" t="s">
        <v>21</v>
      </c>
      <c r="K80" t="s">
        <v>22</v>
      </c>
      <c r="L80">
        <v>1523854800</v>
      </c>
      <c r="M80">
        <f t="shared" si="7"/>
        <v>2018</v>
      </c>
      <c r="N80">
        <v>1523941200</v>
      </c>
      <c r="O80" s="13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5000000000000004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5"/>
        <v>70</v>
      </c>
      <c r="G81" t="s">
        <v>14</v>
      </c>
      <c r="H81">
        <f t="shared" si="6"/>
        <v>48</v>
      </c>
      <c r="I81">
        <v>838</v>
      </c>
      <c r="J81" t="s">
        <v>21</v>
      </c>
      <c r="K81" t="s">
        <v>22</v>
      </c>
      <c r="L81">
        <v>1529125200</v>
      </c>
      <c r="M81">
        <f t="shared" si="7"/>
        <v>2018</v>
      </c>
      <c r="N81">
        <v>1529557200</v>
      </c>
      <c r="O81" s="13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55000000000000004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5"/>
        <v>637</v>
      </c>
      <c r="G82" t="s">
        <v>20</v>
      </c>
      <c r="H82">
        <f t="shared" si="6"/>
        <v>55.21</v>
      </c>
      <c r="I82">
        <v>127</v>
      </c>
      <c r="J82" t="s">
        <v>21</v>
      </c>
      <c r="K82" t="s">
        <v>22</v>
      </c>
      <c r="L82">
        <v>1503982800</v>
      </c>
      <c r="M82">
        <f t="shared" si="7"/>
        <v>2017</v>
      </c>
      <c r="N82">
        <v>1506574800</v>
      </c>
      <c r="O82" s="13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55000000000000004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5"/>
        <v>225</v>
      </c>
      <c r="G83" t="s">
        <v>20</v>
      </c>
      <c r="H83">
        <f t="shared" si="6"/>
        <v>92.11</v>
      </c>
      <c r="I83">
        <v>411</v>
      </c>
      <c r="J83" t="s">
        <v>21</v>
      </c>
      <c r="K83" t="s">
        <v>22</v>
      </c>
      <c r="L83">
        <v>1511416800</v>
      </c>
      <c r="M83">
        <f t="shared" si="7"/>
        <v>2017</v>
      </c>
      <c r="N83">
        <v>1513576800</v>
      </c>
      <c r="O83" s="13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55000000000000004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5"/>
        <v>1497</v>
      </c>
      <c r="G84" t="s">
        <v>20</v>
      </c>
      <c r="H84">
        <f t="shared" si="6"/>
        <v>83.18</v>
      </c>
      <c r="I84">
        <v>180</v>
      </c>
      <c r="J84" t="s">
        <v>40</v>
      </c>
      <c r="K84" t="s">
        <v>41</v>
      </c>
      <c r="L84">
        <v>1547704800</v>
      </c>
      <c r="M84">
        <f t="shared" si="7"/>
        <v>2019</v>
      </c>
      <c r="N84">
        <v>1548309600</v>
      </c>
      <c r="O84" s="13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5000000000000004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5"/>
        <v>38</v>
      </c>
      <c r="G85" t="s">
        <v>14</v>
      </c>
      <c r="H85">
        <f t="shared" si="6"/>
        <v>40</v>
      </c>
      <c r="I85">
        <v>1000</v>
      </c>
      <c r="J85" t="s">
        <v>21</v>
      </c>
      <c r="K85" t="s">
        <v>22</v>
      </c>
      <c r="L85">
        <v>1469682000</v>
      </c>
      <c r="M85">
        <f t="shared" si="7"/>
        <v>2016</v>
      </c>
      <c r="N85">
        <v>1471582800</v>
      </c>
      <c r="O85" s="13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55000000000000004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5"/>
        <v>132</v>
      </c>
      <c r="G86" t="s">
        <v>20</v>
      </c>
      <c r="H86">
        <f t="shared" si="6"/>
        <v>111.13</v>
      </c>
      <c r="I86">
        <v>374</v>
      </c>
      <c r="J86" t="s">
        <v>21</v>
      </c>
      <c r="K86" t="s">
        <v>22</v>
      </c>
      <c r="L86">
        <v>1343451600</v>
      </c>
      <c r="M86">
        <f t="shared" si="7"/>
        <v>2012</v>
      </c>
      <c r="N86">
        <v>1344315600</v>
      </c>
      <c r="O86" s="13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55000000000000004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5"/>
        <v>131</v>
      </c>
      <c r="G87" t="s">
        <v>20</v>
      </c>
      <c r="H87">
        <f t="shared" si="6"/>
        <v>90.56</v>
      </c>
      <c r="I87">
        <v>71</v>
      </c>
      <c r="J87" t="s">
        <v>26</v>
      </c>
      <c r="K87" t="s">
        <v>27</v>
      </c>
      <c r="L87">
        <v>1315717200</v>
      </c>
      <c r="M87">
        <f t="shared" si="7"/>
        <v>2011</v>
      </c>
      <c r="N87">
        <v>1316408400</v>
      </c>
      <c r="O87" s="13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55000000000000004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5"/>
        <v>168</v>
      </c>
      <c r="G88" t="s">
        <v>20</v>
      </c>
      <c r="H88">
        <f t="shared" si="6"/>
        <v>61.11</v>
      </c>
      <c r="I88">
        <v>203</v>
      </c>
      <c r="J88" t="s">
        <v>21</v>
      </c>
      <c r="K88" t="s">
        <v>22</v>
      </c>
      <c r="L88">
        <v>1430715600</v>
      </c>
      <c r="M88">
        <f t="shared" si="7"/>
        <v>2015</v>
      </c>
      <c r="N88">
        <v>1431838800</v>
      </c>
      <c r="O88" s="13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35" x14ac:dyDescent="0.5500000000000000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5"/>
        <v>62</v>
      </c>
      <c r="G89" t="s">
        <v>14</v>
      </c>
      <c r="H89">
        <f t="shared" si="6"/>
        <v>83.02</v>
      </c>
      <c r="I89">
        <v>1482</v>
      </c>
      <c r="J89" t="s">
        <v>26</v>
      </c>
      <c r="K89" t="s">
        <v>27</v>
      </c>
      <c r="L89">
        <v>1299564000</v>
      </c>
      <c r="M89">
        <f t="shared" si="7"/>
        <v>2011</v>
      </c>
      <c r="N89">
        <v>1300510800</v>
      </c>
      <c r="O89" s="13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55000000000000004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5"/>
        <v>261</v>
      </c>
      <c r="G90" t="s">
        <v>20</v>
      </c>
      <c r="H90">
        <f t="shared" si="6"/>
        <v>110.76</v>
      </c>
      <c r="I90">
        <v>113</v>
      </c>
      <c r="J90" t="s">
        <v>21</v>
      </c>
      <c r="K90" t="s">
        <v>22</v>
      </c>
      <c r="L90">
        <v>1429160400</v>
      </c>
      <c r="M90">
        <f t="shared" si="7"/>
        <v>2015</v>
      </c>
      <c r="N90">
        <v>1431061200</v>
      </c>
      <c r="O90" s="13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55000000000000004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5"/>
        <v>253</v>
      </c>
      <c r="G91" t="s">
        <v>20</v>
      </c>
      <c r="H91">
        <f t="shared" si="6"/>
        <v>89.46</v>
      </c>
      <c r="I91">
        <v>96</v>
      </c>
      <c r="J91" t="s">
        <v>21</v>
      </c>
      <c r="K91" t="s">
        <v>22</v>
      </c>
      <c r="L91">
        <v>1271307600</v>
      </c>
      <c r="M91">
        <f t="shared" si="7"/>
        <v>2010</v>
      </c>
      <c r="N91">
        <v>1271480400</v>
      </c>
      <c r="O91" s="13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5000000000000004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5"/>
        <v>79</v>
      </c>
      <c r="G92" t="s">
        <v>14</v>
      </c>
      <c r="H92">
        <f t="shared" si="6"/>
        <v>57.85</v>
      </c>
      <c r="I92">
        <v>106</v>
      </c>
      <c r="J92" t="s">
        <v>21</v>
      </c>
      <c r="K92" t="s">
        <v>22</v>
      </c>
      <c r="L92">
        <v>1456380000</v>
      </c>
      <c r="M92">
        <f t="shared" si="7"/>
        <v>2016</v>
      </c>
      <c r="N92">
        <v>1456380000</v>
      </c>
      <c r="O92" s="13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5000000000000004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5"/>
        <v>48</v>
      </c>
      <c r="G93" t="s">
        <v>14</v>
      </c>
      <c r="H93">
        <f t="shared" si="6"/>
        <v>110</v>
      </c>
      <c r="I93">
        <v>679</v>
      </c>
      <c r="J93" t="s">
        <v>107</v>
      </c>
      <c r="K93" t="s">
        <v>108</v>
      </c>
      <c r="L93">
        <v>1470459600</v>
      </c>
      <c r="M93">
        <f t="shared" si="7"/>
        <v>2016</v>
      </c>
      <c r="N93">
        <v>1472878800</v>
      </c>
      <c r="O93" s="13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5500000000000000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5"/>
        <v>259</v>
      </c>
      <c r="G94" t="s">
        <v>20</v>
      </c>
      <c r="H94">
        <f t="shared" si="6"/>
        <v>103.97</v>
      </c>
      <c r="I94">
        <v>498</v>
      </c>
      <c r="J94" t="s">
        <v>98</v>
      </c>
      <c r="K94" t="s">
        <v>99</v>
      </c>
      <c r="L94">
        <v>1277269200</v>
      </c>
      <c r="M94">
        <f t="shared" si="7"/>
        <v>2010</v>
      </c>
      <c r="N94">
        <v>1277355600</v>
      </c>
      <c r="O94" s="13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55000000000000004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5"/>
        <v>61</v>
      </c>
      <c r="G95" t="s">
        <v>74</v>
      </c>
      <c r="H95">
        <f t="shared" si="6"/>
        <v>108</v>
      </c>
      <c r="I95">
        <v>610</v>
      </c>
      <c r="J95" t="s">
        <v>21</v>
      </c>
      <c r="K95" t="s">
        <v>22</v>
      </c>
      <c r="L95">
        <v>1350709200</v>
      </c>
      <c r="M95">
        <f t="shared" si="7"/>
        <v>2012</v>
      </c>
      <c r="N95">
        <v>1351054800</v>
      </c>
      <c r="O95" s="13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55000000000000004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5"/>
        <v>304</v>
      </c>
      <c r="G96" t="s">
        <v>20</v>
      </c>
      <c r="H96">
        <f t="shared" si="6"/>
        <v>48.93</v>
      </c>
      <c r="I96">
        <v>180</v>
      </c>
      <c r="J96" t="s">
        <v>40</v>
      </c>
      <c r="K96" t="s">
        <v>41</v>
      </c>
      <c r="L96">
        <v>1554613200</v>
      </c>
      <c r="M96">
        <f t="shared" si="7"/>
        <v>2019</v>
      </c>
      <c r="N96">
        <v>1555563600</v>
      </c>
      <c r="O96" s="13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35" x14ac:dyDescent="0.5500000000000000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5"/>
        <v>113</v>
      </c>
      <c r="G97" t="s">
        <v>20</v>
      </c>
      <c r="H97">
        <f t="shared" si="6"/>
        <v>37.67</v>
      </c>
      <c r="I97">
        <v>27</v>
      </c>
      <c r="J97" t="s">
        <v>21</v>
      </c>
      <c r="K97" t="s">
        <v>22</v>
      </c>
      <c r="L97">
        <v>1571029200</v>
      </c>
      <c r="M97">
        <f t="shared" si="7"/>
        <v>2019</v>
      </c>
      <c r="N97">
        <v>1571634000</v>
      </c>
      <c r="O97" s="13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55000000000000004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5"/>
        <v>217</v>
      </c>
      <c r="G98" t="s">
        <v>20</v>
      </c>
      <c r="H98">
        <f t="shared" si="6"/>
        <v>65</v>
      </c>
      <c r="I98">
        <v>2331</v>
      </c>
      <c r="J98" t="s">
        <v>21</v>
      </c>
      <c r="K98" t="s">
        <v>22</v>
      </c>
      <c r="L98">
        <v>1299736800</v>
      </c>
      <c r="M98">
        <f t="shared" si="7"/>
        <v>2011</v>
      </c>
      <c r="N98">
        <v>1300856400</v>
      </c>
      <c r="O98" s="13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55000000000000004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5"/>
        <v>927</v>
      </c>
      <c r="G99" t="s">
        <v>20</v>
      </c>
      <c r="H99">
        <f t="shared" si="6"/>
        <v>106.61</v>
      </c>
      <c r="I99">
        <v>113</v>
      </c>
      <c r="J99" t="s">
        <v>21</v>
      </c>
      <c r="K99" t="s">
        <v>22</v>
      </c>
      <c r="L99">
        <v>1435208400</v>
      </c>
      <c r="M99">
        <f t="shared" si="7"/>
        <v>2015</v>
      </c>
      <c r="N99">
        <v>1439874000</v>
      </c>
      <c r="O99" s="13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5000000000000004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5"/>
        <v>34</v>
      </c>
      <c r="G100" t="s">
        <v>14</v>
      </c>
      <c r="H100">
        <f t="shared" si="6"/>
        <v>27.01</v>
      </c>
      <c r="I100">
        <v>1220</v>
      </c>
      <c r="J100" t="s">
        <v>26</v>
      </c>
      <c r="K100" t="s">
        <v>27</v>
      </c>
      <c r="L100">
        <v>1437973200</v>
      </c>
      <c r="M100">
        <f t="shared" si="7"/>
        <v>2015</v>
      </c>
      <c r="N100">
        <v>1438318800</v>
      </c>
      <c r="O100" s="13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5500000000000000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5"/>
        <v>197</v>
      </c>
      <c r="G101" t="s">
        <v>20</v>
      </c>
      <c r="H101">
        <f t="shared" si="6"/>
        <v>91.16</v>
      </c>
      <c r="I101">
        <v>164</v>
      </c>
      <c r="J101" t="s">
        <v>21</v>
      </c>
      <c r="K101" t="s">
        <v>22</v>
      </c>
      <c r="L101">
        <v>1416895200</v>
      </c>
      <c r="M101">
        <f t="shared" si="7"/>
        <v>2014</v>
      </c>
      <c r="N101">
        <v>1419400800</v>
      </c>
      <c r="O101" s="13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5000000000000004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5"/>
        <v>1</v>
      </c>
      <c r="G102" t="s">
        <v>14</v>
      </c>
      <c r="H102">
        <f t="shared" si="6"/>
        <v>1</v>
      </c>
      <c r="I102">
        <v>1</v>
      </c>
      <c r="J102" t="s">
        <v>21</v>
      </c>
      <c r="K102" t="s">
        <v>22</v>
      </c>
      <c r="L102">
        <v>1319000400</v>
      </c>
      <c r="M102">
        <f t="shared" si="7"/>
        <v>2011</v>
      </c>
      <c r="N102">
        <v>1320555600</v>
      </c>
      <c r="O102" s="13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55000000000000004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5"/>
        <v>1021</v>
      </c>
      <c r="G103" t="s">
        <v>20</v>
      </c>
      <c r="H103">
        <f t="shared" si="6"/>
        <v>56.05</v>
      </c>
      <c r="I103">
        <v>164</v>
      </c>
      <c r="J103" t="s">
        <v>21</v>
      </c>
      <c r="K103" t="s">
        <v>22</v>
      </c>
      <c r="L103">
        <v>1424498400</v>
      </c>
      <c r="M103">
        <f t="shared" si="7"/>
        <v>2015</v>
      </c>
      <c r="N103">
        <v>1425103200</v>
      </c>
      <c r="O103" s="13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55000000000000004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5"/>
        <v>282</v>
      </c>
      <c r="G104" t="s">
        <v>20</v>
      </c>
      <c r="H104">
        <f t="shared" si="6"/>
        <v>31.02</v>
      </c>
      <c r="I104">
        <v>336</v>
      </c>
      <c r="J104" t="s">
        <v>21</v>
      </c>
      <c r="K104" t="s">
        <v>22</v>
      </c>
      <c r="L104">
        <v>1526274000</v>
      </c>
      <c r="M104">
        <f t="shared" si="7"/>
        <v>2018</v>
      </c>
      <c r="N104">
        <v>1526878800</v>
      </c>
      <c r="O104" s="13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5000000000000004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5"/>
        <v>25</v>
      </c>
      <c r="G105" t="s">
        <v>14</v>
      </c>
      <c r="H105">
        <f t="shared" si="6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>
        <f t="shared" si="7"/>
        <v>2010</v>
      </c>
      <c r="N105">
        <v>1288674000</v>
      </c>
      <c r="O105" s="13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55000000000000004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5"/>
        <v>143</v>
      </c>
      <c r="G106" t="s">
        <v>20</v>
      </c>
      <c r="H106">
        <f t="shared" si="6"/>
        <v>89.01</v>
      </c>
      <c r="I106">
        <v>1917</v>
      </c>
      <c r="J106" t="s">
        <v>21</v>
      </c>
      <c r="K106" t="s">
        <v>22</v>
      </c>
      <c r="L106">
        <v>1495515600</v>
      </c>
      <c r="M106">
        <f t="shared" si="7"/>
        <v>2017</v>
      </c>
      <c r="N106">
        <v>1495602000</v>
      </c>
      <c r="O106" s="13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55000000000000004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5"/>
        <v>145</v>
      </c>
      <c r="G107" t="s">
        <v>20</v>
      </c>
      <c r="H107">
        <f t="shared" si="6"/>
        <v>103.46</v>
      </c>
      <c r="I107">
        <v>95</v>
      </c>
      <c r="J107" t="s">
        <v>21</v>
      </c>
      <c r="K107" t="s">
        <v>22</v>
      </c>
      <c r="L107">
        <v>1364878800</v>
      </c>
      <c r="M107">
        <f t="shared" si="7"/>
        <v>2013</v>
      </c>
      <c r="N107">
        <v>1366434000</v>
      </c>
      <c r="O107" s="13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55000000000000004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5"/>
        <v>359</v>
      </c>
      <c r="G108" t="s">
        <v>20</v>
      </c>
      <c r="H108">
        <f t="shared" si="6"/>
        <v>95.28</v>
      </c>
      <c r="I108">
        <v>147</v>
      </c>
      <c r="J108" t="s">
        <v>21</v>
      </c>
      <c r="K108" t="s">
        <v>22</v>
      </c>
      <c r="L108">
        <v>1567918800</v>
      </c>
      <c r="M108">
        <f t="shared" si="7"/>
        <v>2019</v>
      </c>
      <c r="N108">
        <v>1568350800</v>
      </c>
      <c r="O108" s="13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5500000000000000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5"/>
        <v>186</v>
      </c>
      <c r="G109" t="s">
        <v>20</v>
      </c>
      <c r="H109">
        <f t="shared" si="6"/>
        <v>75.900000000000006</v>
      </c>
      <c r="I109">
        <v>86</v>
      </c>
      <c r="J109" t="s">
        <v>21</v>
      </c>
      <c r="K109" t="s">
        <v>22</v>
      </c>
      <c r="L109">
        <v>1524459600</v>
      </c>
      <c r="M109">
        <f t="shared" si="7"/>
        <v>2018</v>
      </c>
      <c r="N109">
        <v>1525928400</v>
      </c>
      <c r="O109" s="13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35" x14ac:dyDescent="0.5500000000000000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5"/>
        <v>595</v>
      </c>
      <c r="G110" t="s">
        <v>20</v>
      </c>
      <c r="H110">
        <f t="shared" si="6"/>
        <v>107.58</v>
      </c>
      <c r="I110">
        <v>83</v>
      </c>
      <c r="J110" t="s">
        <v>21</v>
      </c>
      <c r="K110" t="s">
        <v>22</v>
      </c>
      <c r="L110">
        <v>1333688400</v>
      </c>
      <c r="M110">
        <f t="shared" si="7"/>
        <v>2012</v>
      </c>
      <c r="N110">
        <v>1336885200</v>
      </c>
      <c r="O110" s="13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5000000000000004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5"/>
        <v>59</v>
      </c>
      <c r="G111" t="s">
        <v>14</v>
      </c>
      <c r="H111">
        <f t="shared" si="6"/>
        <v>51.32</v>
      </c>
      <c r="I111">
        <v>60</v>
      </c>
      <c r="J111" t="s">
        <v>21</v>
      </c>
      <c r="K111" t="s">
        <v>22</v>
      </c>
      <c r="L111">
        <v>1389506400</v>
      </c>
      <c r="M111">
        <f t="shared" si="7"/>
        <v>2014</v>
      </c>
      <c r="N111">
        <v>1389679200</v>
      </c>
      <c r="O111" s="13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35" x14ac:dyDescent="0.5500000000000000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5"/>
        <v>15</v>
      </c>
      <c r="G112" t="s">
        <v>14</v>
      </c>
      <c r="H112">
        <f t="shared" si="6"/>
        <v>71.98</v>
      </c>
      <c r="I112">
        <v>296</v>
      </c>
      <c r="J112" t="s">
        <v>21</v>
      </c>
      <c r="K112" t="s">
        <v>22</v>
      </c>
      <c r="L112">
        <v>1536642000</v>
      </c>
      <c r="M112">
        <f t="shared" si="7"/>
        <v>2018</v>
      </c>
      <c r="N112">
        <v>1538283600</v>
      </c>
      <c r="O112" s="13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55000000000000004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5"/>
        <v>120</v>
      </c>
      <c r="G113" t="s">
        <v>20</v>
      </c>
      <c r="H113">
        <f t="shared" si="6"/>
        <v>108.95</v>
      </c>
      <c r="I113">
        <v>676</v>
      </c>
      <c r="J113" t="s">
        <v>21</v>
      </c>
      <c r="K113" t="s">
        <v>22</v>
      </c>
      <c r="L113">
        <v>1348290000</v>
      </c>
      <c r="M113">
        <f t="shared" si="7"/>
        <v>2012</v>
      </c>
      <c r="N113">
        <v>1348808400</v>
      </c>
      <c r="O113" s="13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55000000000000004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5"/>
        <v>269</v>
      </c>
      <c r="G114" t="s">
        <v>20</v>
      </c>
      <c r="H114">
        <f t="shared" si="6"/>
        <v>35</v>
      </c>
      <c r="I114">
        <v>361</v>
      </c>
      <c r="J114" t="s">
        <v>26</v>
      </c>
      <c r="K114" t="s">
        <v>27</v>
      </c>
      <c r="L114">
        <v>1408856400</v>
      </c>
      <c r="M114">
        <f t="shared" si="7"/>
        <v>2014</v>
      </c>
      <c r="N114">
        <v>1410152400</v>
      </c>
      <c r="O114" s="13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55000000000000004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5"/>
        <v>377</v>
      </c>
      <c r="G115" t="s">
        <v>20</v>
      </c>
      <c r="H115">
        <f t="shared" si="6"/>
        <v>94.94</v>
      </c>
      <c r="I115">
        <v>131</v>
      </c>
      <c r="J115" t="s">
        <v>21</v>
      </c>
      <c r="K115" t="s">
        <v>22</v>
      </c>
      <c r="L115">
        <v>1505192400</v>
      </c>
      <c r="M115">
        <f t="shared" si="7"/>
        <v>2017</v>
      </c>
      <c r="N115">
        <v>1505797200</v>
      </c>
      <c r="O115" s="13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55000000000000004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5"/>
        <v>727</v>
      </c>
      <c r="G116" t="s">
        <v>20</v>
      </c>
      <c r="H116">
        <f t="shared" si="6"/>
        <v>109.65</v>
      </c>
      <c r="I116">
        <v>126</v>
      </c>
      <c r="J116" t="s">
        <v>21</v>
      </c>
      <c r="K116" t="s">
        <v>22</v>
      </c>
      <c r="L116">
        <v>1554786000</v>
      </c>
      <c r="M116">
        <f t="shared" si="7"/>
        <v>2019</v>
      </c>
      <c r="N116">
        <v>1554872400</v>
      </c>
      <c r="O116" s="13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5000000000000004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5"/>
        <v>87</v>
      </c>
      <c r="G117" t="s">
        <v>14</v>
      </c>
      <c r="H117">
        <f t="shared" si="6"/>
        <v>44</v>
      </c>
      <c r="I117">
        <v>3304</v>
      </c>
      <c r="J117" t="s">
        <v>107</v>
      </c>
      <c r="K117" t="s">
        <v>108</v>
      </c>
      <c r="L117">
        <v>1510898400</v>
      </c>
      <c r="M117">
        <f t="shared" si="7"/>
        <v>2017</v>
      </c>
      <c r="N117">
        <v>1513922400</v>
      </c>
      <c r="O117" s="13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35" x14ac:dyDescent="0.5500000000000000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5"/>
        <v>88</v>
      </c>
      <c r="G118" t="s">
        <v>14</v>
      </c>
      <c r="H118">
        <f t="shared" si="6"/>
        <v>86.79</v>
      </c>
      <c r="I118">
        <v>73</v>
      </c>
      <c r="J118" t="s">
        <v>21</v>
      </c>
      <c r="K118" t="s">
        <v>22</v>
      </c>
      <c r="L118">
        <v>1442552400</v>
      </c>
      <c r="M118">
        <f t="shared" si="7"/>
        <v>2015</v>
      </c>
      <c r="N118">
        <v>1442638800</v>
      </c>
      <c r="O118" s="13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55000000000000004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5"/>
        <v>174</v>
      </c>
      <c r="G119" t="s">
        <v>20</v>
      </c>
      <c r="H119">
        <f t="shared" si="6"/>
        <v>30.99</v>
      </c>
      <c r="I119">
        <v>275</v>
      </c>
      <c r="J119" t="s">
        <v>21</v>
      </c>
      <c r="K119" t="s">
        <v>22</v>
      </c>
      <c r="L119">
        <v>1316667600</v>
      </c>
      <c r="M119">
        <f t="shared" si="7"/>
        <v>2011</v>
      </c>
      <c r="N119">
        <v>1317186000</v>
      </c>
      <c r="O119" s="13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55000000000000004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5"/>
        <v>118</v>
      </c>
      <c r="G120" t="s">
        <v>20</v>
      </c>
      <c r="H120">
        <f t="shared" si="6"/>
        <v>94.79</v>
      </c>
      <c r="I120">
        <v>67</v>
      </c>
      <c r="J120" t="s">
        <v>21</v>
      </c>
      <c r="K120" t="s">
        <v>22</v>
      </c>
      <c r="L120">
        <v>1390716000</v>
      </c>
      <c r="M120">
        <f t="shared" si="7"/>
        <v>2014</v>
      </c>
      <c r="N120">
        <v>1391234400</v>
      </c>
      <c r="O120" s="13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35" x14ac:dyDescent="0.5500000000000000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5"/>
        <v>215</v>
      </c>
      <c r="G121" t="s">
        <v>20</v>
      </c>
      <c r="H121">
        <f t="shared" si="6"/>
        <v>69.790000000000006</v>
      </c>
      <c r="I121">
        <v>154</v>
      </c>
      <c r="J121" t="s">
        <v>21</v>
      </c>
      <c r="K121" t="s">
        <v>22</v>
      </c>
      <c r="L121">
        <v>1402894800</v>
      </c>
      <c r="M121">
        <f t="shared" si="7"/>
        <v>2014</v>
      </c>
      <c r="N121">
        <v>1404363600</v>
      </c>
      <c r="O121" s="13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55000000000000004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5"/>
        <v>149</v>
      </c>
      <c r="G122" t="s">
        <v>20</v>
      </c>
      <c r="H122">
        <f t="shared" si="6"/>
        <v>63</v>
      </c>
      <c r="I122">
        <v>1782</v>
      </c>
      <c r="J122" t="s">
        <v>21</v>
      </c>
      <c r="K122" t="s">
        <v>22</v>
      </c>
      <c r="L122">
        <v>1429246800</v>
      </c>
      <c r="M122">
        <f t="shared" si="7"/>
        <v>2015</v>
      </c>
      <c r="N122">
        <v>1429592400</v>
      </c>
      <c r="O122" s="13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55000000000000004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5"/>
        <v>219</v>
      </c>
      <c r="G123" t="s">
        <v>20</v>
      </c>
      <c r="H123">
        <f t="shared" si="6"/>
        <v>110.03</v>
      </c>
      <c r="I123">
        <v>903</v>
      </c>
      <c r="J123" t="s">
        <v>21</v>
      </c>
      <c r="K123" t="s">
        <v>22</v>
      </c>
      <c r="L123">
        <v>1412485200</v>
      </c>
      <c r="M123">
        <f t="shared" si="7"/>
        <v>2014</v>
      </c>
      <c r="N123">
        <v>1413608400</v>
      </c>
      <c r="O123" s="13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5000000000000004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5"/>
        <v>64</v>
      </c>
      <c r="G124" t="s">
        <v>14</v>
      </c>
      <c r="H124">
        <f t="shared" si="6"/>
        <v>26</v>
      </c>
      <c r="I124">
        <v>3387</v>
      </c>
      <c r="J124" t="s">
        <v>21</v>
      </c>
      <c r="K124" t="s">
        <v>22</v>
      </c>
      <c r="L124">
        <v>1417068000</v>
      </c>
      <c r="M124">
        <f t="shared" si="7"/>
        <v>2014</v>
      </c>
      <c r="N124">
        <v>1419400800</v>
      </c>
      <c r="O124" s="13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5000000000000004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5"/>
        <v>19</v>
      </c>
      <c r="G125" t="s">
        <v>14</v>
      </c>
      <c r="H125">
        <f t="shared" si="6"/>
        <v>49.99</v>
      </c>
      <c r="I125">
        <v>662</v>
      </c>
      <c r="J125" t="s">
        <v>15</v>
      </c>
      <c r="K125" t="s">
        <v>16</v>
      </c>
      <c r="L125">
        <v>1448344800</v>
      </c>
      <c r="M125">
        <f t="shared" si="7"/>
        <v>2015</v>
      </c>
      <c r="N125">
        <v>1448604000</v>
      </c>
      <c r="O125" s="13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55000000000000004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5"/>
        <v>368</v>
      </c>
      <c r="G126" t="s">
        <v>20</v>
      </c>
      <c r="H126">
        <f t="shared" si="6"/>
        <v>101.72</v>
      </c>
      <c r="I126">
        <v>94</v>
      </c>
      <c r="J126" t="s">
        <v>107</v>
      </c>
      <c r="K126" t="s">
        <v>108</v>
      </c>
      <c r="L126">
        <v>1557723600</v>
      </c>
      <c r="M126">
        <f t="shared" si="7"/>
        <v>2019</v>
      </c>
      <c r="N126">
        <v>1562302800</v>
      </c>
      <c r="O126" s="13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5000000000000004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5"/>
        <v>160</v>
      </c>
      <c r="G127" t="s">
        <v>20</v>
      </c>
      <c r="H127">
        <f t="shared" si="6"/>
        <v>47.08</v>
      </c>
      <c r="I127">
        <v>180</v>
      </c>
      <c r="J127" t="s">
        <v>21</v>
      </c>
      <c r="K127" t="s">
        <v>22</v>
      </c>
      <c r="L127">
        <v>1537333200</v>
      </c>
      <c r="M127">
        <f t="shared" si="7"/>
        <v>2018</v>
      </c>
      <c r="N127">
        <v>1537678800</v>
      </c>
      <c r="O127" s="13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5000000000000004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5"/>
        <v>39</v>
      </c>
      <c r="G128" t="s">
        <v>14</v>
      </c>
      <c r="H128">
        <f t="shared" si="6"/>
        <v>89.94</v>
      </c>
      <c r="I128">
        <v>774</v>
      </c>
      <c r="J128" t="s">
        <v>21</v>
      </c>
      <c r="K128" t="s">
        <v>22</v>
      </c>
      <c r="L128">
        <v>1471150800</v>
      </c>
      <c r="M128">
        <f t="shared" si="7"/>
        <v>2016</v>
      </c>
      <c r="N128">
        <v>1473570000</v>
      </c>
      <c r="O128" s="13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5000000000000004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5"/>
        <v>51</v>
      </c>
      <c r="G129" t="s">
        <v>14</v>
      </c>
      <c r="H129">
        <f t="shared" si="6"/>
        <v>78.97</v>
      </c>
      <c r="I129">
        <v>672</v>
      </c>
      <c r="J129" t="s">
        <v>15</v>
      </c>
      <c r="K129" t="s">
        <v>16</v>
      </c>
      <c r="L129">
        <v>1273640400</v>
      </c>
      <c r="M129">
        <f t="shared" si="7"/>
        <v>2010</v>
      </c>
      <c r="N129">
        <v>1273899600</v>
      </c>
      <c r="O129" s="13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55000000000000004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5"/>
        <v>60</v>
      </c>
      <c r="G130" t="s">
        <v>74</v>
      </c>
      <c r="H130">
        <f t="shared" si="6"/>
        <v>80.069999999999993</v>
      </c>
      <c r="I130">
        <v>532</v>
      </c>
      <c r="J130" t="s">
        <v>21</v>
      </c>
      <c r="K130" t="s">
        <v>22</v>
      </c>
      <c r="L130">
        <v>1282885200</v>
      </c>
      <c r="M130">
        <f t="shared" si="7"/>
        <v>2010</v>
      </c>
      <c r="N130">
        <v>1284008400</v>
      </c>
      <c r="O130" s="13">
        <f t="shared" ref="O130:O193" si="8">(((N130/60)/60)/24+DATE(1970,1,1))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55000000000000004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9">ROUND((E131/D131)*100,0)</f>
        <v>3</v>
      </c>
      <c r="G131" t="s">
        <v>74</v>
      </c>
      <c r="H131">
        <f t="shared" ref="H131:H194" si="10">ROUND((E131/I131),2)</f>
        <v>86.47</v>
      </c>
      <c r="I131">
        <v>55</v>
      </c>
      <c r="J131" t="s">
        <v>26</v>
      </c>
      <c r="K131" t="s">
        <v>27</v>
      </c>
      <c r="L131">
        <v>1422943200</v>
      </c>
      <c r="M131">
        <f t="shared" ref="M131:M194" si="11">YEAR(O131)</f>
        <v>2015</v>
      </c>
      <c r="N131">
        <v>1425103200</v>
      </c>
      <c r="O131" s="13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55000000000000004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9"/>
        <v>155</v>
      </c>
      <c r="G132" t="s">
        <v>20</v>
      </c>
      <c r="H132">
        <f t="shared" si="10"/>
        <v>28</v>
      </c>
      <c r="I132">
        <v>533</v>
      </c>
      <c r="J132" t="s">
        <v>36</v>
      </c>
      <c r="K132" t="s">
        <v>37</v>
      </c>
      <c r="L132">
        <v>1319605200</v>
      </c>
      <c r="M132">
        <f t="shared" si="11"/>
        <v>2011</v>
      </c>
      <c r="N132">
        <v>1320991200</v>
      </c>
      <c r="O132" s="13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35" x14ac:dyDescent="0.5500000000000000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9"/>
        <v>101</v>
      </c>
      <c r="G133" t="s">
        <v>20</v>
      </c>
      <c r="H133">
        <f t="shared" si="10"/>
        <v>68</v>
      </c>
      <c r="I133">
        <v>2443</v>
      </c>
      <c r="J133" t="s">
        <v>40</v>
      </c>
      <c r="K133" t="s">
        <v>41</v>
      </c>
      <c r="L133">
        <v>1385704800</v>
      </c>
      <c r="M133">
        <f t="shared" si="11"/>
        <v>2013</v>
      </c>
      <c r="N133">
        <v>1386828000</v>
      </c>
      <c r="O133" s="13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55000000000000004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9"/>
        <v>116</v>
      </c>
      <c r="G134" t="s">
        <v>20</v>
      </c>
      <c r="H134">
        <f t="shared" si="10"/>
        <v>43.08</v>
      </c>
      <c r="I134">
        <v>89</v>
      </c>
      <c r="J134" t="s">
        <v>21</v>
      </c>
      <c r="K134" t="s">
        <v>22</v>
      </c>
      <c r="L134">
        <v>1515736800</v>
      </c>
      <c r="M134">
        <f t="shared" si="11"/>
        <v>2018</v>
      </c>
      <c r="N134">
        <v>1517119200</v>
      </c>
      <c r="O134" s="13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55000000000000004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9"/>
        <v>311</v>
      </c>
      <c r="G135" t="s">
        <v>20</v>
      </c>
      <c r="H135">
        <f t="shared" si="10"/>
        <v>87.96</v>
      </c>
      <c r="I135">
        <v>159</v>
      </c>
      <c r="J135" t="s">
        <v>21</v>
      </c>
      <c r="K135" t="s">
        <v>22</v>
      </c>
      <c r="L135">
        <v>1313125200</v>
      </c>
      <c r="M135">
        <f t="shared" si="11"/>
        <v>2011</v>
      </c>
      <c r="N135">
        <v>1315026000</v>
      </c>
      <c r="O135" s="13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5000000000000004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9"/>
        <v>90</v>
      </c>
      <c r="G136" t="s">
        <v>14</v>
      </c>
      <c r="H136">
        <f t="shared" si="10"/>
        <v>94.99</v>
      </c>
      <c r="I136">
        <v>940</v>
      </c>
      <c r="J136" t="s">
        <v>98</v>
      </c>
      <c r="K136" t="s">
        <v>99</v>
      </c>
      <c r="L136">
        <v>1308459600</v>
      </c>
      <c r="M136">
        <f t="shared" si="11"/>
        <v>2011</v>
      </c>
      <c r="N136">
        <v>1312693200</v>
      </c>
      <c r="O136" s="13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5000000000000004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9"/>
        <v>71</v>
      </c>
      <c r="G137" t="s">
        <v>14</v>
      </c>
      <c r="H137">
        <f t="shared" si="10"/>
        <v>46.91</v>
      </c>
      <c r="I137">
        <v>117</v>
      </c>
      <c r="J137" t="s">
        <v>21</v>
      </c>
      <c r="K137" t="s">
        <v>22</v>
      </c>
      <c r="L137">
        <v>1362636000</v>
      </c>
      <c r="M137">
        <f t="shared" si="11"/>
        <v>2013</v>
      </c>
      <c r="N137">
        <v>1363064400</v>
      </c>
      <c r="O137" s="13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55000000000000004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9"/>
        <v>3</v>
      </c>
      <c r="G138" t="s">
        <v>74</v>
      </c>
      <c r="H138">
        <f t="shared" si="10"/>
        <v>46.91</v>
      </c>
      <c r="I138">
        <v>58</v>
      </c>
      <c r="J138" t="s">
        <v>21</v>
      </c>
      <c r="K138" t="s">
        <v>22</v>
      </c>
      <c r="L138">
        <v>1402117200</v>
      </c>
      <c r="M138">
        <f t="shared" si="11"/>
        <v>2014</v>
      </c>
      <c r="N138">
        <v>1403154000</v>
      </c>
      <c r="O138" s="13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55000000000000004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9"/>
        <v>262</v>
      </c>
      <c r="G139" t="s">
        <v>20</v>
      </c>
      <c r="H139">
        <f t="shared" si="10"/>
        <v>94.24</v>
      </c>
      <c r="I139">
        <v>50</v>
      </c>
      <c r="J139" t="s">
        <v>21</v>
      </c>
      <c r="K139" t="s">
        <v>22</v>
      </c>
      <c r="L139">
        <v>1286341200</v>
      </c>
      <c r="M139">
        <f t="shared" si="11"/>
        <v>2010</v>
      </c>
      <c r="N139">
        <v>1286859600</v>
      </c>
      <c r="O139" s="13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35" x14ac:dyDescent="0.5500000000000000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9"/>
        <v>96</v>
      </c>
      <c r="G140" t="s">
        <v>14</v>
      </c>
      <c r="H140">
        <f t="shared" si="10"/>
        <v>80.14</v>
      </c>
      <c r="I140">
        <v>115</v>
      </c>
      <c r="J140" t="s">
        <v>21</v>
      </c>
      <c r="K140" t="s">
        <v>22</v>
      </c>
      <c r="L140">
        <v>1348808400</v>
      </c>
      <c r="M140">
        <f t="shared" si="11"/>
        <v>2012</v>
      </c>
      <c r="N140">
        <v>1349326800</v>
      </c>
      <c r="O140" s="13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5000000000000004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9"/>
        <v>21</v>
      </c>
      <c r="G141" t="s">
        <v>14</v>
      </c>
      <c r="H141">
        <f t="shared" si="10"/>
        <v>59.04</v>
      </c>
      <c r="I141">
        <v>326</v>
      </c>
      <c r="J141" t="s">
        <v>21</v>
      </c>
      <c r="K141" t="s">
        <v>22</v>
      </c>
      <c r="L141">
        <v>1429592400</v>
      </c>
      <c r="M141">
        <f t="shared" si="11"/>
        <v>2015</v>
      </c>
      <c r="N141">
        <v>1430974800</v>
      </c>
      <c r="O141" s="13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35" x14ac:dyDescent="0.5500000000000000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9"/>
        <v>223</v>
      </c>
      <c r="G142" t="s">
        <v>20</v>
      </c>
      <c r="H142">
        <f t="shared" si="10"/>
        <v>65.989999999999995</v>
      </c>
      <c r="I142">
        <v>186</v>
      </c>
      <c r="J142" t="s">
        <v>21</v>
      </c>
      <c r="K142" t="s">
        <v>22</v>
      </c>
      <c r="L142">
        <v>1519538400</v>
      </c>
      <c r="M142">
        <f t="shared" si="11"/>
        <v>2018</v>
      </c>
      <c r="N142">
        <v>1519970400</v>
      </c>
      <c r="O142" s="13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55000000000000004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9"/>
        <v>102</v>
      </c>
      <c r="G143" t="s">
        <v>20</v>
      </c>
      <c r="H143">
        <f t="shared" si="10"/>
        <v>60.99</v>
      </c>
      <c r="I143">
        <v>1071</v>
      </c>
      <c r="J143" t="s">
        <v>21</v>
      </c>
      <c r="K143" t="s">
        <v>22</v>
      </c>
      <c r="L143">
        <v>1434085200</v>
      </c>
      <c r="M143">
        <f t="shared" si="11"/>
        <v>2015</v>
      </c>
      <c r="N143">
        <v>1434603600</v>
      </c>
      <c r="O143" s="13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5500000000000000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9"/>
        <v>230</v>
      </c>
      <c r="G144" t="s">
        <v>20</v>
      </c>
      <c r="H144">
        <f t="shared" si="10"/>
        <v>98.31</v>
      </c>
      <c r="I144">
        <v>117</v>
      </c>
      <c r="J144" t="s">
        <v>21</v>
      </c>
      <c r="K144" t="s">
        <v>22</v>
      </c>
      <c r="L144">
        <v>1333688400</v>
      </c>
      <c r="M144">
        <f t="shared" si="11"/>
        <v>2012</v>
      </c>
      <c r="N144">
        <v>1337230800</v>
      </c>
      <c r="O144" s="13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55000000000000004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9"/>
        <v>136</v>
      </c>
      <c r="G145" t="s">
        <v>20</v>
      </c>
      <c r="H145">
        <f t="shared" si="10"/>
        <v>104.6</v>
      </c>
      <c r="I145">
        <v>70</v>
      </c>
      <c r="J145" t="s">
        <v>21</v>
      </c>
      <c r="K145" t="s">
        <v>22</v>
      </c>
      <c r="L145">
        <v>1277701200</v>
      </c>
      <c r="M145">
        <f t="shared" si="11"/>
        <v>2010</v>
      </c>
      <c r="N145">
        <v>1279429200</v>
      </c>
      <c r="O145" s="13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55000000000000004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9"/>
        <v>129</v>
      </c>
      <c r="G146" t="s">
        <v>20</v>
      </c>
      <c r="H146">
        <f t="shared" si="10"/>
        <v>86.07</v>
      </c>
      <c r="I146">
        <v>135</v>
      </c>
      <c r="J146" t="s">
        <v>21</v>
      </c>
      <c r="K146" t="s">
        <v>22</v>
      </c>
      <c r="L146">
        <v>1560747600</v>
      </c>
      <c r="M146">
        <f t="shared" si="11"/>
        <v>2019</v>
      </c>
      <c r="N146">
        <v>1561438800</v>
      </c>
      <c r="O146" s="13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55000000000000004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9"/>
        <v>237</v>
      </c>
      <c r="G147" t="s">
        <v>20</v>
      </c>
      <c r="H147">
        <f t="shared" si="10"/>
        <v>76.989999999999995</v>
      </c>
      <c r="I147">
        <v>768</v>
      </c>
      <c r="J147" t="s">
        <v>98</v>
      </c>
      <c r="K147" t="s">
        <v>99</v>
      </c>
      <c r="L147">
        <v>1410066000</v>
      </c>
      <c r="M147">
        <f t="shared" si="11"/>
        <v>2014</v>
      </c>
      <c r="N147">
        <v>1410498000</v>
      </c>
      <c r="O147" s="13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35" x14ac:dyDescent="0.5500000000000000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9"/>
        <v>17</v>
      </c>
      <c r="G148" t="s">
        <v>74</v>
      </c>
      <c r="H148">
        <f t="shared" si="10"/>
        <v>29.76</v>
      </c>
      <c r="I148">
        <v>51</v>
      </c>
      <c r="J148" t="s">
        <v>21</v>
      </c>
      <c r="K148" t="s">
        <v>22</v>
      </c>
      <c r="L148">
        <v>1320732000</v>
      </c>
      <c r="M148">
        <f t="shared" si="11"/>
        <v>2011</v>
      </c>
      <c r="N148">
        <v>1322460000</v>
      </c>
      <c r="O148" s="13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5500000000000000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9"/>
        <v>112</v>
      </c>
      <c r="G149" t="s">
        <v>20</v>
      </c>
      <c r="H149">
        <f t="shared" si="10"/>
        <v>46.92</v>
      </c>
      <c r="I149">
        <v>199</v>
      </c>
      <c r="J149" t="s">
        <v>21</v>
      </c>
      <c r="K149" t="s">
        <v>22</v>
      </c>
      <c r="L149">
        <v>1465794000</v>
      </c>
      <c r="M149">
        <f t="shared" si="11"/>
        <v>2016</v>
      </c>
      <c r="N149">
        <v>1466312400</v>
      </c>
      <c r="O149" s="13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55000000000000004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9"/>
        <v>121</v>
      </c>
      <c r="G150" t="s">
        <v>20</v>
      </c>
      <c r="H150">
        <f t="shared" si="10"/>
        <v>105.19</v>
      </c>
      <c r="I150">
        <v>107</v>
      </c>
      <c r="J150" t="s">
        <v>21</v>
      </c>
      <c r="K150" t="s">
        <v>22</v>
      </c>
      <c r="L150">
        <v>1500958800</v>
      </c>
      <c r="M150">
        <f t="shared" si="11"/>
        <v>2017</v>
      </c>
      <c r="N150">
        <v>1501736400</v>
      </c>
      <c r="O150" s="13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55000000000000004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9"/>
        <v>220</v>
      </c>
      <c r="G151" t="s">
        <v>20</v>
      </c>
      <c r="H151">
        <f t="shared" si="10"/>
        <v>69.91</v>
      </c>
      <c r="I151">
        <v>195</v>
      </c>
      <c r="J151" t="s">
        <v>21</v>
      </c>
      <c r="K151" t="s">
        <v>22</v>
      </c>
      <c r="L151">
        <v>1357020000</v>
      </c>
      <c r="M151">
        <f t="shared" si="11"/>
        <v>2013</v>
      </c>
      <c r="N151">
        <v>1361512800</v>
      </c>
      <c r="O151" s="13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5000000000000004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9"/>
        <v>1</v>
      </c>
      <c r="G152" t="s">
        <v>14</v>
      </c>
      <c r="H152">
        <f t="shared" si="10"/>
        <v>1</v>
      </c>
      <c r="I152">
        <v>1</v>
      </c>
      <c r="J152" t="s">
        <v>21</v>
      </c>
      <c r="K152" t="s">
        <v>22</v>
      </c>
      <c r="L152">
        <v>1544940000</v>
      </c>
      <c r="M152">
        <f t="shared" si="11"/>
        <v>2018</v>
      </c>
      <c r="N152">
        <v>1545026400</v>
      </c>
      <c r="O152" s="13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5000000000000004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9"/>
        <v>64</v>
      </c>
      <c r="G153" t="s">
        <v>14</v>
      </c>
      <c r="H153">
        <f t="shared" si="10"/>
        <v>60.01</v>
      </c>
      <c r="I153">
        <v>1467</v>
      </c>
      <c r="J153" t="s">
        <v>21</v>
      </c>
      <c r="K153" t="s">
        <v>22</v>
      </c>
      <c r="L153">
        <v>1402290000</v>
      </c>
      <c r="M153">
        <f t="shared" si="11"/>
        <v>2014</v>
      </c>
      <c r="N153">
        <v>1406696400</v>
      </c>
      <c r="O153" s="13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55000000000000004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9"/>
        <v>423</v>
      </c>
      <c r="G154" t="s">
        <v>20</v>
      </c>
      <c r="H154">
        <f t="shared" si="10"/>
        <v>52.01</v>
      </c>
      <c r="I154">
        <v>3376</v>
      </c>
      <c r="J154" t="s">
        <v>21</v>
      </c>
      <c r="K154" t="s">
        <v>22</v>
      </c>
      <c r="L154">
        <v>1487311200</v>
      </c>
      <c r="M154">
        <f t="shared" si="11"/>
        <v>2017</v>
      </c>
      <c r="N154">
        <v>1487916000</v>
      </c>
      <c r="O154" s="13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5000000000000004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9"/>
        <v>93</v>
      </c>
      <c r="G155" t="s">
        <v>14</v>
      </c>
      <c r="H155">
        <f t="shared" si="10"/>
        <v>31</v>
      </c>
      <c r="I155">
        <v>5681</v>
      </c>
      <c r="J155" t="s">
        <v>21</v>
      </c>
      <c r="K155" t="s">
        <v>22</v>
      </c>
      <c r="L155">
        <v>1350622800</v>
      </c>
      <c r="M155">
        <f t="shared" si="11"/>
        <v>2012</v>
      </c>
      <c r="N155">
        <v>1351141200</v>
      </c>
      <c r="O155" s="13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5000000000000004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9"/>
        <v>59</v>
      </c>
      <c r="G156" t="s">
        <v>14</v>
      </c>
      <c r="H156">
        <f t="shared" si="10"/>
        <v>95.04</v>
      </c>
      <c r="I156">
        <v>1059</v>
      </c>
      <c r="J156" t="s">
        <v>21</v>
      </c>
      <c r="K156" t="s">
        <v>22</v>
      </c>
      <c r="L156">
        <v>1463029200</v>
      </c>
      <c r="M156">
        <f t="shared" si="11"/>
        <v>2016</v>
      </c>
      <c r="N156">
        <v>1465016400</v>
      </c>
      <c r="O156" s="13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5000000000000004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9"/>
        <v>65</v>
      </c>
      <c r="G157" t="s">
        <v>14</v>
      </c>
      <c r="H157">
        <f t="shared" si="10"/>
        <v>75.97</v>
      </c>
      <c r="I157">
        <v>1194</v>
      </c>
      <c r="J157" t="s">
        <v>21</v>
      </c>
      <c r="K157" t="s">
        <v>22</v>
      </c>
      <c r="L157">
        <v>1269493200</v>
      </c>
      <c r="M157">
        <f t="shared" si="11"/>
        <v>2010</v>
      </c>
      <c r="N157">
        <v>1270789200</v>
      </c>
      <c r="O157" s="13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55000000000000004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9"/>
        <v>74</v>
      </c>
      <c r="G158" t="s">
        <v>74</v>
      </c>
      <c r="H158">
        <f t="shared" si="10"/>
        <v>71.010000000000005</v>
      </c>
      <c r="I158">
        <v>379</v>
      </c>
      <c r="J158" t="s">
        <v>26</v>
      </c>
      <c r="K158" t="s">
        <v>27</v>
      </c>
      <c r="L158">
        <v>1570251600</v>
      </c>
      <c r="M158">
        <f t="shared" si="11"/>
        <v>2019</v>
      </c>
      <c r="N158">
        <v>1572325200</v>
      </c>
      <c r="O158" s="13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5000000000000004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9"/>
        <v>53</v>
      </c>
      <c r="G159" t="s">
        <v>14</v>
      </c>
      <c r="H159">
        <f t="shared" si="10"/>
        <v>73.73</v>
      </c>
      <c r="I159">
        <v>30</v>
      </c>
      <c r="J159" t="s">
        <v>26</v>
      </c>
      <c r="K159" t="s">
        <v>27</v>
      </c>
      <c r="L159">
        <v>1388383200</v>
      </c>
      <c r="M159">
        <f t="shared" si="11"/>
        <v>2014</v>
      </c>
      <c r="N159">
        <v>1389420000</v>
      </c>
      <c r="O159" s="13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5000000000000004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9"/>
        <v>221</v>
      </c>
      <c r="G160" t="s">
        <v>20</v>
      </c>
      <c r="H160">
        <f t="shared" si="10"/>
        <v>113.17</v>
      </c>
      <c r="I160">
        <v>41</v>
      </c>
      <c r="J160" t="s">
        <v>21</v>
      </c>
      <c r="K160" t="s">
        <v>22</v>
      </c>
      <c r="L160">
        <v>1449554400</v>
      </c>
      <c r="M160">
        <f t="shared" si="11"/>
        <v>2015</v>
      </c>
      <c r="N160">
        <v>1449640800</v>
      </c>
      <c r="O160" s="13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55000000000000004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9"/>
        <v>100</v>
      </c>
      <c r="G161" t="s">
        <v>20</v>
      </c>
      <c r="H161">
        <f t="shared" si="10"/>
        <v>105.01</v>
      </c>
      <c r="I161">
        <v>1821</v>
      </c>
      <c r="J161" t="s">
        <v>21</v>
      </c>
      <c r="K161" t="s">
        <v>22</v>
      </c>
      <c r="L161">
        <v>1553662800</v>
      </c>
      <c r="M161">
        <f t="shared" si="11"/>
        <v>2019</v>
      </c>
      <c r="N161">
        <v>1555218000</v>
      </c>
      <c r="O161" s="13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55000000000000004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9"/>
        <v>162</v>
      </c>
      <c r="G162" t="s">
        <v>20</v>
      </c>
      <c r="H162">
        <f t="shared" si="10"/>
        <v>79.180000000000007</v>
      </c>
      <c r="I162">
        <v>164</v>
      </c>
      <c r="J162" t="s">
        <v>21</v>
      </c>
      <c r="K162" t="s">
        <v>22</v>
      </c>
      <c r="L162">
        <v>1556341200</v>
      </c>
      <c r="M162">
        <f t="shared" si="11"/>
        <v>2019</v>
      </c>
      <c r="N162">
        <v>1557723600</v>
      </c>
      <c r="O162" s="13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35" x14ac:dyDescent="0.5500000000000000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9"/>
        <v>78</v>
      </c>
      <c r="G163" t="s">
        <v>14</v>
      </c>
      <c r="H163">
        <f t="shared" si="10"/>
        <v>57.33</v>
      </c>
      <c r="I163">
        <v>75</v>
      </c>
      <c r="J163" t="s">
        <v>21</v>
      </c>
      <c r="K163" t="s">
        <v>22</v>
      </c>
      <c r="L163">
        <v>1442984400</v>
      </c>
      <c r="M163">
        <f t="shared" si="11"/>
        <v>2015</v>
      </c>
      <c r="N163">
        <v>1443502800</v>
      </c>
      <c r="O163" s="13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35" x14ac:dyDescent="0.5500000000000000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9"/>
        <v>150</v>
      </c>
      <c r="G164" t="s">
        <v>20</v>
      </c>
      <c r="H164">
        <f t="shared" si="10"/>
        <v>58.18</v>
      </c>
      <c r="I164">
        <v>157</v>
      </c>
      <c r="J164" t="s">
        <v>98</v>
      </c>
      <c r="K164" t="s">
        <v>99</v>
      </c>
      <c r="L164">
        <v>1544248800</v>
      </c>
      <c r="M164">
        <f t="shared" si="11"/>
        <v>2019</v>
      </c>
      <c r="N164">
        <v>1546840800</v>
      </c>
      <c r="O164" s="13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55000000000000004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9"/>
        <v>253</v>
      </c>
      <c r="G165" t="s">
        <v>20</v>
      </c>
      <c r="H165">
        <f t="shared" si="10"/>
        <v>36.03</v>
      </c>
      <c r="I165">
        <v>246</v>
      </c>
      <c r="J165" t="s">
        <v>21</v>
      </c>
      <c r="K165" t="s">
        <v>22</v>
      </c>
      <c r="L165">
        <v>1508475600</v>
      </c>
      <c r="M165">
        <f t="shared" si="11"/>
        <v>2017</v>
      </c>
      <c r="N165">
        <v>1512712800</v>
      </c>
      <c r="O165" s="13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5000000000000004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9"/>
        <v>100</v>
      </c>
      <c r="G166" t="s">
        <v>20</v>
      </c>
      <c r="H166">
        <f t="shared" si="10"/>
        <v>107.99</v>
      </c>
      <c r="I166">
        <v>1396</v>
      </c>
      <c r="J166" t="s">
        <v>21</v>
      </c>
      <c r="K166" t="s">
        <v>22</v>
      </c>
      <c r="L166">
        <v>1507438800</v>
      </c>
      <c r="M166">
        <f t="shared" si="11"/>
        <v>2017</v>
      </c>
      <c r="N166">
        <v>1507525200</v>
      </c>
      <c r="O166" s="13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55000000000000004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9"/>
        <v>122</v>
      </c>
      <c r="G167" t="s">
        <v>20</v>
      </c>
      <c r="H167">
        <f t="shared" si="10"/>
        <v>44.01</v>
      </c>
      <c r="I167">
        <v>2506</v>
      </c>
      <c r="J167" t="s">
        <v>21</v>
      </c>
      <c r="K167" t="s">
        <v>22</v>
      </c>
      <c r="L167">
        <v>1501563600</v>
      </c>
      <c r="M167">
        <f t="shared" si="11"/>
        <v>2017</v>
      </c>
      <c r="N167">
        <v>1504328400</v>
      </c>
      <c r="O167" s="13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55000000000000004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9"/>
        <v>137</v>
      </c>
      <c r="G168" t="s">
        <v>20</v>
      </c>
      <c r="H168">
        <f t="shared" si="10"/>
        <v>55.08</v>
      </c>
      <c r="I168">
        <v>244</v>
      </c>
      <c r="J168" t="s">
        <v>21</v>
      </c>
      <c r="K168" t="s">
        <v>22</v>
      </c>
      <c r="L168">
        <v>1292997600</v>
      </c>
      <c r="M168">
        <f t="shared" si="11"/>
        <v>2010</v>
      </c>
      <c r="N168">
        <v>1293343200</v>
      </c>
      <c r="O168" s="13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5000000000000004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9"/>
        <v>416</v>
      </c>
      <c r="G169" t="s">
        <v>20</v>
      </c>
      <c r="H169">
        <f t="shared" si="10"/>
        <v>74</v>
      </c>
      <c r="I169">
        <v>146</v>
      </c>
      <c r="J169" t="s">
        <v>26</v>
      </c>
      <c r="K169" t="s">
        <v>27</v>
      </c>
      <c r="L169">
        <v>1370840400</v>
      </c>
      <c r="M169">
        <f t="shared" si="11"/>
        <v>2013</v>
      </c>
      <c r="N169">
        <v>1371704400</v>
      </c>
      <c r="O169" s="13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5000000000000004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9"/>
        <v>31</v>
      </c>
      <c r="G170" t="s">
        <v>14</v>
      </c>
      <c r="H170">
        <f t="shared" si="10"/>
        <v>42</v>
      </c>
      <c r="I170">
        <v>955</v>
      </c>
      <c r="J170" t="s">
        <v>36</v>
      </c>
      <c r="K170" t="s">
        <v>37</v>
      </c>
      <c r="L170">
        <v>1550815200</v>
      </c>
      <c r="M170">
        <f t="shared" si="11"/>
        <v>2019</v>
      </c>
      <c r="N170">
        <v>1552798800</v>
      </c>
      <c r="O170" s="13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55000000000000004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9"/>
        <v>424</v>
      </c>
      <c r="G171" t="s">
        <v>20</v>
      </c>
      <c r="H171">
        <f t="shared" si="10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>
        <f t="shared" si="11"/>
        <v>2012</v>
      </c>
      <c r="N171">
        <v>1342328400</v>
      </c>
      <c r="O171" s="13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5000000000000004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9"/>
        <v>3</v>
      </c>
      <c r="G172" t="s">
        <v>14</v>
      </c>
      <c r="H172">
        <f t="shared" si="10"/>
        <v>82.51</v>
      </c>
      <c r="I172">
        <v>67</v>
      </c>
      <c r="J172" t="s">
        <v>21</v>
      </c>
      <c r="K172" t="s">
        <v>22</v>
      </c>
      <c r="L172">
        <v>1501736400</v>
      </c>
      <c r="M172">
        <f t="shared" si="11"/>
        <v>2017</v>
      </c>
      <c r="N172">
        <v>1502341200</v>
      </c>
      <c r="O172" s="13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35" x14ac:dyDescent="0.5500000000000000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9"/>
        <v>11</v>
      </c>
      <c r="G173" t="s">
        <v>14</v>
      </c>
      <c r="H173">
        <f t="shared" si="10"/>
        <v>104.2</v>
      </c>
      <c r="I173">
        <v>5</v>
      </c>
      <c r="J173" t="s">
        <v>21</v>
      </c>
      <c r="K173" t="s">
        <v>22</v>
      </c>
      <c r="L173">
        <v>1395291600</v>
      </c>
      <c r="M173">
        <f t="shared" si="11"/>
        <v>2014</v>
      </c>
      <c r="N173">
        <v>1397192400</v>
      </c>
      <c r="O173" s="13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5000000000000004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9"/>
        <v>83</v>
      </c>
      <c r="G174" t="s">
        <v>14</v>
      </c>
      <c r="H174">
        <f t="shared" si="10"/>
        <v>25.5</v>
      </c>
      <c r="I174">
        <v>26</v>
      </c>
      <c r="J174" t="s">
        <v>21</v>
      </c>
      <c r="K174" t="s">
        <v>22</v>
      </c>
      <c r="L174">
        <v>1405746000</v>
      </c>
      <c r="M174">
        <f t="shared" si="11"/>
        <v>2014</v>
      </c>
      <c r="N174">
        <v>1407042000</v>
      </c>
      <c r="O174" s="13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5500000000000000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9"/>
        <v>163</v>
      </c>
      <c r="G175" t="s">
        <v>20</v>
      </c>
      <c r="H175">
        <f t="shared" si="10"/>
        <v>100.98</v>
      </c>
      <c r="I175">
        <v>1561</v>
      </c>
      <c r="J175" t="s">
        <v>21</v>
      </c>
      <c r="K175" t="s">
        <v>22</v>
      </c>
      <c r="L175">
        <v>1368853200</v>
      </c>
      <c r="M175">
        <f t="shared" si="11"/>
        <v>2013</v>
      </c>
      <c r="N175">
        <v>1369371600</v>
      </c>
      <c r="O175" s="13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55000000000000004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9"/>
        <v>895</v>
      </c>
      <c r="G176" t="s">
        <v>20</v>
      </c>
      <c r="H176">
        <f t="shared" si="10"/>
        <v>111.83</v>
      </c>
      <c r="I176">
        <v>48</v>
      </c>
      <c r="J176" t="s">
        <v>21</v>
      </c>
      <c r="K176" t="s">
        <v>22</v>
      </c>
      <c r="L176">
        <v>1444021200</v>
      </c>
      <c r="M176">
        <f t="shared" si="11"/>
        <v>2015</v>
      </c>
      <c r="N176">
        <v>1444107600</v>
      </c>
      <c r="O176" s="13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5000000000000004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9"/>
        <v>26</v>
      </c>
      <c r="G177" t="s">
        <v>14</v>
      </c>
      <c r="H177">
        <f t="shared" si="10"/>
        <v>42</v>
      </c>
      <c r="I177">
        <v>1130</v>
      </c>
      <c r="J177" t="s">
        <v>21</v>
      </c>
      <c r="K177" t="s">
        <v>22</v>
      </c>
      <c r="L177">
        <v>1472619600</v>
      </c>
      <c r="M177">
        <f t="shared" si="11"/>
        <v>2016</v>
      </c>
      <c r="N177">
        <v>1474261200</v>
      </c>
      <c r="O177" s="13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35" x14ac:dyDescent="0.5500000000000000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9"/>
        <v>75</v>
      </c>
      <c r="G178" t="s">
        <v>14</v>
      </c>
      <c r="H178">
        <f t="shared" si="10"/>
        <v>110.05</v>
      </c>
      <c r="I178">
        <v>782</v>
      </c>
      <c r="J178" t="s">
        <v>21</v>
      </c>
      <c r="K178" t="s">
        <v>22</v>
      </c>
      <c r="L178">
        <v>1472878800</v>
      </c>
      <c r="M178">
        <f t="shared" si="11"/>
        <v>2016</v>
      </c>
      <c r="N178">
        <v>1473656400</v>
      </c>
      <c r="O178" s="13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55000000000000004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9"/>
        <v>416</v>
      </c>
      <c r="G179" t="s">
        <v>20</v>
      </c>
      <c r="H179">
        <f t="shared" si="10"/>
        <v>59</v>
      </c>
      <c r="I179">
        <v>2739</v>
      </c>
      <c r="J179" t="s">
        <v>21</v>
      </c>
      <c r="K179" t="s">
        <v>22</v>
      </c>
      <c r="L179">
        <v>1289800800</v>
      </c>
      <c r="M179">
        <f t="shared" si="11"/>
        <v>2010</v>
      </c>
      <c r="N179">
        <v>1291960800</v>
      </c>
      <c r="O179" s="13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5000000000000004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9"/>
        <v>96</v>
      </c>
      <c r="G180" t="s">
        <v>14</v>
      </c>
      <c r="H180">
        <f t="shared" si="10"/>
        <v>32.99</v>
      </c>
      <c r="I180">
        <v>210</v>
      </c>
      <c r="J180" t="s">
        <v>21</v>
      </c>
      <c r="K180" t="s">
        <v>22</v>
      </c>
      <c r="L180">
        <v>1505970000</v>
      </c>
      <c r="M180">
        <f t="shared" si="11"/>
        <v>2017</v>
      </c>
      <c r="N180">
        <v>1506747600</v>
      </c>
      <c r="O180" s="13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35" x14ac:dyDescent="0.5500000000000000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9"/>
        <v>358</v>
      </c>
      <c r="G181" t="s">
        <v>20</v>
      </c>
      <c r="H181">
        <f t="shared" si="10"/>
        <v>45.01</v>
      </c>
      <c r="I181">
        <v>3537</v>
      </c>
      <c r="J181" t="s">
        <v>15</v>
      </c>
      <c r="K181" t="s">
        <v>16</v>
      </c>
      <c r="L181">
        <v>1363496400</v>
      </c>
      <c r="M181">
        <f t="shared" si="11"/>
        <v>2013</v>
      </c>
      <c r="N181">
        <v>1363582800</v>
      </c>
      <c r="O181" s="13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55000000000000004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9"/>
        <v>308</v>
      </c>
      <c r="G182" t="s">
        <v>20</v>
      </c>
      <c r="H182">
        <f t="shared" si="10"/>
        <v>81.98</v>
      </c>
      <c r="I182">
        <v>2107</v>
      </c>
      <c r="J182" t="s">
        <v>26</v>
      </c>
      <c r="K182" t="s">
        <v>27</v>
      </c>
      <c r="L182">
        <v>1269234000</v>
      </c>
      <c r="M182">
        <f t="shared" si="11"/>
        <v>2010</v>
      </c>
      <c r="N182">
        <v>1269666000</v>
      </c>
      <c r="O182" s="13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5000000000000004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9"/>
        <v>62</v>
      </c>
      <c r="G183" t="s">
        <v>14</v>
      </c>
      <c r="H183">
        <f t="shared" si="10"/>
        <v>39.08</v>
      </c>
      <c r="I183">
        <v>136</v>
      </c>
      <c r="J183" t="s">
        <v>21</v>
      </c>
      <c r="K183" t="s">
        <v>22</v>
      </c>
      <c r="L183">
        <v>1507093200</v>
      </c>
      <c r="M183">
        <f t="shared" si="11"/>
        <v>2017</v>
      </c>
      <c r="N183">
        <v>1508648400</v>
      </c>
      <c r="O183" s="13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35" x14ac:dyDescent="0.5500000000000000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9"/>
        <v>722</v>
      </c>
      <c r="G184" t="s">
        <v>20</v>
      </c>
      <c r="H184">
        <f t="shared" si="10"/>
        <v>59</v>
      </c>
      <c r="I184">
        <v>3318</v>
      </c>
      <c r="J184" t="s">
        <v>36</v>
      </c>
      <c r="K184" t="s">
        <v>37</v>
      </c>
      <c r="L184">
        <v>1560574800</v>
      </c>
      <c r="M184">
        <f t="shared" si="11"/>
        <v>2019</v>
      </c>
      <c r="N184">
        <v>1561957200</v>
      </c>
      <c r="O184" s="13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35" x14ac:dyDescent="0.5500000000000000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9"/>
        <v>69</v>
      </c>
      <c r="G185" t="s">
        <v>14</v>
      </c>
      <c r="H185">
        <f t="shared" si="10"/>
        <v>40.99</v>
      </c>
      <c r="I185">
        <v>86</v>
      </c>
      <c r="J185" t="s">
        <v>15</v>
      </c>
      <c r="K185" t="s">
        <v>16</v>
      </c>
      <c r="L185">
        <v>1284008400</v>
      </c>
      <c r="M185">
        <f t="shared" si="11"/>
        <v>2010</v>
      </c>
      <c r="N185">
        <v>1285131600</v>
      </c>
      <c r="O185" s="13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55000000000000004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9"/>
        <v>293</v>
      </c>
      <c r="G186" t="s">
        <v>20</v>
      </c>
      <c r="H186">
        <f t="shared" si="10"/>
        <v>31.03</v>
      </c>
      <c r="I186">
        <v>340</v>
      </c>
      <c r="J186" t="s">
        <v>21</v>
      </c>
      <c r="K186" t="s">
        <v>22</v>
      </c>
      <c r="L186">
        <v>1556859600</v>
      </c>
      <c r="M186">
        <f t="shared" si="11"/>
        <v>2019</v>
      </c>
      <c r="N186">
        <v>1556946000</v>
      </c>
      <c r="O186" s="13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5000000000000004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9"/>
        <v>72</v>
      </c>
      <c r="G187" t="s">
        <v>14</v>
      </c>
      <c r="H187">
        <f t="shared" si="10"/>
        <v>37.79</v>
      </c>
      <c r="I187">
        <v>19</v>
      </c>
      <c r="J187" t="s">
        <v>21</v>
      </c>
      <c r="K187" t="s">
        <v>22</v>
      </c>
      <c r="L187">
        <v>1526187600</v>
      </c>
      <c r="M187">
        <f t="shared" si="11"/>
        <v>2018</v>
      </c>
      <c r="N187">
        <v>1527138000</v>
      </c>
      <c r="O187" s="13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5000000000000004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9"/>
        <v>32</v>
      </c>
      <c r="G188" t="s">
        <v>14</v>
      </c>
      <c r="H188">
        <f t="shared" si="10"/>
        <v>32.01</v>
      </c>
      <c r="I188">
        <v>886</v>
      </c>
      <c r="J188" t="s">
        <v>21</v>
      </c>
      <c r="K188" t="s">
        <v>22</v>
      </c>
      <c r="L188">
        <v>1400821200</v>
      </c>
      <c r="M188">
        <f t="shared" si="11"/>
        <v>2014</v>
      </c>
      <c r="N188">
        <v>1402117200</v>
      </c>
      <c r="O188" s="13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55000000000000004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9"/>
        <v>230</v>
      </c>
      <c r="G189" t="s">
        <v>20</v>
      </c>
      <c r="H189">
        <f t="shared" si="10"/>
        <v>95.97</v>
      </c>
      <c r="I189">
        <v>1442</v>
      </c>
      <c r="J189" t="s">
        <v>15</v>
      </c>
      <c r="K189" t="s">
        <v>16</v>
      </c>
      <c r="L189">
        <v>1361599200</v>
      </c>
      <c r="M189">
        <f t="shared" si="11"/>
        <v>2013</v>
      </c>
      <c r="N189">
        <v>1364014800</v>
      </c>
      <c r="O189" s="13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5000000000000004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9"/>
        <v>32</v>
      </c>
      <c r="G190" t="s">
        <v>14</v>
      </c>
      <c r="H190">
        <f t="shared" si="10"/>
        <v>75</v>
      </c>
      <c r="I190">
        <v>35</v>
      </c>
      <c r="J190" t="s">
        <v>107</v>
      </c>
      <c r="K190" t="s">
        <v>108</v>
      </c>
      <c r="L190">
        <v>1417500000</v>
      </c>
      <c r="M190">
        <f t="shared" si="11"/>
        <v>2014</v>
      </c>
      <c r="N190">
        <v>1417586400</v>
      </c>
      <c r="O190" s="13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55000000000000004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9"/>
        <v>24</v>
      </c>
      <c r="G191" t="s">
        <v>74</v>
      </c>
      <c r="H191">
        <f t="shared" si="10"/>
        <v>102.05</v>
      </c>
      <c r="I191">
        <v>441</v>
      </c>
      <c r="J191" t="s">
        <v>21</v>
      </c>
      <c r="K191" t="s">
        <v>22</v>
      </c>
      <c r="L191">
        <v>1457071200</v>
      </c>
      <c r="M191">
        <f t="shared" si="11"/>
        <v>2016</v>
      </c>
      <c r="N191">
        <v>1457071200</v>
      </c>
      <c r="O191" s="13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5000000000000004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9"/>
        <v>69</v>
      </c>
      <c r="G192" t="s">
        <v>14</v>
      </c>
      <c r="H192">
        <f t="shared" si="10"/>
        <v>105.75</v>
      </c>
      <c r="I192">
        <v>24</v>
      </c>
      <c r="J192" t="s">
        <v>21</v>
      </c>
      <c r="K192" t="s">
        <v>22</v>
      </c>
      <c r="L192">
        <v>1370322000</v>
      </c>
      <c r="M192">
        <f t="shared" si="11"/>
        <v>2013</v>
      </c>
      <c r="N192">
        <v>1370408400</v>
      </c>
      <c r="O192" s="13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5000000000000004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9"/>
        <v>38</v>
      </c>
      <c r="G193" t="s">
        <v>14</v>
      </c>
      <c r="H193">
        <f t="shared" si="10"/>
        <v>37.07</v>
      </c>
      <c r="I193">
        <v>86</v>
      </c>
      <c r="J193" t="s">
        <v>107</v>
      </c>
      <c r="K193" t="s">
        <v>108</v>
      </c>
      <c r="L193">
        <v>1552366800</v>
      </c>
      <c r="M193">
        <f t="shared" si="11"/>
        <v>2019</v>
      </c>
      <c r="N193">
        <v>1552626000</v>
      </c>
      <c r="O193" s="13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5000000000000004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9"/>
        <v>20</v>
      </c>
      <c r="G194" t="s">
        <v>14</v>
      </c>
      <c r="H194">
        <f t="shared" si="10"/>
        <v>35.049999999999997</v>
      </c>
      <c r="I194">
        <v>243</v>
      </c>
      <c r="J194" t="s">
        <v>21</v>
      </c>
      <c r="K194" t="s">
        <v>22</v>
      </c>
      <c r="L194">
        <v>1403845200</v>
      </c>
      <c r="M194">
        <f t="shared" si="11"/>
        <v>2014</v>
      </c>
      <c r="N194">
        <v>1404190800</v>
      </c>
      <c r="O194" s="13">
        <f t="shared" ref="O194:O257" si="12">(((N194/60)/60)/24+DATE(1970,1,1))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5000000000000004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3">ROUND((E195/D195)*100,0)</f>
        <v>46</v>
      </c>
      <c r="G195" t="s">
        <v>14</v>
      </c>
      <c r="H195">
        <f t="shared" ref="H195:H258" si="14">ROUND((E195/I195),2)</f>
        <v>46.34</v>
      </c>
      <c r="I195">
        <v>65</v>
      </c>
      <c r="J195" t="s">
        <v>21</v>
      </c>
      <c r="K195" t="s">
        <v>22</v>
      </c>
      <c r="L195">
        <v>1523163600</v>
      </c>
      <c r="M195">
        <f t="shared" ref="M195:M258" si="15">YEAR(O195)</f>
        <v>2018</v>
      </c>
      <c r="N195">
        <v>1523509200</v>
      </c>
      <c r="O195" s="13">
        <f t="shared" si="12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55000000000000004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3"/>
        <v>123</v>
      </c>
      <c r="G196" t="s">
        <v>20</v>
      </c>
      <c r="H196">
        <f t="shared" si="14"/>
        <v>69.17</v>
      </c>
      <c r="I196">
        <v>126</v>
      </c>
      <c r="J196" t="s">
        <v>21</v>
      </c>
      <c r="K196" t="s">
        <v>22</v>
      </c>
      <c r="L196">
        <v>1442206800</v>
      </c>
      <c r="M196">
        <f t="shared" si="15"/>
        <v>2015</v>
      </c>
      <c r="N196">
        <v>1443589200</v>
      </c>
      <c r="O196" s="13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55000000000000004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3"/>
        <v>362</v>
      </c>
      <c r="G197" t="s">
        <v>20</v>
      </c>
      <c r="H197">
        <f t="shared" si="14"/>
        <v>109.08</v>
      </c>
      <c r="I197">
        <v>524</v>
      </c>
      <c r="J197" t="s">
        <v>21</v>
      </c>
      <c r="K197" t="s">
        <v>22</v>
      </c>
      <c r="L197">
        <v>1532840400</v>
      </c>
      <c r="M197">
        <f t="shared" si="15"/>
        <v>2018</v>
      </c>
      <c r="N197">
        <v>1533445200</v>
      </c>
      <c r="O197" s="13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5000000000000004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3"/>
        <v>63</v>
      </c>
      <c r="G198" t="s">
        <v>14</v>
      </c>
      <c r="H198">
        <f t="shared" si="14"/>
        <v>51.78</v>
      </c>
      <c r="I198">
        <v>100</v>
      </c>
      <c r="J198" t="s">
        <v>36</v>
      </c>
      <c r="K198" t="s">
        <v>37</v>
      </c>
      <c r="L198">
        <v>1472878800</v>
      </c>
      <c r="M198">
        <f t="shared" si="15"/>
        <v>2016</v>
      </c>
      <c r="N198">
        <v>1474520400</v>
      </c>
      <c r="O198" s="13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55000000000000004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3"/>
        <v>298</v>
      </c>
      <c r="G199" t="s">
        <v>20</v>
      </c>
      <c r="H199">
        <f t="shared" si="14"/>
        <v>82.01</v>
      </c>
      <c r="I199">
        <v>1989</v>
      </c>
      <c r="J199" t="s">
        <v>21</v>
      </c>
      <c r="K199" t="s">
        <v>22</v>
      </c>
      <c r="L199">
        <v>1498194000</v>
      </c>
      <c r="M199">
        <f t="shared" si="15"/>
        <v>2017</v>
      </c>
      <c r="N199">
        <v>1499403600</v>
      </c>
      <c r="O199" s="13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5000000000000004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3"/>
        <v>10</v>
      </c>
      <c r="G200" t="s">
        <v>14</v>
      </c>
      <c r="H200">
        <f t="shared" si="14"/>
        <v>35.96</v>
      </c>
      <c r="I200">
        <v>168</v>
      </c>
      <c r="J200" t="s">
        <v>21</v>
      </c>
      <c r="K200" t="s">
        <v>22</v>
      </c>
      <c r="L200">
        <v>1281070800</v>
      </c>
      <c r="M200">
        <f t="shared" si="15"/>
        <v>2010</v>
      </c>
      <c r="N200">
        <v>1283576400</v>
      </c>
      <c r="O200" s="13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5000000000000004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3"/>
        <v>54</v>
      </c>
      <c r="G201" t="s">
        <v>14</v>
      </c>
      <c r="H201">
        <f t="shared" si="14"/>
        <v>74.459999999999994</v>
      </c>
      <c r="I201">
        <v>13</v>
      </c>
      <c r="J201" t="s">
        <v>21</v>
      </c>
      <c r="K201" t="s">
        <v>22</v>
      </c>
      <c r="L201">
        <v>1436245200</v>
      </c>
      <c r="M201">
        <f t="shared" si="15"/>
        <v>2015</v>
      </c>
      <c r="N201">
        <v>1436590800</v>
      </c>
      <c r="O201" s="13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5000000000000004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3"/>
        <v>2</v>
      </c>
      <c r="G202" t="s">
        <v>14</v>
      </c>
      <c r="H202">
        <f t="shared" si="14"/>
        <v>2</v>
      </c>
      <c r="I202">
        <v>1</v>
      </c>
      <c r="J202" t="s">
        <v>15</v>
      </c>
      <c r="K202" t="s">
        <v>16</v>
      </c>
      <c r="L202">
        <v>1269493200</v>
      </c>
      <c r="M202">
        <f t="shared" si="15"/>
        <v>2010</v>
      </c>
      <c r="N202">
        <v>1270443600</v>
      </c>
      <c r="O202" s="13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5500000000000000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3"/>
        <v>681</v>
      </c>
      <c r="G203" t="s">
        <v>20</v>
      </c>
      <c r="H203">
        <f t="shared" si="14"/>
        <v>91.11</v>
      </c>
      <c r="I203">
        <v>157</v>
      </c>
      <c r="J203" t="s">
        <v>21</v>
      </c>
      <c r="K203" t="s">
        <v>22</v>
      </c>
      <c r="L203">
        <v>1406264400</v>
      </c>
      <c r="M203">
        <f t="shared" si="15"/>
        <v>2014</v>
      </c>
      <c r="N203">
        <v>1407819600</v>
      </c>
      <c r="O203" s="13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55000000000000004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3"/>
        <v>79</v>
      </c>
      <c r="G204" t="s">
        <v>74</v>
      </c>
      <c r="H204">
        <f t="shared" si="14"/>
        <v>79.790000000000006</v>
      </c>
      <c r="I204">
        <v>82</v>
      </c>
      <c r="J204" t="s">
        <v>21</v>
      </c>
      <c r="K204" t="s">
        <v>22</v>
      </c>
      <c r="L204">
        <v>1317531600</v>
      </c>
      <c r="M204">
        <f t="shared" si="15"/>
        <v>2011</v>
      </c>
      <c r="N204">
        <v>1317877200</v>
      </c>
      <c r="O204" s="13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35" x14ac:dyDescent="0.5500000000000000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3"/>
        <v>134</v>
      </c>
      <c r="G205" t="s">
        <v>20</v>
      </c>
      <c r="H205">
        <f t="shared" si="14"/>
        <v>43</v>
      </c>
      <c r="I205">
        <v>4498</v>
      </c>
      <c r="J205" t="s">
        <v>26</v>
      </c>
      <c r="K205" t="s">
        <v>27</v>
      </c>
      <c r="L205">
        <v>1484632800</v>
      </c>
      <c r="M205">
        <f t="shared" si="15"/>
        <v>2017</v>
      </c>
      <c r="N205">
        <v>1484805600</v>
      </c>
      <c r="O205" s="13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5000000000000004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3"/>
        <v>3</v>
      </c>
      <c r="G206" t="s">
        <v>14</v>
      </c>
      <c r="H206">
        <f t="shared" si="14"/>
        <v>63.23</v>
      </c>
      <c r="I206">
        <v>40</v>
      </c>
      <c r="J206" t="s">
        <v>21</v>
      </c>
      <c r="K206" t="s">
        <v>22</v>
      </c>
      <c r="L206">
        <v>1301806800</v>
      </c>
      <c r="M206">
        <f t="shared" si="15"/>
        <v>2011</v>
      </c>
      <c r="N206">
        <v>1302670800</v>
      </c>
      <c r="O206" s="13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55000000000000004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3"/>
        <v>432</v>
      </c>
      <c r="G207" t="s">
        <v>20</v>
      </c>
      <c r="H207">
        <f t="shared" si="14"/>
        <v>70.180000000000007</v>
      </c>
      <c r="I207">
        <v>80</v>
      </c>
      <c r="J207" t="s">
        <v>21</v>
      </c>
      <c r="K207" t="s">
        <v>22</v>
      </c>
      <c r="L207">
        <v>1539752400</v>
      </c>
      <c r="M207">
        <f t="shared" si="15"/>
        <v>2018</v>
      </c>
      <c r="N207">
        <v>1540789200</v>
      </c>
      <c r="O207" s="13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55000000000000004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3"/>
        <v>39</v>
      </c>
      <c r="G208" t="s">
        <v>74</v>
      </c>
      <c r="H208">
        <f t="shared" si="14"/>
        <v>61.33</v>
      </c>
      <c r="I208">
        <v>57</v>
      </c>
      <c r="J208" t="s">
        <v>21</v>
      </c>
      <c r="K208" t="s">
        <v>22</v>
      </c>
      <c r="L208">
        <v>1267250400</v>
      </c>
      <c r="M208">
        <f t="shared" si="15"/>
        <v>2010</v>
      </c>
      <c r="N208">
        <v>1268028000</v>
      </c>
      <c r="O208" s="13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5500000000000000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3"/>
        <v>426</v>
      </c>
      <c r="G209" t="s">
        <v>20</v>
      </c>
      <c r="H209">
        <f t="shared" si="14"/>
        <v>99</v>
      </c>
      <c r="I209">
        <v>43</v>
      </c>
      <c r="J209" t="s">
        <v>21</v>
      </c>
      <c r="K209" t="s">
        <v>22</v>
      </c>
      <c r="L209">
        <v>1535432400</v>
      </c>
      <c r="M209">
        <f t="shared" si="15"/>
        <v>2018</v>
      </c>
      <c r="N209">
        <v>1537160400</v>
      </c>
      <c r="O209" s="13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55000000000000004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3"/>
        <v>101</v>
      </c>
      <c r="G210" t="s">
        <v>20</v>
      </c>
      <c r="H210">
        <f t="shared" si="14"/>
        <v>96.98</v>
      </c>
      <c r="I210">
        <v>2053</v>
      </c>
      <c r="J210" t="s">
        <v>21</v>
      </c>
      <c r="K210" t="s">
        <v>22</v>
      </c>
      <c r="L210">
        <v>1510207200</v>
      </c>
      <c r="M210">
        <f t="shared" si="15"/>
        <v>2017</v>
      </c>
      <c r="N210">
        <v>1512280800</v>
      </c>
      <c r="O210" s="13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55000000000000004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3"/>
        <v>21</v>
      </c>
      <c r="G211" t="s">
        <v>47</v>
      </c>
      <c r="H211">
        <f t="shared" si="14"/>
        <v>51</v>
      </c>
      <c r="I211">
        <v>808</v>
      </c>
      <c r="J211" t="s">
        <v>26</v>
      </c>
      <c r="K211" t="s">
        <v>27</v>
      </c>
      <c r="L211">
        <v>1462510800</v>
      </c>
      <c r="M211">
        <f t="shared" si="15"/>
        <v>2016</v>
      </c>
      <c r="N211">
        <v>1463115600</v>
      </c>
      <c r="O211" s="13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5000000000000004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3"/>
        <v>67</v>
      </c>
      <c r="G212" t="s">
        <v>14</v>
      </c>
      <c r="H212">
        <f t="shared" si="14"/>
        <v>28.04</v>
      </c>
      <c r="I212">
        <v>226</v>
      </c>
      <c r="J212" t="s">
        <v>36</v>
      </c>
      <c r="K212" t="s">
        <v>37</v>
      </c>
      <c r="L212">
        <v>1488520800</v>
      </c>
      <c r="M212">
        <f t="shared" si="15"/>
        <v>2017</v>
      </c>
      <c r="N212">
        <v>1490850000</v>
      </c>
      <c r="O212" s="13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35" x14ac:dyDescent="0.5500000000000000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3"/>
        <v>95</v>
      </c>
      <c r="G213" t="s">
        <v>14</v>
      </c>
      <c r="H213">
        <f t="shared" si="14"/>
        <v>60.98</v>
      </c>
      <c r="I213">
        <v>1625</v>
      </c>
      <c r="J213" t="s">
        <v>21</v>
      </c>
      <c r="K213" t="s">
        <v>22</v>
      </c>
      <c r="L213">
        <v>1377579600</v>
      </c>
      <c r="M213">
        <f t="shared" si="15"/>
        <v>2013</v>
      </c>
      <c r="N213">
        <v>1379653200</v>
      </c>
      <c r="O213" s="13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35" x14ac:dyDescent="0.5500000000000000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3"/>
        <v>152</v>
      </c>
      <c r="G214" t="s">
        <v>20</v>
      </c>
      <c r="H214">
        <f t="shared" si="14"/>
        <v>73.209999999999994</v>
      </c>
      <c r="I214">
        <v>168</v>
      </c>
      <c r="J214" t="s">
        <v>21</v>
      </c>
      <c r="K214" t="s">
        <v>22</v>
      </c>
      <c r="L214">
        <v>1576389600</v>
      </c>
      <c r="M214">
        <f t="shared" si="15"/>
        <v>2020</v>
      </c>
      <c r="N214">
        <v>1580364000</v>
      </c>
      <c r="O214" s="13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35" x14ac:dyDescent="0.5500000000000000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3"/>
        <v>195</v>
      </c>
      <c r="G215" t="s">
        <v>20</v>
      </c>
      <c r="H215">
        <f t="shared" si="14"/>
        <v>40</v>
      </c>
      <c r="I215">
        <v>4289</v>
      </c>
      <c r="J215" t="s">
        <v>21</v>
      </c>
      <c r="K215" t="s">
        <v>22</v>
      </c>
      <c r="L215">
        <v>1289019600</v>
      </c>
      <c r="M215">
        <f t="shared" si="15"/>
        <v>2010</v>
      </c>
      <c r="N215">
        <v>1289714400</v>
      </c>
      <c r="O215" s="13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55000000000000004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3"/>
        <v>1023</v>
      </c>
      <c r="G216" t="s">
        <v>20</v>
      </c>
      <c r="H216">
        <f t="shared" si="14"/>
        <v>86.81</v>
      </c>
      <c r="I216">
        <v>165</v>
      </c>
      <c r="J216" t="s">
        <v>21</v>
      </c>
      <c r="K216" t="s">
        <v>22</v>
      </c>
      <c r="L216">
        <v>1282194000</v>
      </c>
      <c r="M216">
        <f t="shared" si="15"/>
        <v>2010</v>
      </c>
      <c r="N216">
        <v>1282712400</v>
      </c>
      <c r="O216" s="13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5000000000000004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3"/>
        <v>4</v>
      </c>
      <c r="G217" t="s">
        <v>14</v>
      </c>
      <c r="H217">
        <f t="shared" si="14"/>
        <v>42.13</v>
      </c>
      <c r="I217">
        <v>143</v>
      </c>
      <c r="J217" t="s">
        <v>21</v>
      </c>
      <c r="K217" t="s">
        <v>22</v>
      </c>
      <c r="L217">
        <v>1550037600</v>
      </c>
      <c r="M217">
        <f t="shared" si="15"/>
        <v>2019</v>
      </c>
      <c r="N217">
        <v>1550210400</v>
      </c>
      <c r="O217" s="13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55000000000000004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3"/>
        <v>155</v>
      </c>
      <c r="G218" t="s">
        <v>20</v>
      </c>
      <c r="H218">
        <f t="shared" si="14"/>
        <v>103.98</v>
      </c>
      <c r="I218">
        <v>1815</v>
      </c>
      <c r="J218" t="s">
        <v>21</v>
      </c>
      <c r="K218" t="s">
        <v>22</v>
      </c>
      <c r="L218">
        <v>1321941600</v>
      </c>
      <c r="M218">
        <f t="shared" si="15"/>
        <v>2011</v>
      </c>
      <c r="N218">
        <v>1322114400</v>
      </c>
      <c r="O218" s="13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5000000000000004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3"/>
        <v>45</v>
      </c>
      <c r="G219" t="s">
        <v>14</v>
      </c>
      <c r="H219">
        <f t="shared" si="14"/>
        <v>62</v>
      </c>
      <c r="I219">
        <v>934</v>
      </c>
      <c r="J219" t="s">
        <v>21</v>
      </c>
      <c r="K219" t="s">
        <v>22</v>
      </c>
      <c r="L219">
        <v>1556427600</v>
      </c>
      <c r="M219">
        <f t="shared" si="15"/>
        <v>2019</v>
      </c>
      <c r="N219">
        <v>1557205200</v>
      </c>
      <c r="O219" s="13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55000000000000004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3"/>
        <v>216</v>
      </c>
      <c r="G220" t="s">
        <v>20</v>
      </c>
      <c r="H220">
        <f t="shared" si="14"/>
        <v>31.01</v>
      </c>
      <c r="I220">
        <v>397</v>
      </c>
      <c r="J220" t="s">
        <v>40</v>
      </c>
      <c r="K220" t="s">
        <v>41</v>
      </c>
      <c r="L220">
        <v>1320991200</v>
      </c>
      <c r="M220">
        <f t="shared" si="15"/>
        <v>2011</v>
      </c>
      <c r="N220">
        <v>1323928800</v>
      </c>
      <c r="O220" s="13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55000000000000004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3"/>
        <v>332</v>
      </c>
      <c r="G221" t="s">
        <v>20</v>
      </c>
      <c r="H221">
        <f t="shared" si="14"/>
        <v>89.99</v>
      </c>
      <c r="I221">
        <v>1539</v>
      </c>
      <c r="J221" t="s">
        <v>21</v>
      </c>
      <c r="K221" t="s">
        <v>22</v>
      </c>
      <c r="L221">
        <v>1345093200</v>
      </c>
      <c r="M221">
        <f t="shared" si="15"/>
        <v>2012</v>
      </c>
      <c r="N221">
        <v>1346130000</v>
      </c>
      <c r="O221" s="13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5000000000000004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3"/>
        <v>8</v>
      </c>
      <c r="G222" t="s">
        <v>14</v>
      </c>
      <c r="H222">
        <f t="shared" si="14"/>
        <v>39.24</v>
      </c>
      <c r="I222">
        <v>17</v>
      </c>
      <c r="J222" t="s">
        <v>21</v>
      </c>
      <c r="K222" t="s">
        <v>22</v>
      </c>
      <c r="L222">
        <v>1309496400</v>
      </c>
      <c r="M222">
        <f t="shared" si="15"/>
        <v>2011</v>
      </c>
      <c r="N222">
        <v>1311051600</v>
      </c>
      <c r="O222" s="13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35" x14ac:dyDescent="0.5500000000000000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3"/>
        <v>99</v>
      </c>
      <c r="G223" t="s">
        <v>14</v>
      </c>
      <c r="H223">
        <f t="shared" si="14"/>
        <v>54.99</v>
      </c>
      <c r="I223">
        <v>2179</v>
      </c>
      <c r="J223" t="s">
        <v>21</v>
      </c>
      <c r="K223" t="s">
        <v>22</v>
      </c>
      <c r="L223">
        <v>1340254800</v>
      </c>
      <c r="M223">
        <f t="shared" si="15"/>
        <v>2012</v>
      </c>
      <c r="N223">
        <v>1340427600</v>
      </c>
      <c r="O223" s="13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55000000000000004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3"/>
        <v>138</v>
      </c>
      <c r="G224" t="s">
        <v>20</v>
      </c>
      <c r="H224">
        <f t="shared" si="14"/>
        <v>47.99</v>
      </c>
      <c r="I224">
        <v>138</v>
      </c>
      <c r="J224" t="s">
        <v>21</v>
      </c>
      <c r="K224" t="s">
        <v>22</v>
      </c>
      <c r="L224">
        <v>1412226000</v>
      </c>
      <c r="M224">
        <f t="shared" si="15"/>
        <v>2014</v>
      </c>
      <c r="N224">
        <v>1412312400</v>
      </c>
      <c r="O224" s="13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5000000000000004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3"/>
        <v>94</v>
      </c>
      <c r="G225" t="s">
        <v>14</v>
      </c>
      <c r="H225">
        <f t="shared" si="14"/>
        <v>87.97</v>
      </c>
      <c r="I225">
        <v>931</v>
      </c>
      <c r="J225" t="s">
        <v>21</v>
      </c>
      <c r="K225" t="s">
        <v>22</v>
      </c>
      <c r="L225">
        <v>1458104400</v>
      </c>
      <c r="M225">
        <f t="shared" si="15"/>
        <v>2016</v>
      </c>
      <c r="N225">
        <v>1459314000</v>
      </c>
      <c r="O225" s="13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55000000000000004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3"/>
        <v>404</v>
      </c>
      <c r="G226" t="s">
        <v>20</v>
      </c>
      <c r="H226">
        <f t="shared" si="14"/>
        <v>52</v>
      </c>
      <c r="I226">
        <v>3594</v>
      </c>
      <c r="J226" t="s">
        <v>21</v>
      </c>
      <c r="K226" t="s">
        <v>22</v>
      </c>
      <c r="L226">
        <v>1411534800</v>
      </c>
      <c r="M226">
        <f t="shared" si="15"/>
        <v>2014</v>
      </c>
      <c r="N226">
        <v>1415426400</v>
      </c>
      <c r="O226" s="13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55000000000000004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3"/>
        <v>260</v>
      </c>
      <c r="G227" t="s">
        <v>20</v>
      </c>
      <c r="H227">
        <f t="shared" si="14"/>
        <v>30</v>
      </c>
      <c r="I227">
        <v>5880</v>
      </c>
      <c r="J227" t="s">
        <v>21</v>
      </c>
      <c r="K227" t="s">
        <v>22</v>
      </c>
      <c r="L227">
        <v>1399093200</v>
      </c>
      <c r="M227">
        <f t="shared" si="15"/>
        <v>2014</v>
      </c>
      <c r="N227">
        <v>1399093200</v>
      </c>
      <c r="O227" s="13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55000000000000004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3"/>
        <v>367</v>
      </c>
      <c r="G228" t="s">
        <v>20</v>
      </c>
      <c r="H228">
        <f t="shared" si="14"/>
        <v>98.21</v>
      </c>
      <c r="I228">
        <v>112</v>
      </c>
      <c r="J228" t="s">
        <v>21</v>
      </c>
      <c r="K228" t="s">
        <v>22</v>
      </c>
      <c r="L228">
        <v>1270702800</v>
      </c>
      <c r="M228">
        <f t="shared" si="15"/>
        <v>2010</v>
      </c>
      <c r="N228">
        <v>1273899600</v>
      </c>
      <c r="O228" s="13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5000000000000004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3"/>
        <v>169</v>
      </c>
      <c r="G229" t="s">
        <v>20</v>
      </c>
      <c r="H229">
        <f t="shared" si="14"/>
        <v>108.96</v>
      </c>
      <c r="I229">
        <v>943</v>
      </c>
      <c r="J229" t="s">
        <v>21</v>
      </c>
      <c r="K229" t="s">
        <v>22</v>
      </c>
      <c r="L229">
        <v>1431666000</v>
      </c>
      <c r="M229">
        <f t="shared" si="15"/>
        <v>2015</v>
      </c>
      <c r="N229">
        <v>1432184400</v>
      </c>
      <c r="O229" s="13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55000000000000004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3"/>
        <v>120</v>
      </c>
      <c r="G230" t="s">
        <v>20</v>
      </c>
      <c r="H230">
        <f t="shared" si="14"/>
        <v>67</v>
      </c>
      <c r="I230">
        <v>2468</v>
      </c>
      <c r="J230" t="s">
        <v>21</v>
      </c>
      <c r="K230" t="s">
        <v>22</v>
      </c>
      <c r="L230">
        <v>1472619600</v>
      </c>
      <c r="M230">
        <f t="shared" si="15"/>
        <v>2016</v>
      </c>
      <c r="N230">
        <v>1474779600</v>
      </c>
      <c r="O230" s="13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55000000000000004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3"/>
        <v>194</v>
      </c>
      <c r="G231" t="s">
        <v>20</v>
      </c>
      <c r="H231">
        <f t="shared" si="14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>
        <f t="shared" si="15"/>
        <v>2017</v>
      </c>
      <c r="N231">
        <v>1500440400</v>
      </c>
      <c r="O231" s="13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55000000000000004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3"/>
        <v>420</v>
      </c>
      <c r="G232" t="s">
        <v>20</v>
      </c>
      <c r="H232">
        <f t="shared" si="14"/>
        <v>99.84</v>
      </c>
      <c r="I232">
        <v>101</v>
      </c>
      <c r="J232" t="s">
        <v>21</v>
      </c>
      <c r="K232" t="s">
        <v>22</v>
      </c>
      <c r="L232">
        <v>1575612000</v>
      </c>
      <c r="M232">
        <f t="shared" si="15"/>
        <v>2019</v>
      </c>
      <c r="N232">
        <v>1575612000</v>
      </c>
      <c r="O232" s="13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55000000000000004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3"/>
        <v>77</v>
      </c>
      <c r="G233" t="s">
        <v>74</v>
      </c>
      <c r="H233">
        <f t="shared" si="14"/>
        <v>82.43</v>
      </c>
      <c r="I233">
        <v>67</v>
      </c>
      <c r="J233" t="s">
        <v>21</v>
      </c>
      <c r="K233" t="s">
        <v>22</v>
      </c>
      <c r="L233">
        <v>1369112400</v>
      </c>
      <c r="M233">
        <f t="shared" si="15"/>
        <v>2013</v>
      </c>
      <c r="N233">
        <v>1374123600</v>
      </c>
      <c r="O233" s="13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55000000000000004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3"/>
        <v>171</v>
      </c>
      <c r="G234" t="s">
        <v>20</v>
      </c>
      <c r="H234">
        <f t="shared" si="14"/>
        <v>63.29</v>
      </c>
      <c r="I234">
        <v>92</v>
      </c>
      <c r="J234" t="s">
        <v>21</v>
      </c>
      <c r="K234" t="s">
        <v>22</v>
      </c>
      <c r="L234">
        <v>1469422800</v>
      </c>
      <c r="M234">
        <f t="shared" si="15"/>
        <v>2016</v>
      </c>
      <c r="N234">
        <v>1469509200</v>
      </c>
      <c r="O234" s="13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55000000000000004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3"/>
        <v>158</v>
      </c>
      <c r="G235" t="s">
        <v>20</v>
      </c>
      <c r="H235">
        <f t="shared" si="14"/>
        <v>96.77</v>
      </c>
      <c r="I235">
        <v>62</v>
      </c>
      <c r="J235" t="s">
        <v>21</v>
      </c>
      <c r="K235" t="s">
        <v>22</v>
      </c>
      <c r="L235">
        <v>1307854800</v>
      </c>
      <c r="M235">
        <f t="shared" si="15"/>
        <v>2011</v>
      </c>
      <c r="N235">
        <v>1309237200</v>
      </c>
      <c r="O235" s="13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55000000000000004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3"/>
        <v>109</v>
      </c>
      <c r="G236" t="s">
        <v>20</v>
      </c>
      <c r="H236">
        <f t="shared" si="14"/>
        <v>54.91</v>
      </c>
      <c r="I236">
        <v>149</v>
      </c>
      <c r="J236" t="s">
        <v>107</v>
      </c>
      <c r="K236" t="s">
        <v>108</v>
      </c>
      <c r="L236">
        <v>1503378000</v>
      </c>
      <c r="M236">
        <f t="shared" si="15"/>
        <v>2017</v>
      </c>
      <c r="N236">
        <v>1503982800</v>
      </c>
      <c r="O236" s="13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35" x14ac:dyDescent="0.5500000000000000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3"/>
        <v>42</v>
      </c>
      <c r="G237" t="s">
        <v>14</v>
      </c>
      <c r="H237">
        <f t="shared" si="14"/>
        <v>39.01</v>
      </c>
      <c r="I237">
        <v>92</v>
      </c>
      <c r="J237" t="s">
        <v>21</v>
      </c>
      <c r="K237" t="s">
        <v>22</v>
      </c>
      <c r="L237">
        <v>1486965600</v>
      </c>
      <c r="M237">
        <f t="shared" si="15"/>
        <v>2017</v>
      </c>
      <c r="N237">
        <v>1487397600</v>
      </c>
      <c r="O237" s="13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5000000000000004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3"/>
        <v>11</v>
      </c>
      <c r="G238" t="s">
        <v>14</v>
      </c>
      <c r="H238">
        <f t="shared" si="14"/>
        <v>75.84</v>
      </c>
      <c r="I238">
        <v>57</v>
      </c>
      <c r="J238" t="s">
        <v>26</v>
      </c>
      <c r="K238" t="s">
        <v>27</v>
      </c>
      <c r="L238">
        <v>1561438800</v>
      </c>
      <c r="M238">
        <f t="shared" si="15"/>
        <v>2019</v>
      </c>
      <c r="N238">
        <v>1562043600</v>
      </c>
      <c r="O238" s="13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35" x14ac:dyDescent="0.5500000000000000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3"/>
        <v>159</v>
      </c>
      <c r="G239" t="s">
        <v>20</v>
      </c>
      <c r="H239">
        <f t="shared" si="14"/>
        <v>45.05</v>
      </c>
      <c r="I239">
        <v>329</v>
      </c>
      <c r="J239" t="s">
        <v>21</v>
      </c>
      <c r="K239" t="s">
        <v>22</v>
      </c>
      <c r="L239">
        <v>1398402000</v>
      </c>
      <c r="M239">
        <f t="shared" si="15"/>
        <v>2014</v>
      </c>
      <c r="N239">
        <v>1398574800</v>
      </c>
      <c r="O239" s="13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55000000000000004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3"/>
        <v>422</v>
      </c>
      <c r="G240" t="s">
        <v>20</v>
      </c>
      <c r="H240">
        <f t="shared" si="14"/>
        <v>104.52</v>
      </c>
      <c r="I240">
        <v>97</v>
      </c>
      <c r="J240" t="s">
        <v>36</v>
      </c>
      <c r="K240" t="s">
        <v>37</v>
      </c>
      <c r="L240">
        <v>1513231200</v>
      </c>
      <c r="M240">
        <f t="shared" si="15"/>
        <v>2018</v>
      </c>
      <c r="N240">
        <v>1515391200</v>
      </c>
      <c r="O240" s="13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5500000000000000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3"/>
        <v>98</v>
      </c>
      <c r="G241" t="s">
        <v>14</v>
      </c>
      <c r="H241">
        <f t="shared" si="14"/>
        <v>76.27</v>
      </c>
      <c r="I241">
        <v>41</v>
      </c>
      <c r="J241" t="s">
        <v>21</v>
      </c>
      <c r="K241" t="s">
        <v>22</v>
      </c>
      <c r="L241">
        <v>1440824400</v>
      </c>
      <c r="M241">
        <f t="shared" si="15"/>
        <v>2015</v>
      </c>
      <c r="N241">
        <v>1441170000</v>
      </c>
      <c r="O241" s="13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55000000000000004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3"/>
        <v>419</v>
      </c>
      <c r="G242" t="s">
        <v>20</v>
      </c>
      <c r="H242">
        <f t="shared" si="14"/>
        <v>69.02</v>
      </c>
      <c r="I242">
        <v>1784</v>
      </c>
      <c r="J242" t="s">
        <v>21</v>
      </c>
      <c r="K242" t="s">
        <v>22</v>
      </c>
      <c r="L242">
        <v>1281070800</v>
      </c>
      <c r="M242">
        <f t="shared" si="15"/>
        <v>2010</v>
      </c>
      <c r="N242">
        <v>1281157200</v>
      </c>
      <c r="O242" s="13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55000000000000004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3"/>
        <v>102</v>
      </c>
      <c r="G243" t="s">
        <v>20</v>
      </c>
      <c r="H243">
        <f t="shared" si="14"/>
        <v>101.98</v>
      </c>
      <c r="I243">
        <v>1684</v>
      </c>
      <c r="J243" t="s">
        <v>26</v>
      </c>
      <c r="K243" t="s">
        <v>27</v>
      </c>
      <c r="L243">
        <v>1397365200</v>
      </c>
      <c r="M243">
        <f t="shared" si="15"/>
        <v>2014</v>
      </c>
      <c r="N243">
        <v>1398229200</v>
      </c>
      <c r="O243" s="13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55000000000000004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3"/>
        <v>128</v>
      </c>
      <c r="G244" t="s">
        <v>20</v>
      </c>
      <c r="H244">
        <f t="shared" si="14"/>
        <v>42.92</v>
      </c>
      <c r="I244">
        <v>250</v>
      </c>
      <c r="J244" t="s">
        <v>21</v>
      </c>
      <c r="K244" t="s">
        <v>22</v>
      </c>
      <c r="L244">
        <v>1494392400</v>
      </c>
      <c r="M244">
        <f t="shared" si="15"/>
        <v>2017</v>
      </c>
      <c r="N244">
        <v>1495256400</v>
      </c>
      <c r="O244" s="13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35" x14ac:dyDescent="0.5500000000000000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3"/>
        <v>445</v>
      </c>
      <c r="G245" t="s">
        <v>20</v>
      </c>
      <c r="H245">
        <f t="shared" si="14"/>
        <v>43.03</v>
      </c>
      <c r="I245">
        <v>238</v>
      </c>
      <c r="J245" t="s">
        <v>21</v>
      </c>
      <c r="K245" t="s">
        <v>22</v>
      </c>
      <c r="L245">
        <v>1520143200</v>
      </c>
      <c r="M245">
        <f t="shared" si="15"/>
        <v>2018</v>
      </c>
      <c r="N245">
        <v>1520402400</v>
      </c>
      <c r="O245" s="13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35" x14ac:dyDescent="0.5500000000000000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3"/>
        <v>570</v>
      </c>
      <c r="G246" t="s">
        <v>20</v>
      </c>
      <c r="H246">
        <f t="shared" si="14"/>
        <v>75.25</v>
      </c>
      <c r="I246">
        <v>53</v>
      </c>
      <c r="J246" t="s">
        <v>21</v>
      </c>
      <c r="K246" t="s">
        <v>22</v>
      </c>
      <c r="L246">
        <v>1405314000</v>
      </c>
      <c r="M246">
        <f t="shared" si="15"/>
        <v>2014</v>
      </c>
      <c r="N246">
        <v>1409806800</v>
      </c>
      <c r="O246" s="13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55000000000000004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3"/>
        <v>509</v>
      </c>
      <c r="G247" t="s">
        <v>20</v>
      </c>
      <c r="H247">
        <f t="shared" si="14"/>
        <v>69.02</v>
      </c>
      <c r="I247">
        <v>214</v>
      </c>
      <c r="J247" t="s">
        <v>21</v>
      </c>
      <c r="K247" t="s">
        <v>22</v>
      </c>
      <c r="L247">
        <v>1396846800</v>
      </c>
      <c r="M247">
        <f t="shared" si="15"/>
        <v>2014</v>
      </c>
      <c r="N247">
        <v>1396933200</v>
      </c>
      <c r="O247" s="13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55000000000000004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3"/>
        <v>326</v>
      </c>
      <c r="G248" t="s">
        <v>20</v>
      </c>
      <c r="H248">
        <f t="shared" si="14"/>
        <v>65.989999999999995</v>
      </c>
      <c r="I248">
        <v>222</v>
      </c>
      <c r="J248" t="s">
        <v>21</v>
      </c>
      <c r="K248" t="s">
        <v>22</v>
      </c>
      <c r="L248">
        <v>1375678800</v>
      </c>
      <c r="M248">
        <f t="shared" si="15"/>
        <v>2013</v>
      </c>
      <c r="N248">
        <v>1376024400</v>
      </c>
      <c r="O248" s="13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55000000000000004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3"/>
        <v>933</v>
      </c>
      <c r="G249" t="s">
        <v>20</v>
      </c>
      <c r="H249">
        <f t="shared" si="14"/>
        <v>98.01</v>
      </c>
      <c r="I249">
        <v>1884</v>
      </c>
      <c r="J249" t="s">
        <v>21</v>
      </c>
      <c r="K249" t="s">
        <v>22</v>
      </c>
      <c r="L249">
        <v>1482386400</v>
      </c>
      <c r="M249">
        <f t="shared" si="15"/>
        <v>2017</v>
      </c>
      <c r="N249">
        <v>1483682400</v>
      </c>
      <c r="O249" s="13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55000000000000004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3"/>
        <v>211</v>
      </c>
      <c r="G250" t="s">
        <v>20</v>
      </c>
      <c r="H250">
        <f t="shared" si="14"/>
        <v>60.11</v>
      </c>
      <c r="I250">
        <v>218</v>
      </c>
      <c r="J250" t="s">
        <v>26</v>
      </c>
      <c r="K250" t="s">
        <v>27</v>
      </c>
      <c r="L250">
        <v>1420005600</v>
      </c>
      <c r="M250">
        <f t="shared" si="15"/>
        <v>2015</v>
      </c>
      <c r="N250">
        <v>1420437600</v>
      </c>
      <c r="O250" s="13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55000000000000004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3"/>
        <v>273</v>
      </c>
      <c r="G251" t="s">
        <v>20</v>
      </c>
      <c r="H251">
        <f t="shared" si="14"/>
        <v>26</v>
      </c>
      <c r="I251">
        <v>6465</v>
      </c>
      <c r="J251" t="s">
        <v>21</v>
      </c>
      <c r="K251" t="s">
        <v>22</v>
      </c>
      <c r="L251">
        <v>1420178400</v>
      </c>
      <c r="M251">
        <f t="shared" si="15"/>
        <v>2015</v>
      </c>
      <c r="N251">
        <v>1420783200</v>
      </c>
      <c r="O251" s="13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5000000000000004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3"/>
        <v>3</v>
      </c>
      <c r="G252" t="s">
        <v>14</v>
      </c>
      <c r="H252">
        <f t="shared" si="14"/>
        <v>3</v>
      </c>
      <c r="I252">
        <v>1</v>
      </c>
      <c r="J252" t="s">
        <v>21</v>
      </c>
      <c r="K252" t="s">
        <v>22</v>
      </c>
      <c r="L252">
        <v>1264399200</v>
      </c>
      <c r="M252">
        <f t="shared" si="15"/>
        <v>2010</v>
      </c>
      <c r="N252">
        <v>1267423200</v>
      </c>
      <c r="O252" s="13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5000000000000004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3"/>
        <v>54</v>
      </c>
      <c r="G253" t="s">
        <v>14</v>
      </c>
      <c r="H253">
        <f t="shared" si="14"/>
        <v>38.020000000000003</v>
      </c>
      <c r="I253">
        <v>101</v>
      </c>
      <c r="J253" t="s">
        <v>21</v>
      </c>
      <c r="K253" t="s">
        <v>22</v>
      </c>
      <c r="L253">
        <v>1355032800</v>
      </c>
      <c r="M253">
        <f t="shared" si="15"/>
        <v>2012</v>
      </c>
      <c r="N253">
        <v>1355205600</v>
      </c>
      <c r="O253" s="13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35" x14ac:dyDescent="0.5500000000000000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3"/>
        <v>626</v>
      </c>
      <c r="G254" t="s">
        <v>20</v>
      </c>
      <c r="H254">
        <f t="shared" si="14"/>
        <v>106.15</v>
      </c>
      <c r="I254">
        <v>59</v>
      </c>
      <c r="J254" t="s">
        <v>21</v>
      </c>
      <c r="K254" t="s">
        <v>22</v>
      </c>
      <c r="L254">
        <v>1382677200</v>
      </c>
      <c r="M254">
        <f t="shared" si="15"/>
        <v>2013</v>
      </c>
      <c r="N254">
        <v>1383109200</v>
      </c>
      <c r="O254" s="13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5000000000000004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3"/>
        <v>89</v>
      </c>
      <c r="G255" t="s">
        <v>14</v>
      </c>
      <c r="H255">
        <f t="shared" si="14"/>
        <v>81.02</v>
      </c>
      <c r="I255">
        <v>1335</v>
      </c>
      <c r="J255" t="s">
        <v>15</v>
      </c>
      <c r="K255" t="s">
        <v>16</v>
      </c>
      <c r="L255">
        <v>1302238800</v>
      </c>
      <c r="M255">
        <f t="shared" si="15"/>
        <v>2011</v>
      </c>
      <c r="N255">
        <v>1303275600</v>
      </c>
      <c r="O255" s="13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35" x14ac:dyDescent="0.5500000000000000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3"/>
        <v>185</v>
      </c>
      <c r="G256" t="s">
        <v>20</v>
      </c>
      <c r="H256">
        <f t="shared" si="14"/>
        <v>96.65</v>
      </c>
      <c r="I256">
        <v>88</v>
      </c>
      <c r="J256" t="s">
        <v>21</v>
      </c>
      <c r="K256" t="s">
        <v>22</v>
      </c>
      <c r="L256">
        <v>1487656800</v>
      </c>
      <c r="M256">
        <f t="shared" si="15"/>
        <v>2017</v>
      </c>
      <c r="N256">
        <v>1487829600</v>
      </c>
      <c r="O256" s="13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35" x14ac:dyDescent="0.5500000000000000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3"/>
        <v>120</v>
      </c>
      <c r="G257" t="s">
        <v>20</v>
      </c>
      <c r="H257">
        <f t="shared" si="14"/>
        <v>57</v>
      </c>
      <c r="I257">
        <v>1697</v>
      </c>
      <c r="J257" t="s">
        <v>21</v>
      </c>
      <c r="K257" t="s">
        <v>22</v>
      </c>
      <c r="L257">
        <v>1297836000</v>
      </c>
      <c r="M257">
        <f t="shared" si="15"/>
        <v>2011</v>
      </c>
      <c r="N257">
        <v>1298268000</v>
      </c>
      <c r="O257" s="13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5000000000000004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3"/>
        <v>23</v>
      </c>
      <c r="G258" t="s">
        <v>14</v>
      </c>
      <c r="H258">
        <f t="shared" si="14"/>
        <v>63.93</v>
      </c>
      <c r="I258">
        <v>15</v>
      </c>
      <c r="J258" t="s">
        <v>40</v>
      </c>
      <c r="K258" t="s">
        <v>41</v>
      </c>
      <c r="L258">
        <v>1453615200</v>
      </c>
      <c r="M258">
        <f t="shared" si="15"/>
        <v>2016</v>
      </c>
      <c r="N258">
        <v>1456812000</v>
      </c>
      <c r="O258" s="13">
        <f t="shared" ref="O258:O321" si="16">(((N258/60)/60)/24+DATE(1970,1,1))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55000000000000004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17">ROUND((E259/D259)*100,0)</f>
        <v>146</v>
      </c>
      <c r="G259" t="s">
        <v>20</v>
      </c>
      <c r="H259">
        <f t="shared" ref="H259:H322" si="18">ROUND((E259/I259),2)</f>
        <v>90.46</v>
      </c>
      <c r="I259">
        <v>92</v>
      </c>
      <c r="J259" t="s">
        <v>21</v>
      </c>
      <c r="K259" t="s">
        <v>22</v>
      </c>
      <c r="L259">
        <v>1362463200</v>
      </c>
      <c r="M259">
        <f t="shared" ref="M259:M322" si="19">YEAR(O259)</f>
        <v>2013</v>
      </c>
      <c r="N259">
        <v>1363669200</v>
      </c>
      <c r="O259" s="13">
        <f t="shared" si="16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55000000000000004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7"/>
        <v>268</v>
      </c>
      <c r="G260" t="s">
        <v>20</v>
      </c>
      <c r="H260">
        <f t="shared" si="18"/>
        <v>72.17</v>
      </c>
      <c r="I260">
        <v>186</v>
      </c>
      <c r="J260" t="s">
        <v>21</v>
      </c>
      <c r="K260" t="s">
        <v>22</v>
      </c>
      <c r="L260">
        <v>1481176800</v>
      </c>
      <c r="M260">
        <f t="shared" si="19"/>
        <v>2016</v>
      </c>
      <c r="N260">
        <v>1482904800</v>
      </c>
      <c r="O260" s="13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35" x14ac:dyDescent="0.5500000000000000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7"/>
        <v>598</v>
      </c>
      <c r="G261" t="s">
        <v>20</v>
      </c>
      <c r="H261">
        <f t="shared" si="18"/>
        <v>77.930000000000007</v>
      </c>
      <c r="I261">
        <v>138</v>
      </c>
      <c r="J261" t="s">
        <v>21</v>
      </c>
      <c r="K261" t="s">
        <v>22</v>
      </c>
      <c r="L261">
        <v>1354946400</v>
      </c>
      <c r="M261">
        <f t="shared" si="19"/>
        <v>2012</v>
      </c>
      <c r="N261">
        <v>1356588000</v>
      </c>
      <c r="O261" s="13">
        <f t="shared" si="16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5000000000000004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7"/>
        <v>158</v>
      </c>
      <c r="G262" t="s">
        <v>20</v>
      </c>
      <c r="H262">
        <f t="shared" si="18"/>
        <v>38.07</v>
      </c>
      <c r="I262">
        <v>261</v>
      </c>
      <c r="J262" t="s">
        <v>21</v>
      </c>
      <c r="K262" t="s">
        <v>22</v>
      </c>
      <c r="L262">
        <v>1348808400</v>
      </c>
      <c r="M262">
        <f t="shared" si="19"/>
        <v>2012</v>
      </c>
      <c r="N262">
        <v>1349845200</v>
      </c>
      <c r="O262" s="13">
        <f t="shared" si="16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500000000000000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7"/>
        <v>31</v>
      </c>
      <c r="G263" t="s">
        <v>14</v>
      </c>
      <c r="H263">
        <f t="shared" si="18"/>
        <v>57.94</v>
      </c>
      <c r="I263">
        <v>454</v>
      </c>
      <c r="J263" t="s">
        <v>21</v>
      </c>
      <c r="K263" t="s">
        <v>22</v>
      </c>
      <c r="L263">
        <v>1282712400</v>
      </c>
      <c r="M263">
        <f t="shared" si="19"/>
        <v>2010</v>
      </c>
      <c r="N263">
        <v>1283058000</v>
      </c>
      <c r="O263" s="13">
        <f t="shared" si="16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55000000000000004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7"/>
        <v>313</v>
      </c>
      <c r="G264" t="s">
        <v>20</v>
      </c>
      <c r="H264">
        <f t="shared" si="18"/>
        <v>49.79</v>
      </c>
      <c r="I264">
        <v>107</v>
      </c>
      <c r="J264" t="s">
        <v>21</v>
      </c>
      <c r="K264" t="s">
        <v>22</v>
      </c>
      <c r="L264">
        <v>1301979600</v>
      </c>
      <c r="M264">
        <f t="shared" si="19"/>
        <v>2011</v>
      </c>
      <c r="N264">
        <v>1304226000</v>
      </c>
      <c r="O264" s="13">
        <f t="shared" si="16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55000000000000004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7"/>
        <v>371</v>
      </c>
      <c r="G265" t="s">
        <v>20</v>
      </c>
      <c r="H265">
        <f t="shared" si="18"/>
        <v>54.05</v>
      </c>
      <c r="I265">
        <v>199</v>
      </c>
      <c r="J265" t="s">
        <v>21</v>
      </c>
      <c r="K265" t="s">
        <v>22</v>
      </c>
      <c r="L265">
        <v>1263016800</v>
      </c>
      <c r="M265">
        <f t="shared" si="19"/>
        <v>2010</v>
      </c>
      <c r="N265">
        <v>1263016800</v>
      </c>
      <c r="O265" s="13">
        <f t="shared" si="16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5000000000000004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7"/>
        <v>363</v>
      </c>
      <c r="G266" t="s">
        <v>20</v>
      </c>
      <c r="H266">
        <f t="shared" si="18"/>
        <v>30</v>
      </c>
      <c r="I266">
        <v>5512</v>
      </c>
      <c r="J266" t="s">
        <v>21</v>
      </c>
      <c r="K266" t="s">
        <v>22</v>
      </c>
      <c r="L266">
        <v>1360648800</v>
      </c>
      <c r="M266">
        <f t="shared" si="19"/>
        <v>2013</v>
      </c>
      <c r="N266">
        <v>1362031200</v>
      </c>
      <c r="O266" s="13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55000000000000004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7"/>
        <v>123</v>
      </c>
      <c r="G267" t="s">
        <v>20</v>
      </c>
      <c r="H267">
        <f t="shared" si="18"/>
        <v>70.13</v>
      </c>
      <c r="I267">
        <v>86</v>
      </c>
      <c r="J267" t="s">
        <v>21</v>
      </c>
      <c r="K267" t="s">
        <v>22</v>
      </c>
      <c r="L267">
        <v>1451800800</v>
      </c>
      <c r="M267">
        <f t="shared" si="19"/>
        <v>2016</v>
      </c>
      <c r="N267">
        <v>1455602400</v>
      </c>
      <c r="O267" s="13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5000000000000004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7"/>
        <v>77</v>
      </c>
      <c r="G268" t="s">
        <v>14</v>
      </c>
      <c r="H268">
        <f t="shared" si="18"/>
        <v>27</v>
      </c>
      <c r="I268">
        <v>3182</v>
      </c>
      <c r="J268" t="s">
        <v>107</v>
      </c>
      <c r="K268" t="s">
        <v>108</v>
      </c>
      <c r="L268">
        <v>1415340000</v>
      </c>
      <c r="M268">
        <f t="shared" si="19"/>
        <v>2014</v>
      </c>
      <c r="N268">
        <v>1418191200</v>
      </c>
      <c r="O268" s="13">
        <f t="shared" si="16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55000000000000004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7"/>
        <v>234</v>
      </c>
      <c r="G269" t="s">
        <v>20</v>
      </c>
      <c r="H269">
        <f t="shared" si="18"/>
        <v>51.99</v>
      </c>
      <c r="I269">
        <v>2768</v>
      </c>
      <c r="J269" t="s">
        <v>26</v>
      </c>
      <c r="K269" t="s">
        <v>27</v>
      </c>
      <c r="L269">
        <v>1351054800</v>
      </c>
      <c r="M269">
        <f t="shared" si="19"/>
        <v>2012</v>
      </c>
      <c r="N269">
        <v>1352440800</v>
      </c>
      <c r="O269" s="13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55000000000000004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7"/>
        <v>181</v>
      </c>
      <c r="G270" t="s">
        <v>20</v>
      </c>
      <c r="H270">
        <f t="shared" si="18"/>
        <v>56.42</v>
      </c>
      <c r="I270">
        <v>48</v>
      </c>
      <c r="J270" t="s">
        <v>21</v>
      </c>
      <c r="K270" t="s">
        <v>22</v>
      </c>
      <c r="L270">
        <v>1349326800</v>
      </c>
      <c r="M270">
        <f t="shared" si="19"/>
        <v>2012</v>
      </c>
      <c r="N270">
        <v>1353304800</v>
      </c>
      <c r="O270" s="13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55000000000000004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7"/>
        <v>253</v>
      </c>
      <c r="G271" t="s">
        <v>20</v>
      </c>
      <c r="H271">
        <f t="shared" si="18"/>
        <v>101.63</v>
      </c>
      <c r="I271">
        <v>87</v>
      </c>
      <c r="J271" t="s">
        <v>21</v>
      </c>
      <c r="K271" t="s">
        <v>22</v>
      </c>
      <c r="L271">
        <v>1548914400</v>
      </c>
      <c r="M271">
        <f t="shared" si="19"/>
        <v>2019</v>
      </c>
      <c r="N271">
        <v>1550728800</v>
      </c>
      <c r="O271" s="13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55000000000000004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7"/>
        <v>27</v>
      </c>
      <c r="G272" t="s">
        <v>74</v>
      </c>
      <c r="H272">
        <f t="shared" si="18"/>
        <v>25.01</v>
      </c>
      <c r="I272">
        <v>1890</v>
      </c>
      <c r="J272" t="s">
        <v>21</v>
      </c>
      <c r="K272" t="s">
        <v>22</v>
      </c>
      <c r="L272">
        <v>1291269600</v>
      </c>
      <c r="M272">
        <f t="shared" si="19"/>
        <v>2010</v>
      </c>
      <c r="N272">
        <v>1291442400</v>
      </c>
      <c r="O272" s="13">
        <f t="shared" si="16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35" x14ac:dyDescent="0.5500000000000000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7"/>
        <v>1</v>
      </c>
      <c r="G273" t="s">
        <v>47</v>
      </c>
      <c r="H273">
        <f t="shared" si="18"/>
        <v>32.020000000000003</v>
      </c>
      <c r="I273">
        <v>61</v>
      </c>
      <c r="J273" t="s">
        <v>21</v>
      </c>
      <c r="K273" t="s">
        <v>22</v>
      </c>
      <c r="L273">
        <v>1449468000</v>
      </c>
      <c r="M273">
        <f t="shared" si="19"/>
        <v>2016</v>
      </c>
      <c r="N273">
        <v>1452146400</v>
      </c>
      <c r="O273" s="13">
        <f t="shared" si="16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5000000000000004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7"/>
        <v>304</v>
      </c>
      <c r="G274" t="s">
        <v>20</v>
      </c>
      <c r="H274">
        <f t="shared" si="18"/>
        <v>82.02</v>
      </c>
      <c r="I274">
        <v>1894</v>
      </c>
      <c r="J274" t="s">
        <v>21</v>
      </c>
      <c r="K274" t="s">
        <v>22</v>
      </c>
      <c r="L274">
        <v>1562734800</v>
      </c>
      <c r="M274">
        <f t="shared" si="19"/>
        <v>2019</v>
      </c>
      <c r="N274">
        <v>1564894800</v>
      </c>
      <c r="O274" s="13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55000000000000004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7"/>
        <v>137</v>
      </c>
      <c r="G275" t="s">
        <v>20</v>
      </c>
      <c r="H275">
        <f t="shared" si="18"/>
        <v>37.96</v>
      </c>
      <c r="I275">
        <v>282</v>
      </c>
      <c r="J275" t="s">
        <v>15</v>
      </c>
      <c r="K275" t="s">
        <v>16</v>
      </c>
      <c r="L275">
        <v>1505624400</v>
      </c>
      <c r="M275">
        <f t="shared" si="19"/>
        <v>2017</v>
      </c>
      <c r="N275">
        <v>1505883600</v>
      </c>
      <c r="O275" s="13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35" x14ac:dyDescent="0.5500000000000000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7"/>
        <v>32</v>
      </c>
      <c r="G276" t="s">
        <v>14</v>
      </c>
      <c r="H276">
        <f t="shared" si="18"/>
        <v>51.53</v>
      </c>
      <c r="I276">
        <v>15</v>
      </c>
      <c r="J276" t="s">
        <v>21</v>
      </c>
      <c r="K276" t="s">
        <v>22</v>
      </c>
      <c r="L276">
        <v>1509948000</v>
      </c>
      <c r="M276">
        <f t="shared" si="19"/>
        <v>2017</v>
      </c>
      <c r="N276">
        <v>1510380000</v>
      </c>
      <c r="O276" s="13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35" x14ac:dyDescent="0.5500000000000000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7"/>
        <v>242</v>
      </c>
      <c r="G277" t="s">
        <v>20</v>
      </c>
      <c r="H277">
        <f t="shared" si="18"/>
        <v>81.2</v>
      </c>
      <c r="I277">
        <v>116</v>
      </c>
      <c r="J277" t="s">
        <v>21</v>
      </c>
      <c r="K277" t="s">
        <v>22</v>
      </c>
      <c r="L277">
        <v>1554526800</v>
      </c>
      <c r="M277">
        <f t="shared" si="19"/>
        <v>2019</v>
      </c>
      <c r="N277">
        <v>1555218000</v>
      </c>
      <c r="O277" s="13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5000000000000004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7"/>
        <v>97</v>
      </c>
      <c r="G278" t="s">
        <v>14</v>
      </c>
      <c r="H278">
        <f t="shared" si="18"/>
        <v>40.03</v>
      </c>
      <c r="I278">
        <v>133</v>
      </c>
      <c r="J278" t="s">
        <v>21</v>
      </c>
      <c r="K278" t="s">
        <v>22</v>
      </c>
      <c r="L278">
        <v>1334811600</v>
      </c>
      <c r="M278">
        <f t="shared" si="19"/>
        <v>2012</v>
      </c>
      <c r="N278">
        <v>1335243600</v>
      </c>
      <c r="O278" s="13">
        <f t="shared" si="16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35" x14ac:dyDescent="0.5500000000000000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7"/>
        <v>1066</v>
      </c>
      <c r="G279" t="s">
        <v>20</v>
      </c>
      <c r="H279">
        <f t="shared" si="18"/>
        <v>89.94</v>
      </c>
      <c r="I279">
        <v>83</v>
      </c>
      <c r="J279" t="s">
        <v>21</v>
      </c>
      <c r="K279" t="s">
        <v>22</v>
      </c>
      <c r="L279">
        <v>1279515600</v>
      </c>
      <c r="M279">
        <f t="shared" si="19"/>
        <v>2010</v>
      </c>
      <c r="N279">
        <v>1279688400</v>
      </c>
      <c r="O279" s="13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55000000000000004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7"/>
        <v>326</v>
      </c>
      <c r="G280" t="s">
        <v>20</v>
      </c>
      <c r="H280">
        <f t="shared" si="18"/>
        <v>96.69</v>
      </c>
      <c r="I280">
        <v>91</v>
      </c>
      <c r="J280" t="s">
        <v>21</v>
      </c>
      <c r="K280" t="s">
        <v>22</v>
      </c>
      <c r="L280">
        <v>1353909600</v>
      </c>
      <c r="M280">
        <f t="shared" si="19"/>
        <v>2012</v>
      </c>
      <c r="N280">
        <v>1356069600</v>
      </c>
      <c r="O280" s="13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55000000000000004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7"/>
        <v>171</v>
      </c>
      <c r="G281" t="s">
        <v>20</v>
      </c>
      <c r="H281">
        <f t="shared" si="18"/>
        <v>25.01</v>
      </c>
      <c r="I281">
        <v>546</v>
      </c>
      <c r="J281" t="s">
        <v>21</v>
      </c>
      <c r="K281" t="s">
        <v>22</v>
      </c>
      <c r="L281">
        <v>1535950800</v>
      </c>
      <c r="M281">
        <f t="shared" si="19"/>
        <v>2018</v>
      </c>
      <c r="N281">
        <v>1536210000</v>
      </c>
      <c r="O281" s="13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35" x14ac:dyDescent="0.5500000000000000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7"/>
        <v>581</v>
      </c>
      <c r="G282" t="s">
        <v>20</v>
      </c>
      <c r="H282">
        <f t="shared" si="18"/>
        <v>36.99</v>
      </c>
      <c r="I282">
        <v>393</v>
      </c>
      <c r="J282" t="s">
        <v>21</v>
      </c>
      <c r="K282" t="s">
        <v>22</v>
      </c>
      <c r="L282">
        <v>1511244000</v>
      </c>
      <c r="M282">
        <f t="shared" si="19"/>
        <v>2017</v>
      </c>
      <c r="N282">
        <v>1511762400</v>
      </c>
      <c r="O282" s="13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5000000000000004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7"/>
        <v>92</v>
      </c>
      <c r="G283" t="s">
        <v>14</v>
      </c>
      <c r="H283">
        <f t="shared" si="18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>
        <f t="shared" si="19"/>
        <v>2012</v>
      </c>
      <c r="N283">
        <v>1333256400</v>
      </c>
      <c r="O283" s="13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55000000000000004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7"/>
        <v>108</v>
      </c>
      <c r="G284" t="s">
        <v>20</v>
      </c>
      <c r="H284">
        <f t="shared" si="18"/>
        <v>68.239999999999995</v>
      </c>
      <c r="I284">
        <v>133</v>
      </c>
      <c r="J284" t="s">
        <v>21</v>
      </c>
      <c r="K284" t="s">
        <v>22</v>
      </c>
      <c r="L284">
        <v>1480226400</v>
      </c>
      <c r="M284">
        <f t="shared" si="19"/>
        <v>2016</v>
      </c>
      <c r="N284">
        <v>1480744800</v>
      </c>
      <c r="O284" s="13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35" x14ac:dyDescent="0.5500000000000000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7"/>
        <v>19</v>
      </c>
      <c r="G285" t="s">
        <v>14</v>
      </c>
      <c r="H285">
        <f t="shared" si="18"/>
        <v>52.31</v>
      </c>
      <c r="I285">
        <v>29</v>
      </c>
      <c r="J285" t="s">
        <v>36</v>
      </c>
      <c r="K285" t="s">
        <v>37</v>
      </c>
      <c r="L285">
        <v>1464584400</v>
      </c>
      <c r="M285">
        <f t="shared" si="19"/>
        <v>2016</v>
      </c>
      <c r="N285">
        <v>1465016400</v>
      </c>
      <c r="O285" s="13">
        <f t="shared" si="16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5000000000000004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7"/>
        <v>83</v>
      </c>
      <c r="G286" t="s">
        <v>14</v>
      </c>
      <c r="H286">
        <f t="shared" si="18"/>
        <v>61.77</v>
      </c>
      <c r="I286">
        <v>132</v>
      </c>
      <c r="J286" t="s">
        <v>21</v>
      </c>
      <c r="K286" t="s">
        <v>22</v>
      </c>
      <c r="L286">
        <v>1335848400</v>
      </c>
      <c r="M286">
        <f t="shared" si="19"/>
        <v>2012</v>
      </c>
      <c r="N286">
        <v>1336280400</v>
      </c>
      <c r="O286" s="13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55000000000000004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7"/>
        <v>706</v>
      </c>
      <c r="G287" t="s">
        <v>20</v>
      </c>
      <c r="H287">
        <f t="shared" si="18"/>
        <v>25.03</v>
      </c>
      <c r="I287">
        <v>254</v>
      </c>
      <c r="J287" t="s">
        <v>21</v>
      </c>
      <c r="K287" t="s">
        <v>22</v>
      </c>
      <c r="L287">
        <v>1473483600</v>
      </c>
      <c r="M287">
        <f t="shared" si="19"/>
        <v>2016</v>
      </c>
      <c r="N287">
        <v>1476766800</v>
      </c>
      <c r="O287" s="13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55000000000000004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7"/>
        <v>17</v>
      </c>
      <c r="G288" t="s">
        <v>74</v>
      </c>
      <c r="H288">
        <f t="shared" si="18"/>
        <v>106.29</v>
      </c>
      <c r="I288">
        <v>184</v>
      </c>
      <c r="J288" t="s">
        <v>21</v>
      </c>
      <c r="K288" t="s">
        <v>22</v>
      </c>
      <c r="L288">
        <v>1479880800</v>
      </c>
      <c r="M288">
        <f t="shared" si="19"/>
        <v>2016</v>
      </c>
      <c r="N288">
        <v>1480485600</v>
      </c>
      <c r="O288" s="13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55000000000000004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7"/>
        <v>210</v>
      </c>
      <c r="G289" t="s">
        <v>20</v>
      </c>
      <c r="H289">
        <f t="shared" si="18"/>
        <v>75.069999999999993</v>
      </c>
      <c r="I289">
        <v>176</v>
      </c>
      <c r="J289" t="s">
        <v>21</v>
      </c>
      <c r="K289" t="s">
        <v>22</v>
      </c>
      <c r="L289">
        <v>1430197200</v>
      </c>
      <c r="M289">
        <f t="shared" si="19"/>
        <v>2015</v>
      </c>
      <c r="N289">
        <v>1430197200</v>
      </c>
      <c r="O289" s="13">
        <f t="shared" si="16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5000000000000004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7"/>
        <v>98</v>
      </c>
      <c r="G290" t="s">
        <v>14</v>
      </c>
      <c r="H290">
        <f t="shared" si="18"/>
        <v>39.97</v>
      </c>
      <c r="I290">
        <v>137</v>
      </c>
      <c r="J290" t="s">
        <v>36</v>
      </c>
      <c r="K290" t="s">
        <v>37</v>
      </c>
      <c r="L290">
        <v>1331701200</v>
      </c>
      <c r="M290">
        <f t="shared" si="19"/>
        <v>2012</v>
      </c>
      <c r="N290">
        <v>1331787600</v>
      </c>
      <c r="O290" s="13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55000000000000004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7"/>
        <v>1684</v>
      </c>
      <c r="G291" t="s">
        <v>20</v>
      </c>
      <c r="H291">
        <f t="shared" si="18"/>
        <v>39.979999999999997</v>
      </c>
      <c r="I291">
        <v>337</v>
      </c>
      <c r="J291" t="s">
        <v>15</v>
      </c>
      <c r="K291" t="s">
        <v>16</v>
      </c>
      <c r="L291">
        <v>1438578000</v>
      </c>
      <c r="M291">
        <f t="shared" si="19"/>
        <v>2015</v>
      </c>
      <c r="N291">
        <v>1438837200</v>
      </c>
      <c r="O291" s="13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5000000000000004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7"/>
        <v>54</v>
      </c>
      <c r="G292" t="s">
        <v>14</v>
      </c>
      <c r="H292">
        <f t="shared" si="18"/>
        <v>101.02</v>
      </c>
      <c r="I292">
        <v>908</v>
      </c>
      <c r="J292" t="s">
        <v>21</v>
      </c>
      <c r="K292" t="s">
        <v>22</v>
      </c>
      <c r="L292">
        <v>1368162000</v>
      </c>
      <c r="M292">
        <f t="shared" si="19"/>
        <v>2013</v>
      </c>
      <c r="N292">
        <v>1370926800</v>
      </c>
      <c r="O292" s="13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55000000000000004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7"/>
        <v>457</v>
      </c>
      <c r="G293" t="s">
        <v>20</v>
      </c>
      <c r="H293">
        <f t="shared" si="18"/>
        <v>76.81</v>
      </c>
      <c r="I293">
        <v>107</v>
      </c>
      <c r="J293" t="s">
        <v>21</v>
      </c>
      <c r="K293" t="s">
        <v>22</v>
      </c>
      <c r="L293">
        <v>1318654800</v>
      </c>
      <c r="M293">
        <f t="shared" si="19"/>
        <v>2011</v>
      </c>
      <c r="N293">
        <v>1319000400</v>
      </c>
      <c r="O293" s="13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5000000000000004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7"/>
        <v>10</v>
      </c>
      <c r="G294" t="s">
        <v>14</v>
      </c>
      <c r="H294">
        <f t="shared" si="18"/>
        <v>71.7</v>
      </c>
      <c r="I294">
        <v>10</v>
      </c>
      <c r="J294" t="s">
        <v>21</v>
      </c>
      <c r="K294" t="s">
        <v>22</v>
      </c>
      <c r="L294">
        <v>1331874000</v>
      </c>
      <c r="M294">
        <f t="shared" si="19"/>
        <v>2012</v>
      </c>
      <c r="N294">
        <v>1333429200</v>
      </c>
      <c r="O294" s="13">
        <f t="shared" si="16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55000000000000004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7"/>
        <v>16</v>
      </c>
      <c r="G295" t="s">
        <v>74</v>
      </c>
      <c r="H295">
        <f t="shared" si="18"/>
        <v>33.28</v>
      </c>
      <c r="I295">
        <v>32</v>
      </c>
      <c r="J295" t="s">
        <v>107</v>
      </c>
      <c r="K295" t="s">
        <v>108</v>
      </c>
      <c r="L295">
        <v>1286254800</v>
      </c>
      <c r="M295">
        <f t="shared" si="19"/>
        <v>2010</v>
      </c>
      <c r="N295">
        <v>1287032400</v>
      </c>
      <c r="O295" s="13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55000000000000004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7"/>
        <v>1340</v>
      </c>
      <c r="G296" t="s">
        <v>20</v>
      </c>
      <c r="H296">
        <f t="shared" si="18"/>
        <v>43.92</v>
      </c>
      <c r="I296">
        <v>183</v>
      </c>
      <c r="J296" t="s">
        <v>21</v>
      </c>
      <c r="K296" t="s">
        <v>22</v>
      </c>
      <c r="L296">
        <v>1540530000</v>
      </c>
      <c r="M296">
        <f t="shared" si="19"/>
        <v>2018</v>
      </c>
      <c r="N296">
        <v>1541570400</v>
      </c>
      <c r="O296" s="13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35" x14ac:dyDescent="0.5500000000000000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7"/>
        <v>36</v>
      </c>
      <c r="G297" t="s">
        <v>14</v>
      </c>
      <c r="H297">
        <f t="shared" si="18"/>
        <v>36</v>
      </c>
      <c r="I297">
        <v>1910</v>
      </c>
      <c r="J297" t="s">
        <v>98</v>
      </c>
      <c r="K297" t="s">
        <v>99</v>
      </c>
      <c r="L297">
        <v>1381813200</v>
      </c>
      <c r="M297">
        <f t="shared" si="19"/>
        <v>2013</v>
      </c>
      <c r="N297">
        <v>1383976800</v>
      </c>
      <c r="O297" s="13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35" x14ac:dyDescent="0.5500000000000000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7"/>
        <v>55</v>
      </c>
      <c r="G298" t="s">
        <v>14</v>
      </c>
      <c r="H298">
        <f t="shared" si="18"/>
        <v>88.21</v>
      </c>
      <c r="I298">
        <v>38</v>
      </c>
      <c r="J298" t="s">
        <v>26</v>
      </c>
      <c r="K298" t="s">
        <v>27</v>
      </c>
      <c r="L298">
        <v>1548655200</v>
      </c>
      <c r="M298">
        <f t="shared" si="19"/>
        <v>2019</v>
      </c>
      <c r="N298">
        <v>1550556000</v>
      </c>
      <c r="O298" s="13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5000000000000004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7"/>
        <v>94</v>
      </c>
      <c r="G299" t="s">
        <v>14</v>
      </c>
      <c r="H299">
        <f t="shared" si="18"/>
        <v>65.239999999999995</v>
      </c>
      <c r="I299">
        <v>104</v>
      </c>
      <c r="J299" t="s">
        <v>26</v>
      </c>
      <c r="K299" t="s">
        <v>27</v>
      </c>
      <c r="L299">
        <v>1389679200</v>
      </c>
      <c r="M299">
        <f t="shared" si="19"/>
        <v>2014</v>
      </c>
      <c r="N299">
        <v>1390456800</v>
      </c>
      <c r="O299" s="13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55000000000000004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7"/>
        <v>144</v>
      </c>
      <c r="G300" t="s">
        <v>20</v>
      </c>
      <c r="H300">
        <f t="shared" si="18"/>
        <v>69.959999999999994</v>
      </c>
      <c r="I300">
        <v>72</v>
      </c>
      <c r="J300" t="s">
        <v>21</v>
      </c>
      <c r="K300" t="s">
        <v>22</v>
      </c>
      <c r="L300">
        <v>1456466400</v>
      </c>
      <c r="M300">
        <f t="shared" si="19"/>
        <v>2016</v>
      </c>
      <c r="N300">
        <v>1458018000</v>
      </c>
      <c r="O300" s="13">
        <f t="shared" si="16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35" x14ac:dyDescent="0.5500000000000000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7"/>
        <v>51</v>
      </c>
      <c r="G301" t="s">
        <v>14</v>
      </c>
      <c r="H301">
        <f t="shared" si="18"/>
        <v>39.880000000000003</v>
      </c>
      <c r="I301">
        <v>49</v>
      </c>
      <c r="J301" t="s">
        <v>21</v>
      </c>
      <c r="K301" t="s">
        <v>22</v>
      </c>
      <c r="L301">
        <v>1456984800</v>
      </c>
      <c r="M301">
        <f t="shared" si="19"/>
        <v>2016</v>
      </c>
      <c r="N301">
        <v>1461819600</v>
      </c>
      <c r="O301" s="13">
        <f t="shared" si="16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5000000000000004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7"/>
        <v>5</v>
      </c>
      <c r="G302" t="s">
        <v>14</v>
      </c>
      <c r="H302">
        <f t="shared" si="18"/>
        <v>5</v>
      </c>
      <c r="I302">
        <v>1</v>
      </c>
      <c r="J302" t="s">
        <v>36</v>
      </c>
      <c r="K302" t="s">
        <v>37</v>
      </c>
      <c r="L302">
        <v>1504069200</v>
      </c>
      <c r="M302">
        <f t="shared" si="19"/>
        <v>2017</v>
      </c>
      <c r="N302">
        <v>1504155600</v>
      </c>
      <c r="O302" s="13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5500000000000000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7"/>
        <v>1345</v>
      </c>
      <c r="G303" t="s">
        <v>20</v>
      </c>
      <c r="H303">
        <f t="shared" si="18"/>
        <v>41.02</v>
      </c>
      <c r="I303">
        <v>295</v>
      </c>
      <c r="J303" t="s">
        <v>21</v>
      </c>
      <c r="K303" t="s">
        <v>22</v>
      </c>
      <c r="L303">
        <v>1424930400</v>
      </c>
      <c r="M303">
        <f t="shared" si="19"/>
        <v>2015</v>
      </c>
      <c r="N303">
        <v>1426395600</v>
      </c>
      <c r="O303" s="13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5000000000000004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7"/>
        <v>32</v>
      </c>
      <c r="G304" t="s">
        <v>14</v>
      </c>
      <c r="H304">
        <f t="shared" si="18"/>
        <v>98.91</v>
      </c>
      <c r="I304">
        <v>245</v>
      </c>
      <c r="J304" t="s">
        <v>21</v>
      </c>
      <c r="K304" t="s">
        <v>22</v>
      </c>
      <c r="L304">
        <v>1535864400</v>
      </c>
      <c r="M304">
        <f t="shared" si="19"/>
        <v>2018</v>
      </c>
      <c r="N304">
        <v>1537074000</v>
      </c>
      <c r="O304" s="13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5000000000000004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7"/>
        <v>83</v>
      </c>
      <c r="G305" t="s">
        <v>14</v>
      </c>
      <c r="H305">
        <f t="shared" si="18"/>
        <v>87.78</v>
      </c>
      <c r="I305">
        <v>32</v>
      </c>
      <c r="J305" t="s">
        <v>21</v>
      </c>
      <c r="K305" t="s">
        <v>22</v>
      </c>
      <c r="L305">
        <v>1452146400</v>
      </c>
      <c r="M305">
        <f t="shared" si="19"/>
        <v>2016</v>
      </c>
      <c r="N305">
        <v>1452578400</v>
      </c>
      <c r="O305" s="13">
        <f t="shared" si="16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55000000000000004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7"/>
        <v>546</v>
      </c>
      <c r="G306" t="s">
        <v>20</v>
      </c>
      <c r="H306">
        <f t="shared" si="18"/>
        <v>80.77</v>
      </c>
      <c r="I306">
        <v>142</v>
      </c>
      <c r="J306" t="s">
        <v>21</v>
      </c>
      <c r="K306" t="s">
        <v>22</v>
      </c>
      <c r="L306">
        <v>1470546000</v>
      </c>
      <c r="M306">
        <f t="shared" si="19"/>
        <v>2016</v>
      </c>
      <c r="N306">
        <v>1474088400</v>
      </c>
      <c r="O306" s="13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55000000000000004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7"/>
        <v>286</v>
      </c>
      <c r="G307" t="s">
        <v>20</v>
      </c>
      <c r="H307">
        <f t="shared" si="18"/>
        <v>94.28</v>
      </c>
      <c r="I307">
        <v>85</v>
      </c>
      <c r="J307" t="s">
        <v>21</v>
      </c>
      <c r="K307" t="s">
        <v>22</v>
      </c>
      <c r="L307">
        <v>1458363600</v>
      </c>
      <c r="M307">
        <f t="shared" si="19"/>
        <v>2016</v>
      </c>
      <c r="N307">
        <v>1461906000</v>
      </c>
      <c r="O307" s="13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35" x14ac:dyDescent="0.5500000000000000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7"/>
        <v>8</v>
      </c>
      <c r="G308" t="s">
        <v>14</v>
      </c>
      <c r="H308">
        <f t="shared" si="18"/>
        <v>73.430000000000007</v>
      </c>
      <c r="I308">
        <v>7</v>
      </c>
      <c r="J308" t="s">
        <v>21</v>
      </c>
      <c r="K308" t="s">
        <v>22</v>
      </c>
      <c r="L308">
        <v>1500008400</v>
      </c>
      <c r="M308">
        <f t="shared" si="19"/>
        <v>2017</v>
      </c>
      <c r="N308">
        <v>1500267600</v>
      </c>
      <c r="O308" s="13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55000000000000004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7"/>
        <v>132</v>
      </c>
      <c r="G309" t="s">
        <v>20</v>
      </c>
      <c r="H309">
        <f t="shared" si="18"/>
        <v>65.97</v>
      </c>
      <c r="I309">
        <v>659</v>
      </c>
      <c r="J309" t="s">
        <v>36</v>
      </c>
      <c r="K309" t="s">
        <v>37</v>
      </c>
      <c r="L309">
        <v>1338958800</v>
      </c>
      <c r="M309">
        <f t="shared" si="19"/>
        <v>2012</v>
      </c>
      <c r="N309">
        <v>1340686800</v>
      </c>
      <c r="O309" s="13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5000000000000004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7"/>
        <v>74</v>
      </c>
      <c r="G310" t="s">
        <v>14</v>
      </c>
      <c r="H310">
        <f t="shared" si="18"/>
        <v>109.04</v>
      </c>
      <c r="I310">
        <v>803</v>
      </c>
      <c r="J310" t="s">
        <v>21</v>
      </c>
      <c r="K310" t="s">
        <v>22</v>
      </c>
      <c r="L310">
        <v>1303102800</v>
      </c>
      <c r="M310">
        <f t="shared" si="19"/>
        <v>2011</v>
      </c>
      <c r="N310">
        <v>1303189200</v>
      </c>
      <c r="O310" s="13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55000000000000004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7"/>
        <v>75</v>
      </c>
      <c r="G311" t="s">
        <v>74</v>
      </c>
      <c r="H311">
        <f t="shared" si="18"/>
        <v>41.16</v>
      </c>
      <c r="I311">
        <v>75</v>
      </c>
      <c r="J311" t="s">
        <v>21</v>
      </c>
      <c r="K311" t="s">
        <v>22</v>
      </c>
      <c r="L311">
        <v>1316581200</v>
      </c>
      <c r="M311">
        <f t="shared" si="19"/>
        <v>2011</v>
      </c>
      <c r="N311">
        <v>1318309200</v>
      </c>
      <c r="O311" s="13">
        <f t="shared" si="16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5000000000000004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7"/>
        <v>20</v>
      </c>
      <c r="G312" t="s">
        <v>14</v>
      </c>
      <c r="H312">
        <f t="shared" si="18"/>
        <v>99.13</v>
      </c>
      <c r="I312">
        <v>16</v>
      </c>
      <c r="J312" t="s">
        <v>21</v>
      </c>
      <c r="K312" t="s">
        <v>22</v>
      </c>
      <c r="L312">
        <v>1270789200</v>
      </c>
      <c r="M312">
        <f t="shared" si="19"/>
        <v>2010</v>
      </c>
      <c r="N312">
        <v>1272171600</v>
      </c>
      <c r="O312" s="13">
        <f t="shared" si="16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55000000000000004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7"/>
        <v>203</v>
      </c>
      <c r="G313" t="s">
        <v>20</v>
      </c>
      <c r="H313">
        <f t="shared" si="18"/>
        <v>105.88</v>
      </c>
      <c r="I313">
        <v>121</v>
      </c>
      <c r="J313" t="s">
        <v>21</v>
      </c>
      <c r="K313" t="s">
        <v>22</v>
      </c>
      <c r="L313">
        <v>1297836000</v>
      </c>
      <c r="M313">
        <f t="shared" si="19"/>
        <v>2011</v>
      </c>
      <c r="N313">
        <v>1298872800</v>
      </c>
      <c r="O313" s="13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55000000000000004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7"/>
        <v>310</v>
      </c>
      <c r="G314" t="s">
        <v>20</v>
      </c>
      <c r="H314">
        <f t="shared" si="18"/>
        <v>49</v>
      </c>
      <c r="I314">
        <v>3742</v>
      </c>
      <c r="J314" t="s">
        <v>21</v>
      </c>
      <c r="K314" t="s">
        <v>22</v>
      </c>
      <c r="L314">
        <v>1382677200</v>
      </c>
      <c r="M314">
        <f t="shared" si="19"/>
        <v>2013</v>
      </c>
      <c r="N314">
        <v>1383282000</v>
      </c>
      <c r="O314" s="13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55000000000000004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7"/>
        <v>395</v>
      </c>
      <c r="G315" t="s">
        <v>20</v>
      </c>
      <c r="H315">
        <f t="shared" si="18"/>
        <v>39</v>
      </c>
      <c r="I315">
        <v>223</v>
      </c>
      <c r="J315" t="s">
        <v>21</v>
      </c>
      <c r="K315" t="s">
        <v>22</v>
      </c>
      <c r="L315">
        <v>1330322400</v>
      </c>
      <c r="M315">
        <f t="shared" si="19"/>
        <v>2012</v>
      </c>
      <c r="N315">
        <v>1330495200</v>
      </c>
      <c r="O315" s="13">
        <f t="shared" si="16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55000000000000004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7"/>
        <v>295</v>
      </c>
      <c r="G316" t="s">
        <v>20</v>
      </c>
      <c r="H316">
        <f t="shared" si="18"/>
        <v>31.02</v>
      </c>
      <c r="I316">
        <v>133</v>
      </c>
      <c r="J316" t="s">
        <v>21</v>
      </c>
      <c r="K316" t="s">
        <v>22</v>
      </c>
      <c r="L316">
        <v>1552366800</v>
      </c>
      <c r="M316">
        <f t="shared" si="19"/>
        <v>2019</v>
      </c>
      <c r="N316">
        <v>1552798800</v>
      </c>
      <c r="O316" s="13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35" x14ac:dyDescent="0.5500000000000000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7"/>
        <v>34</v>
      </c>
      <c r="G317" t="s">
        <v>14</v>
      </c>
      <c r="H317">
        <f t="shared" si="18"/>
        <v>103.87</v>
      </c>
      <c r="I317">
        <v>31</v>
      </c>
      <c r="J317" t="s">
        <v>21</v>
      </c>
      <c r="K317" t="s">
        <v>22</v>
      </c>
      <c r="L317">
        <v>1400907600</v>
      </c>
      <c r="M317">
        <f t="shared" si="19"/>
        <v>2014</v>
      </c>
      <c r="N317">
        <v>1403413200</v>
      </c>
      <c r="O317" s="13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5000000000000004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7"/>
        <v>67</v>
      </c>
      <c r="G318" t="s">
        <v>14</v>
      </c>
      <c r="H318">
        <f t="shared" si="18"/>
        <v>59.27</v>
      </c>
      <c r="I318">
        <v>108</v>
      </c>
      <c r="J318" t="s">
        <v>107</v>
      </c>
      <c r="K318" t="s">
        <v>108</v>
      </c>
      <c r="L318">
        <v>1574143200</v>
      </c>
      <c r="M318">
        <f t="shared" si="19"/>
        <v>2019</v>
      </c>
      <c r="N318">
        <v>1574229600</v>
      </c>
      <c r="O318" s="13">
        <f t="shared" si="16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5000000000000004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7"/>
        <v>19</v>
      </c>
      <c r="G319" t="s">
        <v>14</v>
      </c>
      <c r="H319">
        <f t="shared" si="18"/>
        <v>42.3</v>
      </c>
      <c r="I319">
        <v>30</v>
      </c>
      <c r="J319" t="s">
        <v>21</v>
      </c>
      <c r="K319" t="s">
        <v>22</v>
      </c>
      <c r="L319">
        <v>1494738000</v>
      </c>
      <c r="M319">
        <f t="shared" si="19"/>
        <v>2017</v>
      </c>
      <c r="N319">
        <v>1495861200</v>
      </c>
      <c r="O319" s="13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35" x14ac:dyDescent="0.5500000000000000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7"/>
        <v>16</v>
      </c>
      <c r="G320" t="s">
        <v>14</v>
      </c>
      <c r="H320">
        <f t="shared" si="18"/>
        <v>53.12</v>
      </c>
      <c r="I320">
        <v>17</v>
      </c>
      <c r="J320" t="s">
        <v>21</v>
      </c>
      <c r="K320" t="s">
        <v>22</v>
      </c>
      <c r="L320">
        <v>1392357600</v>
      </c>
      <c r="M320">
        <f t="shared" si="19"/>
        <v>2014</v>
      </c>
      <c r="N320">
        <v>1392530400</v>
      </c>
      <c r="O320" s="13">
        <f t="shared" si="16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55000000000000004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7"/>
        <v>39</v>
      </c>
      <c r="G321" t="s">
        <v>74</v>
      </c>
      <c r="H321">
        <f t="shared" si="18"/>
        <v>50.8</v>
      </c>
      <c r="I321">
        <v>64</v>
      </c>
      <c r="J321" t="s">
        <v>21</v>
      </c>
      <c r="K321" t="s">
        <v>22</v>
      </c>
      <c r="L321">
        <v>1281589200</v>
      </c>
      <c r="M321">
        <f t="shared" si="19"/>
        <v>2010</v>
      </c>
      <c r="N321">
        <v>1283662800</v>
      </c>
      <c r="O321" s="13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5000000000000004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7"/>
        <v>10</v>
      </c>
      <c r="G322" t="s">
        <v>14</v>
      </c>
      <c r="H322">
        <f t="shared" si="18"/>
        <v>101.15</v>
      </c>
      <c r="I322">
        <v>80</v>
      </c>
      <c r="J322" t="s">
        <v>21</v>
      </c>
      <c r="K322" t="s">
        <v>22</v>
      </c>
      <c r="L322">
        <v>1305003600</v>
      </c>
      <c r="M322">
        <f t="shared" si="19"/>
        <v>2011</v>
      </c>
      <c r="N322">
        <v>1305781200</v>
      </c>
      <c r="O322" s="13">
        <f t="shared" ref="O322:O385" si="20">(((N322/60)/60)/24+DATE(1970,1,1))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35" x14ac:dyDescent="0.5500000000000000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21">ROUND((E323/D323)*100,0)</f>
        <v>94</v>
      </c>
      <c r="G323" t="s">
        <v>14</v>
      </c>
      <c r="H323">
        <f t="shared" ref="H323:H386" si="22">ROUND((E323/I323),2)</f>
        <v>65</v>
      </c>
      <c r="I323">
        <v>2468</v>
      </c>
      <c r="J323" t="s">
        <v>21</v>
      </c>
      <c r="K323" t="s">
        <v>22</v>
      </c>
      <c r="L323">
        <v>1301634000</v>
      </c>
      <c r="M323">
        <f t="shared" ref="M323:M386" si="23">YEAR(O323)</f>
        <v>2011</v>
      </c>
      <c r="N323">
        <v>1302325200</v>
      </c>
      <c r="O323" s="13">
        <f t="shared" si="20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35" x14ac:dyDescent="0.5500000000000000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1"/>
        <v>167</v>
      </c>
      <c r="G324" t="s">
        <v>20</v>
      </c>
      <c r="H324">
        <f t="shared" si="22"/>
        <v>38</v>
      </c>
      <c r="I324">
        <v>5168</v>
      </c>
      <c r="J324" t="s">
        <v>21</v>
      </c>
      <c r="K324" t="s">
        <v>22</v>
      </c>
      <c r="L324">
        <v>1290664800</v>
      </c>
      <c r="M324">
        <f t="shared" si="23"/>
        <v>2010</v>
      </c>
      <c r="N324">
        <v>1291788000</v>
      </c>
      <c r="O324" s="13">
        <f t="shared" si="20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5000000000000004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1"/>
        <v>24</v>
      </c>
      <c r="G325" t="s">
        <v>14</v>
      </c>
      <c r="H325">
        <f t="shared" si="22"/>
        <v>82.62</v>
      </c>
      <c r="I325">
        <v>26</v>
      </c>
      <c r="J325" t="s">
        <v>40</v>
      </c>
      <c r="K325" t="s">
        <v>41</v>
      </c>
      <c r="L325">
        <v>1395896400</v>
      </c>
      <c r="M325">
        <f t="shared" si="23"/>
        <v>2014</v>
      </c>
      <c r="N325">
        <v>1396069200</v>
      </c>
      <c r="O325" s="13">
        <f t="shared" si="20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55000000000000004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1"/>
        <v>164</v>
      </c>
      <c r="G326" t="s">
        <v>20</v>
      </c>
      <c r="H326">
        <f t="shared" si="22"/>
        <v>37.94</v>
      </c>
      <c r="I326">
        <v>307</v>
      </c>
      <c r="J326" t="s">
        <v>21</v>
      </c>
      <c r="K326" t="s">
        <v>22</v>
      </c>
      <c r="L326">
        <v>1434862800</v>
      </c>
      <c r="M326">
        <f t="shared" si="23"/>
        <v>2015</v>
      </c>
      <c r="N326">
        <v>1435899600</v>
      </c>
      <c r="O326" s="13">
        <f t="shared" si="20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35" x14ac:dyDescent="0.5500000000000000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1"/>
        <v>91</v>
      </c>
      <c r="G327" t="s">
        <v>14</v>
      </c>
      <c r="H327">
        <f t="shared" si="22"/>
        <v>80.78</v>
      </c>
      <c r="I327">
        <v>73</v>
      </c>
      <c r="J327" t="s">
        <v>21</v>
      </c>
      <c r="K327" t="s">
        <v>22</v>
      </c>
      <c r="L327">
        <v>1529125200</v>
      </c>
      <c r="M327">
        <f t="shared" si="23"/>
        <v>2018</v>
      </c>
      <c r="N327">
        <v>1531112400</v>
      </c>
      <c r="O327" s="13">
        <f t="shared" si="20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35" x14ac:dyDescent="0.5500000000000000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1"/>
        <v>46</v>
      </c>
      <c r="G328" t="s">
        <v>14</v>
      </c>
      <c r="H328">
        <f t="shared" si="22"/>
        <v>25.98</v>
      </c>
      <c r="I328">
        <v>128</v>
      </c>
      <c r="J328" t="s">
        <v>21</v>
      </c>
      <c r="K328" t="s">
        <v>22</v>
      </c>
      <c r="L328">
        <v>1451109600</v>
      </c>
      <c r="M328">
        <f t="shared" si="23"/>
        <v>2016</v>
      </c>
      <c r="N328">
        <v>1451628000</v>
      </c>
      <c r="O328" s="13">
        <f t="shared" si="20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5000000000000004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1"/>
        <v>39</v>
      </c>
      <c r="G329" t="s">
        <v>14</v>
      </c>
      <c r="H329">
        <f t="shared" si="22"/>
        <v>30.36</v>
      </c>
      <c r="I329">
        <v>33</v>
      </c>
      <c r="J329" t="s">
        <v>21</v>
      </c>
      <c r="K329" t="s">
        <v>22</v>
      </c>
      <c r="L329">
        <v>1566968400</v>
      </c>
      <c r="M329">
        <f t="shared" si="23"/>
        <v>2019</v>
      </c>
      <c r="N329">
        <v>1567314000</v>
      </c>
      <c r="O329" s="13">
        <f t="shared" si="20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35" x14ac:dyDescent="0.5500000000000000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1"/>
        <v>134</v>
      </c>
      <c r="G330" t="s">
        <v>20</v>
      </c>
      <c r="H330">
        <f t="shared" si="22"/>
        <v>54</v>
      </c>
      <c r="I330">
        <v>2441</v>
      </c>
      <c r="J330" t="s">
        <v>21</v>
      </c>
      <c r="K330" t="s">
        <v>22</v>
      </c>
      <c r="L330">
        <v>1543557600</v>
      </c>
      <c r="M330">
        <f t="shared" si="23"/>
        <v>2018</v>
      </c>
      <c r="N330">
        <v>1544508000</v>
      </c>
      <c r="O330" s="13">
        <f t="shared" si="20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55000000000000004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1"/>
        <v>23</v>
      </c>
      <c r="G331" t="s">
        <v>47</v>
      </c>
      <c r="H331">
        <f t="shared" si="22"/>
        <v>101.79</v>
      </c>
      <c r="I331">
        <v>211</v>
      </c>
      <c r="J331" t="s">
        <v>21</v>
      </c>
      <c r="K331" t="s">
        <v>22</v>
      </c>
      <c r="L331">
        <v>1481522400</v>
      </c>
      <c r="M331">
        <f t="shared" si="23"/>
        <v>2016</v>
      </c>
      <c r="N331">
        <v>1482472800</v>
      </c>
      <c r="O331" s="13">
        <f t="shared" si="20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35" x14ac:dyDescent="0.5500000000000000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1"/>
        <v>185</v>
      </c>
      <c r="G332" t="s">
        <v>20</v>
      </c>
      <c r="H332">
        <f t="shared" si="22"/>
        <v>45</v>
      </c>
      <c r="I332">
        <v>1385</v>
      </c>
      <c r="J332" t="s">
        <v>40</v>
      </c>
      <c r="K332" t="s">
        <v>41</v>
      </c>
      <c r="L332">
        <v>1512712800</v>
      </c>
      <c r="M332">
        <f t="shared" si="23"/>
        <v>2017</v>
      </c>
      <c r="N332">
        <v>1512799200</v>
      </c>
      <c r="O332" s="13">
        <f t="shared" si="20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55000000000000004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1"/>
        <v>444</v>
      </c>
      <c r="G333" t="s">
        <v>20</v>
      </c>
      <c r="H333">
        <f t="shared" si="22"/>
        <v>77.069999999999993</v>
      </c>
      <c r="I333">
        <v>190</v>
      </c>
      <c r="J333" t="s">
        <v>21</v>
      </c>
      <c r="K333" t="s">
        <v>22</v>
      </c>
      <c r="L333">
        <v>1324274400</v>
      </c>
      <c r="M333">
        <f t="shared" si="23"/>
        <v>2011</v>
      </c>
      <c r="N333">
        <v>1324360800</v>
      </c>
      <c r="O333" s="13">
        <f t="shared" si="20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35" x14ac:dyDescent="0.5500000000000000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1"/>
        <v>200</v>
      </c>
      <c r="G334" t="s">
        <v>20</v>
      </c>
      <c r="H334">
        <f t="shared" si="22"/>
        <v>88.08</v>
      </c>
      <c r="I334">
        <v>470</v>
      </c>
      <c r="J334" t="s">
        <v>21</v>
      </c>
      <c r="K334" t="s">
        <v>22</v>
      </c>
      <c r="L334">
        <v>1364446800</v>
      </c>
      <c r="M334">
        <f t="shared" si="23"/>
        <v>2013</v>
      </c>
      <c r="N334">
        <v>1364533200</v>
      </c>
      <c r="O334" s="13">
        <f t="shared" si="20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55000000000000004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1"/>
        <v>124</v>
      </c>
      <c r="G335" t="s">
        <v>20</v>
      </c>
      <c r="H335">
        <f t="shared" si="22"/>
        <v>47.04</v>
      </c>
      <c r="I335">
        <v>253</v>
      </c>
      <c r="J335" t="s">
        <v>21</v>
      </c>
      <c r="K335" t="s">
        <v>22</v>
      </c>
      <c r="L335">
        <v>1542693600</v>
      </c>
      <c r="M335">
        <f t="shared" si="23"/>
        <v>2018</v>
      </c>
      <c r="N335">
        <v>1545112800</v>
      </c>
      <c r="O335" s="13">
        <f t="shared" si="20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55000000000000004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1"/>
        <v>187</v>
      </c>
      <c r="G336" t="s">
        <v>20</v>
      </c>
      <c r="H336">
        <f t="shared" si="22"/>
        <v>111</v>
      </c>
      <c r="I336">
        <v>1113</v>
      </c>
      <c r="J336" t="s">
        <v>21</v>
      </c>
      <c r="K336" t="s">
        <v>22</v>
      </c>
      <c r="L336">
        <v>1515564000</v>
      </c>
      <c r="M336">
        <f t="shared" si="23"/>
        <v>2018</v>
      </c>
      <c r="N336">
        <v>1516168800</v>
      </c>
      <c r="O336" s="13">
        <f t="shared" si="20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55000000000000004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1"/>
        <v>114</v>
      </c>
      <c r="G337" t="s">
        <v>20</v>
      </c>
      <c r="H337">
        <f t="shared" si="22"/>
        <v>87</v>
      </c>
      <c r="I337">
        <v>2283</v>
      </c>
      <c r="J337" t="s">
        <v>21</v>
      </c>
      <c r="K337" t="s">
        <v>22</v>
      </c>
      <c r="L337">
        <v>1573797600</v>
      </c>
      <c r="M337">
        <f t="shared" si="23"/>
        <v>2019</v>
      </c>
      <c r="N337">
        <v>1574920800</v>
      </c>
      <c r="O337" s="13">
        <f t="shared" si="20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5000000000000004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1"/>
        <v>97</v>
      </c>
      <c r="G338" t="s">
        <v>14</v>
      </c>
      <c r="H338">
        <f t="shared" si="22"/>
        <v>63.99</v>
      </c>
      <c r="I338">
        <v>1072</v>
      </c>
      <c r="J338" t="s">
        <v>21</v>
      </c>
      <c r="K338" t="s">
        <v>22</v>
      </c>
      <c r="L338">
        <v>1292392800</v>
      </c>
      <c r="M338">
        <f t="shared" si="23"/>
        <v>2010</v>
      </c>
      <c r="N338">
        <v>1292479200</v>
      </c>
      <c r="O338" s="13">
        <f t="shared" si="20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55000000000000004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1"/>
        <v>123</v>
      </c>
      <c r="G339" t="s">
        <v>20</v>
      </c>
      <c r="H339">
        <f t="shared" si="22"/>
        <v>105.99</v>
      </c>
      <c r="I339">
        <v>1095</v>
      </c>
      <c r="J339" t="s">
        <v>21</v>
      </c>
      <c r="K339" t="s">
        <v>22</v>
      </c>
      <c r="L339">
        <v>1573452000</v>
      </c>
      <c r="M339">
        <f t="shared" si="23"/>
        <v>2019</v>
      </c>
      <c r="N339">
        <v>1573538400</v>
      </c>
      <c r="O339" s="13">
        <f t="shared" si="20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55000000000000004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1"/>
        <v>179</v>
      </c>
      <c r="G340" t="s">
        <v>20</v>
      </c>
      <c r="H340">
        <f t="shared" si="22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>
        <f t="shared" si="23"/>
        <v>2011</v>
      </c>
      <c r="N340">
        <v>1320382800</v>
      </c>
      <c r="O340" s="13">
        <f t="shared" si="20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55000000000000004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1"/>
        <v>80</v>
      </c>
      <c r="G341" t="s">
        <v>74</v>
      </c>
      <c r="H341">
        <f t="shared" si="22"/>
        <v>84.02</v>
      </c>
      <c r="I341">
        <v>1297</v>
      </c>
      <c r="J341" t="s">
        <v>15</v>
      </c>
      <c r="K341" t="s">
        <v>16</v>
      </c>
      <c r="L341">
        <v>1501650000</v>
      </c>
      <c r="M341">
        <f t="shared" si="23"/>
        <v>2017</v>
      </c>
      <c r="N341">
        <v>1502859600</v>
      </c>
      <c r="O341" s="13">
        <f t="shared" si="20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5000000000000004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1"/>
        <v>94</v>
      </c>
      <c r="G342" t="s">
        <v>14</v>
      </c>
      <c r="H342">
        <f t="shared" si="22"/>
        <v>88.97</v>
      </c>
      <c r="I342">
        <v>393</v>
      </c>
      <c r="J342" t="s">
        <v>21</v>
      </c>
      <c r="K342" t="s">
        <v>22</v>
      </c>
      <c r="L342">
        <v>1323669600</v>
      </c>
      <c r="M342">
        <f t="shared" si="23"/>
        <v>2011</v>
      </c>
      <c r="N342">
        <v>1323756000</v>
      </c>
      <c r="O342" s="13">
        <f t="shared" si="20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500000000000000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1"/>
        <v>85</v>
      </c>
      <c r="G343" t="s">
        <v>14</v>
      </c>
      <c r="H343">
        <f t="shared" si="22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>
        <f t="shared" si="23"/>
        <v>2015</v>
      </c>
      <c r="N343">
        <v>1441342800</v>
      </c>
      <c r="O343" s="13">
        <f t="shared" si="20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5000000000000004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1"/>
        <v>67</v>
      </c>
      <c r="G344" t="s">
        <v>14</v>
      </c>
      <c r="H344">
        <f t="shared" si="22"/>
        <v>97.15</v>
      </c>
      <c r="I344">
        <v>328</v>
      </c>
      <c r="J344" t="s">
        <v>21</v>
      </c>
      <c r="K344" t="s">
        <v>22</v>
      </c>
      <c r="L344">
        <v>1374296400</v>
      </c>
      <c r="M344">
        <f t="shared" si="23"/>
        <v>2013</v>
      </c>
      <c r="N344">
        <v>1375333200</v>
      </c>
      <c r="O344" s="13">
        <f t="shared" si="20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5000000000000004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1"/>
        <v>54</v>
      </c>
      <c r="G345" t="s">
        <v>14</v>
      </c>
      <c r="H345">
        <f t="shared" si="22"/>
        <v>33.01</v>
      </c>
      <c r="I345">
        <v>147</v>
      </c>
      <c r="J345" t="s">
        <v>21</v>
      </c>
      <c r="K345" t="s">
        <v>22</v>
      </c>
      <c r="L345">
        <v>1384840800</v>
      </c>
      <c r="M345">
        <f t="shared" si="23"/>
        <v>2014</v>
      </c>
      <c r="N345">
        <v>1389420000</v>
      </c>
      <c r="O345" s="13">
        <f t="shared" si="20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5000000000000004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1"/>
        <v>42</v>
      </c>
      <c r="G346" t="s">
        <v>14</v>
      </c>
      <c r="H346">
        <f t="shared" si="22"/>
        <v>99.95</v>
      </c>
      <c r="I346">
        <v>830</v>
      </c>
      <c r="J346" t="s">
        <v>21</v>
      </c>
      <c r="K346" t="s">
        <v>22</v>
      </c>
      <c r="L346">
        <v>1516600800</v>
      </c>
      <c r="M346">
        <f t="shared" si="23"/>
        <v>2018</v>
      </c>
      <c r="N346">
        <v>1520056800</v>
      </c>
      <c r="O346" s="13">
        <f t="shared" si="20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5000000000000004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1"/>
        <v>15</v>
      </c>
      <c r="G347" t="s">
        <v>14</v>
      </c>
      <c r="H347">
        <f t="shared" si="22"/>
        <v>69.97</v>
      </c>
      <c r="I347">
        <v>331</v>
      </c>
      <c r="J347" t="s">
        <v>40</v>
      </c>
      <c r="K347" t="s">
        <v>41</v>
      </c>
      <c r="L347">
        <v>1436418000</v>
      </c>
      <c r="M347">
        <f t="shared" si="23"/>
        <v>2015</v>
      </c>
      <c r="N347">
        <v>1436504400</v>
      </c>
      <c r="O347" s="13">
        <f t="shared" si="20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5000000000000004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1"/>
        <v>34</v>
      </c>
      <c r="G348" t="s">
        <v>14</v>
      </c>
      <c r="H348">
        <f t="shared" si="22"/>
        <v>110.32</v>
      </c>
      <c r="I348">
        <v>25</v>
      </c>
      <c r="J348" t="s">
        <v>21</v>
      </c>
      <c r="K348" t="s">
        <v>22</v>
      </c>
      <c r="L348">
        <v>1503550800</v>
      </c>
      <c r="M348">
        <f t="shared" si="23"/>
        <v>2017</v>
      </c>
      <c r="N348">
        <v>1508302800</v>
      </c>
      <c r="O348" s="13">
        <f t="shared" si="20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55000000000000004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1"/>
        <v>1401</v>
      </c>
      <c r="G349" t="s">
        <v>20</v>
      </c>
      <c r="H349">
        <f t="shared" si="22"/>
        <v>66.010000000000005</v>
      </c>
      <c r="I349">
        <v>191</v>
      </c>
      <c r="J349" t="s">
        <v>21</v>
      </c>
      <c r="K349" t="s">
        <v>22</v>
      </c>
      <c r="L349">
        <v>1423634400</v>
      </c>
      <c r="M349">
        <f t="shared" si="23"/>
        <v>2015</v>
      </c>
      <c r="N349">
        <v>1425708000</v>
      </c>
      <c r="O349" s="13">
        <f t="shared" si="20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5000000000000004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1"/>
        <v>72</v>
      </c>
      <c r="G350" t="s">
        <v>14</v>
      </c>
      <c r="H350">
        <f t="shared" si="22"/>
        <v>41.01</v>
      </c>
      <c r="I350">
        <v>3483</v>
      </c>
      <c r="J350" t="s">
        <v>21</v>
      </c>
      <c r="K350" t="s">
        <v>22</v>
      </c>
      <c r="L350">
        <v>1487224800</v>
      </c>
      <c r="M350">
        <f t="shared" si="23"/>
        <v>2017</v>
      </c>
      <c r="N350">
        <v>1488348000</v>
      </c>
      <c r="O350" s="13">
        <f t="shared" si="20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5000000000000004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1"/>
        <v>53</v>
      </c>
      <c r="G351" t="s">
        <v>14</v>
      </c>
      <c r="H351">
        <f t="shared" si="22"/>
        <v>103.96</v>
      </c>
      <c r="I351">
        <v>923</v>
      </c>
      <c r="J351" t="s">
        <v>21</v>
      </c>
      <c r="K351" t="s">
        <v>22</v>
      </c>
      <c r="L351">
        <v>1500008400</v>
      </c>
      <c r="M351">
        <f t="shared" si="23"/>
        <v>2017</v>
      </c>
      <c r="N351">
        <v>1502600400</v>
      </c>
      <c r="O351" s="13">
        <f t="shared" si="20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5000000000000004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1"/>
        <v>5</v>
      </c>
      <c r="G352" t="s">
        <v>14</v>
      </c>
      <c r="H352">
        <f t="shared" si="22"/>
        <v>5</v>
      </c>
      <c r="I352">
        <v>1</v>
      </c>
      <c r="J352" t="s">
        <v>21</v>
      </c>
      <c r="K352" t="s">
        <v>22</v>
      </c>
      <c r="L352">
        <v>1432098000</v>
      </c>
      <c r="M352">
        <f t="shared" si="23"/>
        <v>2015</v>
      </c>
      <c r="N352">
        <v>1433653200</v>
      </c>
      <c r="O352" s="13">
        <f t="shared" si="20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55000000000000004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1"/>
        <v>128</v>
      </c>
      <c r="G353" t="s">
        <v>20</v>
      </c>
      <c r="H353">
        <f t="shared" si="22"/>
        <v>47.01</v>
      </c>
      <c r="I353">
        <v>2013</v>
      </c>
      <c r="J353" t="s">
        <v>21</v>
      </c>
      <c r="K353" t="s">
        <v>22</v>
      </c>
      <c r="L353">
        <v>1440392400</v>
      </c>
      <c r="M353">
        <f t="shared" si="23"/>
        <v>2015</v>
      </c>
      <c r="N353">
        <v>1441602000</v>
      </c>
      <c r="O353" s="13">
        <f t="shared" si="20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5000000000000004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1"/>
        <v>35</v>
      </c>
      <c r="G354" t="s">
        <v>14</v>
      </c>
      <c r="H354">
        <f t="shared" si="22"/>
        <v>29.61</v>
      </c>
      <c r="I354">
        <v>33</v>
      </c>
      <c r="J354" t="s">
        <v>15</v>
      </c>
      <c r="K354" t="s">
        <v>16</v>
      </c>
      <c r="L354">
        <v>1446876000</v>
      </c>
      <c r="M354">
        <f t="shared" si="23"/>
        <v>2015</v>
      </c>
      <c r="N354">
        <v>1447567200</v>
      </c>
      <c r="O354" s="13">
        <f t="shared" si="20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55000000000000004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1"/>
        <v>411</v>
      </c>
      <c r="G355" t="s">
        <v>20</v>
      </c>
      <c r="H355">
        <f t="shared" si="22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>
        <f t="shared" si="23"/>
        <v>2019</v>
      </c>
      <c r="N355">
        <v>1562389200</v>
      </c>
      <c r="O355" s="13">
        <f t="shared" si="20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55000000000000004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1"/>
        <v>124</v>
      </c>
      <c r="G356" t="s">
        <v>20</v>
      </c>
      <c r="H356">
        <f t="shared" si="22"/>
        <v>94.35</v>
      </c>
      <c r="I356">
        <v>80</v>
      </c>
      <c r="J356" t="s">
        <v>36</v>
      </c>
      <c r="K356" t="s">
        <v>37</v>
      </c>
      <c r="L356">
        <v>1378184400</v>
      </c>
      <c r="M356">
        <f t="shared" si="23"/>
        <v>2013</v>
      </c>
      <c r="N356">
        <v>1378789200</v>
      </c>
      <c r="O356" s="13">
        <f t="shared" si="20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55000000000000004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1"/>
        <v>59</v>
      </c>
      <c r="G357" t="s">
        <v>47</v>
      </c>
      <c r="H357">
        <f t="shared" si="22"/>
        <v>26.06</v>
      </c>
      <c r="I357">
        <v>86</v>
      </c>
      <c r="J357" t="s">
        <v>21</v>
      </c>
      <c r="K357" t="s">
        <v>22</v>
      </c>
      <c r="L357">
        <v>1485064800</v>
      </c>
      <c r="M357">
        <f t="shared" si="23"/>
        <v>2017</v>
      </c>
      <c r="N357">
        <v>1488520800</v>
      </c>
      <c r="O357" s="13">
        <f t="shared" si="20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5000000000000004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1"/>
        <v>37</v>
      </c>
      <c r="G358" t="s">
        <v>14</v>
      </c>
      <c r="H358">
        <f t="shared" si="22"/>
        <v>85.78</v>
      </c>
      <c r="I358">
        <v>40</v>
      </c>
      <c r="J358" t="s">
        <v>107</v>
      </c>
      <c r="K358" t="s">
        <v>108</v>
      </c>
      <c r="L358">
        <v>1326520800</v>
      </c>
      <c r="M358">
        <f t="shared" si="23"/>
        <v>2012</v>
      </c>
      <c r="N358">
        <v>1327298400</v>
      </c>
      <c r="O358" s="13">
        <f t="shared" si="20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55000000000000004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1"/>
        <v>185</v>
      </c>
      <c r="G359" t="s">
        <v>20</v>
      </c>
      <c r="H359">
        <f t="shared" si="22"/>
        <v>103.73</v>
      </c>
      <c r="I359">
        <v>41</v>
      </c>
      <c r="J359" t="s">
        <v>21</v>
      </c>
      <c r="K359" t="s">
        <v>22</v>
      </c>
      <c r="L359">
        <v>1441256400</v>
      </c>
      <c r="M359">
        <f t="shared" si="23"/>
        <v>2015</v>
      </c>
      <c r="N359">
        <v>1443416400</v>
      </c>
      <c r="O359" s="13">
        <f t="shared" si="20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5000000000000004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1"/>
        <v>12</v>
      </c>
      <c r="G360" t="s">
        <v>14</v>
      </c>
      <c r="H360">
        <f t="shared" si="22"/>
        <v>49.83</v>
      </c>
      <c r="I360">
        <v>23</v>
      </c>
      <c r="J360" t="s">
        <v>15</v>
      </c>
      <c r="K360" t="s">
        <v>16</v>
      </c>
      <c r="L360">
        <v>1533877200</v>
      </c>
      <c r="M360">
        <f t="shared" si="23"/>
        <v>2018</v>
      </c>
      <c r="N360">
        <v>1534136400</v>
      </c>
      <c r="O360" s="13">
        <f t="shared" si="20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5000000000000004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1"/>
        <v>299</v>
      </c>
      <c r="G361" t="s">
        <v>20</v>
      </c>
      <c r="H361">
        <f t="shared" si="22"/>
        <v>63.89</v>
      </c>
      <c r="I361">
        <v>187</v>
      </c>
      <c r="J361" t="s">
        <v>21</v>
      </c>
      <c r="K361" t="s">
        <v>22</v>
      </c>
      <c r="L361">
        <v>1314421200</v>
      </c>
      <c r="M361">
        <f t="shared" si="23"/>
        <v>2011</v>
      </c>
      <c r="N361">
        <v>1315026000</v>
      </c>
      <c r="O361" s="13">
        <f t="shared" si="20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55000000000000004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1"/>
        <v>226</v>
      </c>
      <c r="G362" t="s">
        <v>20</v>
      </c>
      <c r="H362">
        <f t="shared" si="22"/>
        <v>47</v>
      </c>
      <c r="I362">
        <v>2875</v>
      </c>
      <c r="J362" t="s">
        <v>40</v>
      </c>
      <c r="K362" t="s">
        <v>41</v>
      </c>
      <c r="L362">
        <v>1293861600</v>
      </c>
      <c r="M362">
        <f t="shared" si="23"/>
        <v>2011</v>
      </c>
      <c r="N362">
        <v>1295071200</v>
      </c>
      <c r="O362" s="13">
        <f t="shared" si="20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55000000000000004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1"/>
        <v>174</v>
      </c>
      <c r="G363" t="s">
        <v>20</v>
      </c>
      <c r="H363">
        <f t="shared" si="22"/>
        <v>108.48</v>
      </c>
      <c r="I363">
        <v>88</v>
      </c>
      <c r="J363" t="s">
        <v>21</v>
      </c>
      <c r="K363" t="s">
        <v>22</v>
      </c>
      <c r="L363">
        <v>1507352400</v>
      </c>
      <c r="M363">
        <f t="shared" si="23"/>
        <v>2017</v>
      </c>
      <c r="N363">
        <v>1509426000</v>
      </c>
      <c r="O363" s="13">
        <f t="shared" si="20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55000000000000004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1"/>
        <v>372</v>
      </c>
      <c r="G364" t="s">
        <v>20</v>
      </c>
      <c r="H364">
        <f t="shared" si="22"/>
        <v>72.02</v>
      </c>
      <c r="I364">
        <v>191</v>
      </c>
      <c r="J364" t="s">
        <v>21</v>
      </c>
      <c r="K364" t="s">
        <v>22</v>
      </c>
      <c r="L364">
        <v>1296108000</v>
      </c>
      <c r="M364">
        <f t="shared" si="23"/>
        <v>2011</v>
      </c>
      <c r="N364">
        <v>1299391200</v>
      </c>
      <c r="O364" s="13">
        <f t="shared" si="20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55000000000000004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1"/>
        <v>160</v>
      </c>
      <c r="G365" t="s">
        <v>20</v>
      </c>
      <c r="H365">
        <f t="shared" si="22"/>
        <v>59.93</v>
      </c>
      <c r="I365">
        <v>139</v>
      </c>
      <c r="J365" t="s">
        <v>21</v>
      </c>
      <c r="K365" t="s">
        <v>22</v>
      </c>
      <c r="L365">
        <v>1324965600</v>
      </c>
      <c r="M365">
        <f t="shared" si="23"/>
        <v>2011</v>
      </c>
      <c r="N365">
        <v>1325052000</v>
      </c>
      <c r="O365" s="13">
        <f t="shared" si="20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55000000000000004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1"/>
        <v>1616</v>
      </c>
      <c r="G366" t="s">
        <v>20</v>
      </c>
      <c r="H366">
        <f t="shared" si="22"/>
        <v>78.209999999999994</v>
      </c>
      <c r="I366">
        <v>186</v>
      </c>
      <c r="J366" t="s">
        <v>21</v>
      </c>
      <c r="K366" t="s">
        <v>22</v>
      </c>
      <c r="L366">
        <v>1520229600</v>
      </c>
      <c r="M366">
        <f t="shared" si="23"/>
        <v>2018</v>
      </c>
      <c r="N366">
        <v>1522818000</v>
      </c>
      <c r="O366" s="13">
        <f t="shared" si="20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55000000000000004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1"/>
        <v>733</v>
      </c>
      <c r="G367" t="s">
        <v>20</v>
      </c>
      <c r="H367">
        <f t="shared" si="22"/>
        <v>104.78</v>
      </c>
      <c r="I367">
        <v>112</v>
      </c>
      <c r="J367" t="s">
        <v>26</v>
      </c>
      <c r="K367" t="s">
        <v>27</v>
      </c>
      <c r="L367">
        <v>1482991200</v>
      </c>
      <c r="M367">
        <f t="shared" si="23"/>
        <v>2017</v>
      </c>
      <c r="N367">
        <v>1485324000</v>
      </c>
      <c r="O367" s="13">
        <f t="shared" si="20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55000000000000004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1"/>
        <v>592</v>
      </c>
      <c r="G368" t="s">
        <v>20</v>
      </c>
      <c r="H368">
        <f t="shared" si="22"/>
        <v>105.52</v>
      </c>
      <c r="I368">
        <v>101</v>
      </c>
      <c r="J368" t="s">
        <v>21</v>
      </c>
      <c r="K368" t="s">
        <v>22</v>
      </c>
      <c r="L368">
        <v>1294034400</v>
      </c>
      <c r="M368">
        <f t="shared" si="23"/>
        <v>2011</v>
      </c>
      <c r="N368">
        <v>1294120800</v>
      </c>
      <c r="O368" s="13">
        <f t="shared" si="20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5000000000000004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1"/>
        <v>19</v>
      </c>
      <c r="G369" t="s">
        <v>14</v>
      </c>
      <c r="H369">
        <f t="shared" si="22"/>
        <v>24.93</v>
      </c>
      <c r="I369">
        <v>75</v>
      </c>
      <c r="J369" t="s">
        <v>21</v>
      </c>
      <c r="K369" t="s">
        <v>22</v>
      </c>
      <c r="L369">
        <v>1413608400</v>
      </c>
      <c r="M369">
        <f t="shared" si="23"/>
        <v>2014</v>
      </c>
      <c r="N369">
        <v>1415685600</v>
      </c>
      <c r="O369" s="13">
        <f t="shared" si="20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55000000000000004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1"/>
        <v>277</v>
      </c>
      <c r="G370" t="s">
        <v>20</v>
      </c>
      <c r="H370">
        <f t="shared" si="22"/>
        <v>69.87</v>
      </c>
      <c r="I370">
        <v>206</v>
      </c>
      <c r="J370" t="s">
        <v>40</v>
      </c>
      <c r="K370" t="s">
        <v>41</v>
      </c>
      <c r="L370">
        <v>1286946000</v>
      </c>
      <c r="M370">
        <f t="shared" si="23"/>
        <v>2010</v>
      </c>
      <c r="N370">
        <v>1288933200</v>
      </c>
      <c r="O370" s="13">
        <f t="shared" si="20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55000000000000004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1"/>
        <v>273</v>
      </c>
      <c r="G371" t="s">
        <v>20</v>
      </c>
      <c r="H371">
        <f t="shared" si="22"/>
        <v>95.73</v>
      </c>
      <c r="I371">
        <v>154</v>
      </c>
      <c r="J371" t="s">
        <v>21</v>
      </c>
      <c r="K371" t="s">
        <v>22</v>
      </c>
      <c r="L371">
        <v>1359871200</v>
      </c>
      <c r="M371">
        <f t="shared" si="23"/>
        <v>2013</v>
      </c>
      <c r="N371">
        <v>1363237200</v>
      </c>
      <c r="O371" s="13">
        <f t="shared" si="20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55000000000000004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1"/>
        <v>159</v>
      </c>
      <c r="G372" t="s">
        <v>20</v>
      </c>
      <c r="H372">
        <f t="shared" si="22"/>
        <v>30</v>
      </c>
      <c r="I372">
        <v>5966</v>
      </c>
      <c r="J372" t="s">
        <v>21</v>
      </c>
      <c r="K372" t="s">
        <v>22</v>
      </c>
      <c r="L372">
        <v>1555304400</v>
      </c>
      <c r="M372">
        <f t="shared" si="23"/>
        <v>2019</v>
      </c>
      <c r="N372">
        <v>1555822800</v>
      </c>
      <c r="O372" s="13">
        <f t="shared" si="20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5000000000000004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1"/>
        <v>68</v>
      </c>
      <c r="G373" t="s">
        <v>14</v>
      </c>
      <c r="H373">
        <f t="shared" si="22"/>
        <v>59.01</v>
      </c>
      <c r="I373">
        <v>2176</v>
      </c>
      <c r="J373" t="s">
        <v>21</v>
      </c>
      <c r="K373" t="s">
        <v>22</v>
      </c>
      <c r="L373">
        <v>1423375200</v>
      </c>
      <c r="M373">
        <f t="shared" si="23"/>
        <v>2015</v>
      </c>
      <c r="N373">
        <v>1427778000</v>
      </c>
      <c r="O373" s="13">
        <f t="shared" si="20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35" x14ac:dyDescent="0.5500000000000000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1"/>
        <v>1592</v>
      </c>
      <c r="G374" t="s">
        <v>20</v>
      </c>
      <c r="H374">
        <f t="shared" si="22"/>
        <v>84.76</v>
      </c>
      <c r="I374">
        <v>169</v>
      </c>
      <c r="J374" t="s">
        <v>21</v>
      </c>
      <c r="K374" t="s">
        <v>22</v>
      </c>
      <c r="L374">
        <v>1420696800</v>
      </c>
      <c r="M374">
        <f t="shared" si="23"/>
        <v>2015</v>
      </c>
      <c r="N374">
        <v>1422424800</v>
      </c>
      <c r="O374" s="13">
        <f t="shared" si="20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55000000000000004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1"/>
        <v>730</v>
      </c>
      <c r="G375" t="s">
        <v>20</v>
      </c>
      <c r="H375">
        <f t="shared" si="22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>
        <f t="shared" si="23"/>
        <v>2017</v>
      </c>
      <c r="N375">
        <v>1503637200</v>
      </c>
      <c r="O375" s="13">
        <f t="shared" si="20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35" x14ac:dyDescent="0.5500000000000000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1"/>
        <v>13</v>
      </c>
      <c r="G376" t="s">
        <v>14</v>
      </c>
      <c r="H376">
        <f t="shared" si="22"/>
        <v>50.05</v>
      </c>
      <c r="I376">
        <v>441</v>
      </c>
      <c r="J376" t="s">
        <v>21</v>
      </c>
      <c r="K376" t="s">
        <v>22</v>
      </c>
      <c r="L376">
        <v>1547186400</v>
      </c>
      <c r="M376">
        <f t="shared" si="23"/>
        <v>2019</v>
      </c>
      <c r="N376">
        <v>1547618400</v>
      </c>
      <c r="O376" s="13">
        <f t="shared" si="20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35" x14ac:dyDescent="0.5500000000000000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1"/>
        <v>55</v>
      </c>
      <c r="G377" t="s">
        <v>14</v>
      </c>
      <c r="H377">
        <f t="shared" si="22"/>
        <v>59.16</v>
      </c>
      <c r="I377">
        <v>25</v>
      </c>
      <c r="J377" t="s">
        <v>21</v>
      </c>
      <c r="K377" t="s">
        <v>22</v>
      </c>
      <c r="L377">
        <v>1444971600</v>
      </c>
      <c r="M377">
        <f t="shared" si="23"/>
        <v>2015</v>
      </c>
      <c r="N377">
        <v>1449900000</v>
      </c>
      <c r="O377" s="13">
        <f t="shared" si="20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55000000000000004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1"/>
        <v>361</v>
      </c>
      <c r="G378" t="s">
        <v>20</v>
      </c>
      <c r="H378">
        <f t="shared" si="22"/>
        <v>93.7</v>
      </c>
      <c r="I378">
        <v>131</v>
      </c>
      <c r="J378" t="s">
        <v>21</v>
      </c>
      <c r="K378" t="s">
        <v>22</v>
      </c>
      <c r="L378">
        <v>1404622800</v>
      </c>
      <c r="M378">
        <f t="shared" si="23"/>
        <v>2014</v>
      </c>
      <c r="N378">
        <v>1405141200</v>
      </c>
      <c r="O378" s="13">
        <f t="shared" si="20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5000000000000004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1"/>
        <v>10</v>
      </c>
      <c r="G379" t="s">
        <v>14</v>
      </c>
      <c r="H379">
        <f t="shared" si="22"/>
        <v>40.14</v>
      </c>
      <c r="I379">
        <v>127</v>
      </c>
      <c r="J379" t="s">
        <v>21</v>
      </c>
      <c r="K379" t="s">
        <v>22</v>
      </c>
      <c r="L379">
        <v>1571720400</v>
      </c>
      <c r="M379">
        <f t="shared" si="23"/>
        <v>2019</v>
      </c>
      <c r="N379">
        <v>1572933600</v>
      </c>
      <c r="O379" s="13">
        <f t="shared" si="20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5000000000000004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1"/>
        <v>14</v>
      </c>
      <c r="G380" t="s">
        <v>14</v>
      </c>
      <c r="H380">
        <f t="shared" si="22"/>
        <v>70.09</v>
      </c>
      <c r="I380">
        <v>355</v>
      </c>
      <c r="J380" t="s">
        <v>21</v>
      </c>
      <c r="K380" t="s">
        <v>22</v>
      </c>
      <c r="L380">
        <v>1526878800</v>
      </c>
      <c r="M380">
        <f t="shared" si="23"/>
        <v>2018</v>
      </c>
      <c r="N380">
        <v>1530162000</v>
      </c>
      <c r="O380" s="13">
        <f t="shared" si="20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5000000000000004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1"/>
        <v>40</v>
      </c>
      <c r="G381" t="s">
        <v>14</v>
      </c>
      <c r="H381">
        <f t="shared" si="22"/>
        <v>66.180000000000007</v>
      </c>
      <c r="I381">
        <v>44</v>
      </c>
      <c r="J381" t="s">
        <v>40</v>
      </c>
      <c r="K381" t="s">
        <v>41</v>
      </c>
      <c r="L381">
        <v>1319691600</v>
      </c>
      <c r="M381">
        <f t="shared" si="23"/>
        <v>2011</v>
      </c>
      <c r="N381">
        <v>1320904800</v>
      </c>
      <c r="O381" s="13">
        <f t="shared" si="20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35" x14ac:dyDescent="0.5500000000000000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1"/>
        <v>160</v>
      </c>
      <c r="G382" t="s">
        <v>20</v>
      </c>
      <c r="H382">
        <f t="shared" si="22"/>
        <v>47.71</v>
      </c>
      <c r="I382">
        <v>84</v>
      </c>
      <c r="J382" t="s">
        <v>21</v>
      </c>
      <c r="K382" t="s">
        <v>22</v>
      </c>
      <c r="L382">
        <v>1371963600</v>
      </c>
      <c r="M382">
        <f t="shared" si="23"/>
        <v>2013</v>
      </c>
      <c r="N382">
        <v>1372395600</v>
      </c>
      <c r="O382" s="13">
        <f t="shared" si="20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55000000000000004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1"/>
        <v>184</v>
      </c>
      <c r="G383" t="s">
        <v>20</v>
      </c>
      <c r="H383">
        <f t="shared" si="22"/>
        <v>62.9</v>
      </c>
      <c r="I383">
        <v>155</v>
      </c>
      <c r="J383" t="s">
        <v>21</v>
      </c>
      <c r="K383" t="s">
        <v>22</v>
      </c>
      <c r="L383">
        <v>1433739600</v>
      </c>
      <c r="M383">
        <f t="shared" si="23"/>
        <v>2015</v>
      </c>
      <c r="N383">
        <v>1437714000</v>
      </c>
      <c r="O383" s="13">
        <f t="shared" si="20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35" x14ac:dyDescent="0.5500000000000000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1"/>
        <v>64</v>
      </c>
      <c r="G384" t="s">
        <v>14</v>
      </c>
      <c r="H384">
        <f t="shared" si="22"/>
        <v>86.61</v>
      </c>
      <c r="I384">
        <v>67</v>
      </c>
      <c r="J384" t="s">
        <v>21</v>
      </c>
      <c r="K384" t="s">
        <v>22</v>
      </c>
      <c r="L384">
        <v>1508130000</v>
      </c>
      <c r="M384">
        <f t="shared" si="23"/>
        <v>2017</v>
      </c>
      <c r="N384">
        <v>1509771600</v>
      </c>
      <c r="O384" s="13">
        <f t="shared" si="20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5000000000000004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1"/>
        <v>225</v>
      </c>
      <c r="G385" t="s">
        <v>20</v>
      </c>
      <c r="H385">
        <f t="shared" si="22"/>
        <v>75.13</v>
      </c>
      <c r="I385">
        <v>189</v>
      </c>
      <c r="J385" t="s">
        <v>21</v>
      </c>
      <c r="K385" t="s">
        <v>22</v>
      </c>
      <c r="L385">
        <v>1550037600</v>
      </c>
      <c r="M385">
        <f t="shared" si="23"/>
        <v>2019</v>
      </c>
      <c r="N385">
        <v>1550556000</v>
      </c>
      <c r="O385" s="13">
        <f t="shared" si="20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55000000000000004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1"/>
        <v>172</v>
      </c>
      <c r="G386" t="s">
        <v>20</v>
      </c>
      <c r="H386">
        <f t="shared" si="22"/>
        <v>41</v>
      </c>
      <c r="I386">
        <v>4799</v>
      </c>
      <c r="J386" t="s">
        <v>21</v>
      </c>
      <c r="K386" t="s">
        <v>22</v>
      </c>
      <c r="L386">
        <v>1486706400</v>
      </c>
      <c r="M386">
        <f t="shared" si="23"/>
        <v>2017</v>
      </c>
      <c r="N386">
        <v>1489039200</v>
      </c>
      <c r="O386" s="13">
        <f t="shared" ref="O386:O449" si="24">(((N386/60)/60)/24+DATE(1970,1,1))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35" x14ac:dyDescent="0.5500000000000000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25">ROUND((E387/D387)*100,0)</f>
        <v>146</v>
      </c>
      <c r="G387" t="s">
        <v>20</v>
      </c>
      <c r="H387">
        <f t="shared" ref="H387:H450" si="26">ROUND((E387/I387),2)</f>
        <v>50.01</v>
      </c>
      <c r="I387">
        <v>1137</v>
      </c>
      <c r="J387" t="s">
        <v>21</v>
      </c>
      <c r="K387" t="s">
        <v>22</v>
      </c>
      <c r="L387">
        <v>1553835600</v>
      </c>
      <c r="M387">
        <f t="shared" ref="M387:M450" si="27">YEAR(O387)</f>
        <v>2019</v>
      </c>
      <c r="N387">
        <v>1556600400</v>
      </c>
      <c r="O387" s="13">
        <f t="shared" si="24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35" x14ac:dyDescent="0.5500000000000000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5"/>
        <v>76</v>
      </c>
      <c r="G388" t="s">
        <v>14</v>
      </c>
      <c r="H388">
        <f t="shared" si="26"/>
        <v>96.96</v>
      </c>
      <c r="I388">
        <v>1068</v>
      </c>
      <c r="J388" t="s">
        <v>21</v>
      </c>
      <c r="K388" t="s">
        <v>22</v>
      </c>
      <c r="L388">
        <v>1277528400</v>
      </c>
      <c r="M388">
        <f t="shared" si="27"/>
        <v>2010</v>
      </c>
      <c r="N388">
        <v>1278565200</v>
      </c>
      <c r="O388" s="13">
        <f t="shared" si="24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5000000000000004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5"/>
        <v>39</v>
      </c>
      <c r="G389" t="s">
        <v>14</v>
      </c>
      <c r="H389">
        <f t="shared" si="26"/>
        <v>100.93</v>
      </c>
      <c r="I389">
        <v>424</v>
      </c>
      <c r="J389" t="s">
        <v>21</v>
      </c>
      <c r="K389" t="s">
        <v>22</v>
      </c>
      <c r="L389">
        <v>1339477200</v>
      </c>
      <c r="M389">
        <f t="shared" si="27"/>
        <v>2012</v>
      </c>
      <c r="N389">
        <v>1339909200</v>
      </c>
      <c r="O389" s="13">
        <f t="shared" si="24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55000000000000004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5"/>
        <v>11</v>
      </c>
      <c r="G390" t="s">
        <v>74</v>
      </c>
      <c r="H390">
        <f t="shared" si="26"/>
        <v>89.23</v>
      </c>
      <c r="I390">
        <v>145</v>
      </c>
      <c r="J390" t="s">
        <v>98</v>
      </c>
      <c r="K390" t="s">
        <v>99</v>
      </c>
      <c r="L390">
        <v>1325656800</v>
      </c>
      <c r="M390">
        <f t="shared" si="27"/>
        <v>2012</v>
      </c>
      <c r="N390">
        <v>1325829600</v>
      </c>
      <c r="O390" s="13">
        <f t="shared" si="24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55000000000000004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5"/>
        <v>122</v>
      </c>
      <c r="G391" t="s">
        <v>20</v>
      </c>
      <c r="H391">
        <f t="shared" si="26"/>
        <v>87.98</v>
      </c>
      <c r="I391">
        <v>1152</v>
      </c>
      <c r="J391" t="s">
        <v>21</v>
      </c>
      <c r="K391" t="s">
        <v>22</v>
      </c>
      <c r="L391">
        <v>1288242000</v>
      </c>
      <c r="M391">
        <f t="shared" si="27"/>
        <v>2010</v>
      </c>
      <c r="N391">
        <v>1290578400</v>
      </c>
      <c r="O391" s="13">
        <f t="shared" si="24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55000000000000004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5"/>
        <v>187</v>
      </c>
      <c r="G392" t="s">
        <v>20</v>
      </c>
      <c r="H392">
        <f t="shared" si="26"/>
        <v>89.54</v>
      </c>
      <c r="I392">
        <v>50</v>
      </c>
      <c r="J392" t="s">
        <v>21</v>
      </c>
      <c r="K392" t="s">
        <v>22</v>
      </c>
      <c r="L392">
        <v>1379048400</v>
      </c>
      <c r="M392">
        <f t="shared" si="27"/>
        <v>2013</v>
      </c>
      <c r="N392">
        <v>1380344400</v>
      </c>
      <c r="O392" s="13">
        <f t="shared" si="24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5000000000000004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5"/>
        <v>7</v>
      </c>
      <c r="G393" t="s">
        <v>14</v>
      </c>
      <c r="H393">
        <f t="shared" si="26"/>
        <v>29.09</v>
      </c>
      <c r="I393">
        <v>151</v>
      </c>
      <c r="J393" t="s">
        <v>21</v>
      </c>
      <c r="K393" t="s">
        <v>22</v>
      </c>
      <c r="L393">
        <v>1389679200</v>
      </c>
      <c r="M393">
        <f t="shared" si="27"/>
        <v>2014</v>
      </c>
      <c r="N393">
        <v>1389852000</v>
      </c>
      <c r="O393" s="13">
        <f t="shared" si="24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35" x14ac:dyDescent="0.5500000000000000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5"/>
        <v>66</v>
      </c>
      <c r="G394" t="s">
        <v>14</v>
      </c>
      <c r="H394">
        <f t="shared" si="26"/>
        <v>42.01</v>
      </c>
      <c r="I394">
        <v>1608</v>
      </c>
      <c r="J394" t="s">
        <v>21</v>
      </c>
      <c r="K394" t="s">
        <v>22</v>
      </c>
      <c r="L394">
        <v>1294293600</v>
      </c>
      <c r="M394">
        <f t="shared" si="27"/>
        <v>2011</v>
      </c>
      <c r="N394">
        <v>1294466400</v>
      </c>
      <c r="O394" s="13">
        <f t="shared" si="24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55000000000000004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5"/>
        <v>229</v>
      </c>
      <c r="G395" t="s">
        <v>20</v>
      </c>
      <c r="H395">
        <f t="shared" si="26"/>
        <v>47</v>
      </c>
      <c r="I395">
        <v>3059</v>
      </c>
      <c r="J395" t="s">
        <v>15</v>
      </c>
      <c r="K395" t="s">
        <v>16</v>
      </c>
      <c r="L395">
        <v>1500267600</v>
      </c>
      <c r="M395">
        <f t="shared" si="27"/>
        <v>2017</v>
      </c>
      <c r="N395">
        <v>1500354000</v>
      </c>
      <c r="O395" s="13">
        <f t="shared" si="24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55000000000000004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5"/>
        <v>469</v>
      </c>
      <c r="G396" t="s">
        <v>20</v>
      </c>
      <c r="H396">
        <f t="shared" si="26"/>
        <v>110.44</v>
      </c>
      <c r="I396">
        <v>34</v>
      </c>
      <c r="J396" t="s">
        <v>21</v>
      </c>
      <c r="K396" t="s">
        <v>22</v>
      </c>
      <c r="L396">
        <v>1375074000</v>
      </c>
      <c r="M396">
        <f t="shared" si="27"/>
        <v>2013</v>
      </c>
      <c r="N396">
        <v>1375938000</v>
      </c>
      <c r="O396" s="13">
        <f t="shared" si="24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35" x14ac:dyDescent="0.5500000000000000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5"/>
        <v>130</v>
      </c>
      <c r="G397" t="s">
        <v>20</v>
      </c>
      <c r="H397">
        <f t="shared" si="26"/>
        <v>41.99</v>
      </c>
      <c r="I397">
        <v>220</v>
      </c>
      <c r="J397" t="s">
        <v>21</v>
      </c>
      <c r="K397" t="s">
        <v>22</v>
      </c>
      <c r="L397">
        <v>1323324000</v>
      </c>
      <c r="M397">
        <f t="shared" si="27"/>
        <v>2011</v>
      </c>
      <c r="N397">
        <v>1323410400</v>
      </c>
      <c r="O397" s="13">
        <f t="shared" si="24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55000000000000004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5"/>
        <v>167</v>
      </c>
      <c r="G398" t="s">
        <v>20</v>
      </c>
      <c r="H398">
        <f t="shared" si="26"/>
        <v>48.01</v>
      </c>
      <c r="I398">
        <v>1604</v>
      </c>
      <c r="J398" t="s">
        <v>26</v>
      </c>
      <c r="K398" t="s">
        <v>27</v>
      </c>
      <c r="L398">
        <v>1538715600</v>
      </c>
      <c r="M398">
        <f t="shared" si="27"/>
        <v>2018</v>
      </c>
      <c r="N398">
        <v>1539406800</v>
      </c>
      <c r="O398" s="13">
        <f t="shared" si="24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55000000000000004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5"/>
        <v>174</v>
      </c>
      <c r="G399" t="s">
        <v>20</v>
      </c>
      <c r="H399">
        <f t="shared" si="26"/>
        <v>31.02</v>
      </c>
      <c r="I399">
        <v>454</v>
      </c>
      <c r="J399" t="s">
        <v>21</v>
      </c>
      <c r="K399" t="s">
        <v>22</v>
      </c>
      <c r="L399">
        <v>1369285200</v>
      </c>
      <c r="M399">
        <f t="shared" si="27"/>
        <v>2013</v>
      </c>
      <c r="N399">
        <v>1369803600</v>
      </c>
      <c r="O399" s="13">
        <f t="shared" si="24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5500000000000000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5"/>
        <v>718</v>
      </c>
      <c r="G400" t="s">
        <v>20</v>
      </c>
      <c r="H400">
        <f t="shared" si="26"/>
        <v>99.2</v>
      </c>
      <c r="I400">
        <v>123</v>
      </c>
      <c r="J400" t="s">
        <v>107</v>
      </c>
      <c r="K400" t="s">
        <v>108</v>
      </c>
      <c r="L400">
        <v>1525755600</v>
      </c>
      <c r="M400">
        <f t="shared" si="27"/>
        <v>2018</v>
      </c>
      <c r="N400">
        <v>1525928400</v>
      </c>
      <c r="O400" s="13">
        <f t="shared" si="24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5000000000000004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5"/>
        <v>64</v>
      </c>
      <c r="G401" t="s">
        <v>14</v>
      </c>
      <c r="H401">
        <f t="shared" si="26"/>
        <v>66.02</v>
      </c>
      <c r="I401">
        <v>941</v>
      </c>
      <c r="J401" t="s">
        <v>21</v>
      </c>
      <c r="K401" t="s">
        <v>22</v>
      </c>
      <c r="L401">
        <v>1296626400</v>
      </c>
      <c r="M401">
        <f t="shared" si="27"/>
        <v>2011</v>
      </c>
      <c r="N401">
        <v>1297231200</v>
      </c>
      <c r="O401" s="13">
        <f t="shared" si="24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35" x14ac:dyDescent="0.5500000000000000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5"/>
        <v>2</v>
      </c>
      <c r="G402" t="s">
        <v>14</v>
      </c>
      <c r="H402">
        <f t="shared" si="26"/>
        <v>2</v>
      </c>
      <c r="I402">
        <v>1</v>
      </c>
      <c r="J402" t="s">
        <v>21</v>
      </c>
      <c r="K402" t="s">
        <v>22</v>
      </c>
      <c r="L402">
        <v>1376629200</v>
      </c>
      <c r="M402">
        <f t="shared" si="27"/>
        <v>2013</v>
      </c>
      <c r="N402">
        <v>1378530000</v>
      </c>
      <c r="O402" s="13">
        <f t="shared" si="24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5000000000000004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5"/>
        <v>1530</v>
      </c>
      <c r="G403" t="s">
        <v>20</v>
      </c>
      <c r="H403">
        <f t="shared" si="26"/>
        <v>46.06</v>
      </c>
      <c r="I403">
        <v>299</v>
      </c>
      <c r="J403" t="s">
        <v>21</v>
      </c>
      <c r="K403" t="s">
        <v>22</v>
      </c>
      <c r="L403">
        <v>1572152400</v>
      </c>
      <c r="M403">
        <f t="shared" si="27"/>
        <v>2019</v>
      </c>
      <c r="N403">
        <v>1572152400</v>
      </c>
      <c r="O403" s="13">
        <f t="shared" si="24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5000000000000004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5"/>
        <v>40</v>
      </c>
      <c r="G404" t="s">
        <v>14</v>
      </c>
      <c r="H404">
        <f t="shared" si="26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f t="shared" si="27"/>
        <v>2012</v>
      </c>
      <c r="N404">
        <v>1329890400</v>
      </c>
      <c r="O404" s="13">
        <f t="shared" si="24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5000000000000004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5"/>
        <v>86</v>
      </c>
      <c r="G405" t="s">
        <v>14</v>
      </c>
      <c r="H405">
        <f t="shared" si="26"/>
        <v>55.99</v>
      </c>
      <c r="I405">
        <v>3015</v>
      </c>
      <c r="J405" t="s">
        <v>15</v>
      </c>
      <c r="K405" t="s">
        <v>16</v>
      </c>
      <c r="L405">
        <v>1273640400</v>
      </c>
      <c r="M405">
        <f t="shared" si="27"/>
        <v>2010</v>
      </c>
      <c r="N405">
        <v>1276750800</v>
      </c>
      <c r="O405" s="13">
        <f t="shared" si="24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55000000000000004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5"/>
        <v>316</v>
      </c>
      <c r="G406" t="s">
        <v>20</v>
      </c>
      <c r="H406">
        <f t="shared" si="26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>
        <f t="shared" si="27"/>
        <v>2017</v>
      </c>
      <c r="N406">
        <v>1510898400</v>
      </c>
      <c r="O406" s="13">
        <f t="shared" si="24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5000000000000004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5"/>
        <v>90</v>
      </c>
      <c r="G407" t="s">
        <v>14</v>
      </c>
      <c r="H407">
        <f t="shared" si="26"/>
        <v>60.98</v>
      </c>
      <c r="I407">
        <v>435</v>
      </c>
      <c r="J407" t="s">
        <v>21</v>
      </c>
      <c r="K407" t="s">
        <v>22</v>
      </c>
      <c r="L407">
        <v>1528088400</v>
      </c>
      <c r="M407">
        <f t="shared" si="27"/>
        <v>2018</v>
      </c>
      <c r="N407">
        <v>1532408400</v>
      </c>
      <c r="O407" s="13">
        <f t="shared" si="24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55000000000000004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5"/>
        <v>182</v>
      </c>
      <c r="G408" t="s">
        <v>20</v>
      </c>
      <c r="H408">
        <f t="shared" si="26"/>
        <v>110.98</v>
      </c>
      <c r="I408">
        <v>645</v>
      </c>
      <c r="J408" t="s">
        <v>21</v>
      </c>
      <c r="K408" t="s">
        <v>22</v>
      </c>
      <c r="L408">
        <v>1359525600</v>
      </c>
      <c r="M408">
        <f t="shared" si="27"/>
        <v>2013</v>
      </c>
      <c r="N408">
        <v>1360562400</v>
      </c>
      <c r="O408" s="13">
        <f t="shared" si="24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55000000000000004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5"/>
        <v>356</v>
      </c>
      <c r="G409" t="s">
        <v>20</v>
      </c>
      <c r="H409">
        <f t="shared" si="26"/>
        <v>25</v>
      </c>
      <c r="I409">
        <v>484</v>
      </c>
      <c r="J409" t="s">
        <v>36</v>
      </c>
      <c r="K409" t="s">
        <v>37</v>
      </c>
      <c r="L409">
        <v>1570942800</v>
      </c>
      <c r="M409">
        <f t="shared" si="27"/>
        <v>2019</v>
      </c>
      <c r="N409">
        <v>1571547600</v>
      </c>
      <c r="O409" s="13">
        <f t="shared" si="24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55000000000000004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5"/>
        <v>132</v>
      </c>
      <c r="G410" t="s">
        <v>20</v>
      </c>
      <c r="H410">
        <f t="shared" si="26"/>
        <v>78.760000000000005</v>
      </c>
      <c r="I410">
        <v>154</v>
      </c>
      <c r="J410" t="s">
        <v>15</v>
      </c>
      <c r="K410" t="s">
        <v>16</v>
      </c>
      <c r="L410">
        <v>1466398800</v>
      </c>
      <c r="M410">
        <f t="shared" si="27"/>
        <v>2016</v>
      </c>
      <c r="N410">
        <v>1468126800</v>
      </c>
      <c r="O410" s="13">
        <f t="shared" si="24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5000000000000004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5"/>
        <v>46</v>
      </c>
      <c r="G411" t="s">
        <v>14</v>
      </c>
      <c r="H411">
        <f t="shared" si="26"/>
        <v>87.96</v>
      </c>
      <c r="I411">
        <v>714</v>
      </c>
      <c r="J411" t="s">
        <v>21</v>
      </c>
      <c r="K411" t="s">
        <v>22</v>
      </c>
      <c r="L411">
        <v>1492491600</v>
      </c>
      <c r="M411">
        <f t="shared" si="27"/>
        <v>2017</v>
      </c>
      <c r="N411">
        <v>1492837200</v>
      </c>
      <c r="O411" s="13">
        <f t="shared" si="24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55000000000000004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5"/>
        <v>36</v>
      </c>
      <c r="G412" t="s">
        <v>47</v>
      </c>
      <c r="H412">
        <f t="shared" si="26"/>
        <v>49.99</v>
      </c>
      <c r="I412">
        <v>1111</v>
      </c>
      <c r="J412" t="s">
        <v>21</v>
      </c>
      <c r="K412" t="s">
        <v>22</v>
      </c>
      <c r="L412">
        <v>1430197200</v>
      </c>
      <c r="M412">
        <f t="shared" si="27"/>
        <v>2015</v>
      </c>
      <c r="N412">
        <v>1430197200</v>
      </c>
      <c r="O412" s="13">
        <f t="shared" si="24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55000000000000004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5"/>
        <v>105</v>
      </c>
      <c r="G413" t="s">
        <v>20</v>
      </c>
      <c r="H413">
        <f t="shared" si="26"/>
        <v>99.52</v>
      </c>
      <c r="I413">
        <v>82</v>
      </c>
      <c r="J413" t="s">
        <v>21</v>
      </c>
      <c r="K413" t="s">
        <v>22</v>
      </c>
      <c r="L413">
        <v>1496034000</v>
      </c>
      <c r="M413">
        <f t="shared" si="27"/>
        <v>2017</v>
      </c>
      <c r="N413">
        <v>1496206800</v>
      </c>
      <c r="O413" s="13">
        <f t="shared" si="24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55000000000000004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5"/>
        <v>669</v>
      </c>
      <c r="G414" t="s">
        <v>20</v>
      </c>
      <c r="H414">
        <f t="shared" si="26"/>
        <v>104.82</v>
      </c>
      <c r="I414">
        <v>134</v>
      </c>
      <c r="J414" t="s">
        <v>21</v>
      </c>
      <c r="K414" t="s">
        <v>22</v>
      </c>
      <c r="L414">
        <v>1388728800</v>
      </c>
      <c r="M414">
        <f t="shared" si="27"/>
        <v>2014</v>
      </c>
      <c r="N414">
        <v>1389592800</v>
      </c>
      <c r="O414" s="13">
        <f t="shared" si="24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55000000000000004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5"/>
        <v>62</v>
      </c>
      <c r="G415" t="s">
        <v>47</v>
      </c>
      <c r="H415">
        <f t="shared" si="26"/>
        <v>108.01</v>
      </c>
      <c r="I415">
        <v>1089</v>
      </c>
      <c r="J415" t="s">
        <v>21</v>
      </c>
      <c r="K415" t="s">
        <v>22</v>
      </c>
      <c r="L415">
        <v>1543298400</v>
      </c>
      <c r="M415">
        <f t="shared" si="27"/>
        <v>2018</v>
      </c>
      <c r="N415">
        <v>1545631200</v>
      </c>
      <c r="O415" s="13">
        <f t="shared" si="24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5000000000000004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5"/>
        <v>85</v>
      </c>
      <c r="G416" t="s">
        <v>14</v>
      </c>
      <c r="H416">
        <f t="shared" si="26"/>
        <v>29</v>
      </c>
      <c r="I416">
        <v>5497</v>
      </c>
      <c r="J416" t="s">
        <v>21</v>
      </c>
      <c r="K416" t="s">
        <v>22</v>
      </c>
      <c r="L416">
        <v>1271739600</v>
      </c>
      <c r="M416">
        <f t="shared" si="27"/>
        <v>2010</v>
      </c>
      <c r="N416">
        <v>1272430800</v>
      </c>
      <c r="O416" s="13">
        <f t="shared" si="24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5000000000000004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5"/>
        <v>11</v>
      </c>
      <c r="G417" t="s">
        <v>14</v>
      </c>
      <c r="H417">
        <f t="shared" si="26"/>
        <v>30.03</v>
      </c>
      <c r="I417">
        <v>418</v>
      </c>
      <c r="J417" t="s">
        <v>21</v>
      </c>
      <c r="K417" t="s">
        <v>22</v>
      </c>
      <c r="L417">
        <v>1326434400</v>
      </c>
      <c r="M417">
        <f t="shared" si="27"/>
        <v>2012</v>
      </c>
      <c r="N417">
        <v>1327903200</v>
      </c>
      <c r="O417" s="13">
        <f t="shared" si="24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35" x14ac:dyDescent="0.5500000000000000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5"/>
        <v>44</v>
      </c>
      <c r="G418" t="s">
        <v>14</v>
      </c>
      <c r="H418">
        <f t="shared" si="26"/>
        <v>41.01</v>
      </c>
      <c r="I418">
        <v>1439</v>
      </c>
      <c r="J418" t="s">
        <v>21</v>
      </c>
      <c r="K418" t="s">
        <v>22</v>
      </c>
      <c r="L418">
        <v>1295244000</v>
      </c>
      <c r="M418">
        <f t="shared" si="27"/>
        <v>2011</v>
      </c>
      <c r="N418">
        <v>1296021600</v>
      </c>
      <c r="O418" s="13">
        <f t="shared" si="24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5000000000000004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5"/>
        <v>55</v>
      </c>
      <c r="G419" t="s">
        <v>14</v>
      </c>
      <c r="H419">
        <f t="shared" si="26"/>
        <v>62.87</v>
      </c>
      <c r="I419">
        <v>15</v>
      </c>
      <c r="J419" t="s">
        <v>21</v>
      </c>
      <c r="K419" t="s">
        <v>22</v>
      </c>
      <c r="L419">
        <v>1541221200</v>
      </c>
      <c r="M419">
        <f t="shared" si="27"/>
        <v>2018</v>
      </c>
      <c r="N419">
        <v>1543298400</v>
      </c>
      <c r="O419" s="13">
        <f t="shared" si="24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5000000000000004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5"/>
        <v>57</v>
      </c>
      <c r="G420" t="s">
        <v>14</v>
      </c>
      <c r="H420">
        <f t="shared" si="26"/>
        <v>47.01</v>
      </c>
      <c r="I420">
        <v>1999</v>
      </c>
      <c r="J420" t="s">
        <v>15</v>
      </c>
      <c r="K420" t="s">
        <v>16</v>
      </c>
      <c r="L420">
        <v>1336280400</v>
      </c>
      <c r="M420">
        <f t="shared" si="27"/>
        <v>2012</v>
      </c>
      <c r="N420">
        <v>1336366800</v>
      </c>
      <c r="O420" s="13">
        <f t="shared" si="24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55000000000000004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5"/>
        <v>123</v>
      </c>
      <c r="G421" t="s">
        <v>20</v>
      </c>
      <c r="H421">
        <f t="shared" si="26"/>
        <v>27</v>
      </c>
      <c r="I421">
        <v>5203</v>
      </c>
      <c r="J421" t="s">
        <v>21</v>
      </c>
      <c r="K421" t="s">
        <v>22</v>
      </c>
      <c r="L421">
        <v>1324533600</v>
      </c>
      <c r="M421">
        <f t="shared" si="27"/>
        <v>2011</v>
      </c>
      <c r="N421">
        <v>1325052000</v>
      </c>
      <c r="O421" s="13">
        <f t="shared" si="24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55000000000000004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5"/>
        <v>128</v>
      </c>
      <c r="G422" t="s">
        <v>20</v>
      </c>
      <c r="H422">
        <f t="shared" si="26"/>
        <v>68.33</v>
      </c>
      <c r="I422">
        <v>94</v>
      </c>
      <c r="J422" t="s">
        <v>21</v>
      </c>
      <c r="K422" t="s">
        <v>22</v>
      </c>
      <c r="L422">
        <v>1498366800</v>
      </c>
      <c r="M422">
        <f t="shared" si="27"/>
        <v>2017</v>
      </c>
      <c r="N422">
        <v>1499576400</v>
      </c>
      <c r="O422" s="13">
        <f t="shared" si="24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5000000000000004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5"/>
        <v>64</v>
      </c>
      <c r="G423" t="s">
        <v>14</v>
      </c>
      <c r="H423">
        <f t="shared" si="26"/>
        <v>50.97</v>
      </c>
      <c r="I423">
        <v>118</v>
      </c>
      <c r="J423" t="s">
        <v>21</v>
      </c>
      <c r="K423" t="s">
        <v>22</v>
      </c>
      <c r="L423">
        <v>1498712400</v>
      </c>
      <c r="M423">
        <f t="shared" si="27"/>
        <v>2017</v>
      </c>
      <c r="N423">
        <v>1501304400</v>
      </c>
      <c r="O423" s="13">
        <f t="shared" si="24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35" x14ac:dyDescent="0.5500000000000000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5"/>
        <v>127</v>
      </c>
      <c r="G424" t="s">
        <v>20</v>
      </c>
      <c r="H424">
        <f t="shared" si="26"/>
        <v>54.02</v>
      </c>
      <c r="I424">
        <v>205</v>
      </c>
      <c r="J424" t="s">
        <v>21</v>
      </c>
      <c r="K424" t="s">
        <v>22</v>
      </c>
      <c r="L424">
        <v>1271480400</v>
      </c>
      <c r="M424">
        <f t="shared" si="27"/>
        <v>2010</v>
      </c>
      <c r="N424">
        <v>1273208400</v>
      </c>
      <c r="O424" s="13">
        <f t="shared" si="24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5000000000000004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5"/>
        <v>11</v>
      </c>
      <c r="G425" t="s">
        <v>14</v>
      </c>
      <c r="H425">
        <f t="shared" si="26"/>
        <v>97.06</v>
      </c>
      <c r="I425">
        <v>162</v>
      </c>
      <c r="J425" t="s">
        <v>21</v>
      </c>
      <c r="K425" t="s">
        <v>22</v>
      </c>
      <c r="L425">
        <v>1316667600</v>
      </c>
      <c r="M425">
        <f t="shared" si="27"/>
        <v>2011</v>
      </c>
      <c r="N425">
        <v>1316840400</v>
      </c>
      <c r="O425" s="13">
        <f t="shared" si="24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5000000000000004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5"/>
        <v>40</v>
      </c>
      <c r="G426" t="s">
        <v>14</v>
      </c>
      <c r="H426">
        <f t="shared" si="26"/>
        <v>24.87</v>
      </c>
      <c r="I426">
        <v>83</v>
      </c>
      <c r="J426" t="s">
        <v>21</v>
      </c>
      <c r="K426" t="s">
        <v>22</v>
      </c>
      <c r="L426">
        <v>1524027600</v>
      </c>
      <c r="M426">
        <f t="shared" si="27"/>
        <v>2018</v>
      </c>
      <c r="N426">
        <v>1524546000</v>
      </c>
      <c r="O426" s="13">
        <f t="shared" si="24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55000000000000004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5"/>
        <v>288</v>
      </c>
      <c r="G427" t="s">
        <v>20</v>
      </c>
      <c r="H427">
        <f t="shared" si="26"/>
        <v>84.42</v>
      </c>
      <c r="I427">
        <v>92</v>
      </c>
      <c r="J427" t="s">
        <v>21</v>
      </c>
      <c r="K427" t="s">
        <v>22</v>
      </c>
      <c r="L427">
        <v>1438059600</v>
      </c>
      <c r="M427">
        <f t="shared" si="27"/>
        <v>2015</v>
      </c>
      <c r="N427">
        <v>1438578000</v>
      </c>
      <c r="O427" s="13">
        <f t="shared" si="24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5000000000000004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5"/>
        <v>573</v>
      </c>
      <c r="G428" t="s">
        <v>20</v>
      </c>
      <c r="H428">
        <f t="shared" si="26"/>
        <v>47.09</v>
      </c>
      <c r="I428">
        <v>219</v>
      </c>
      <c r="J428" t="s">
        <v>21</v>
      </c>
      <c r="K428" t="s">
        <v>22</v>
      </c>
      <c r="L428">
        <v>1361944800</v>
      </c>
      <c r="M428">
        <f t="shared" si="27"/>
        <v>2013</v>
      </c>
      <c r="N428">
        <v>1362549600</v>
      </c>
      <c r="O428" s="13">
        <f t="shared" si="24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55000000000000004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5"/>
        <v>113</v>
      </c>
      <c r="G429" t="s">
        <v>20</v>
      </c>
      <c r="H429">
        <f t="shared" si="26"/>
        <v>78</v>
      </c>
      <c r="I429">
        <v>2526</v>
      </c>
      <c r="J429" t="s">
        <v>21</v>
      </c>
      <c r="K429" t="s">
        <v>22</v>
      </c>
      <c r="L429">
        <v>1410584400</v>
      </c>
      <c r="M429">
        <f t="shared" si="27"/>
        <v>2014</v>
      </c>
      <c r="N429">
        <v>1413349200</v>
      </c>
      <c r="O429" s="13">
        <f t="shared" si="24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5000000000000004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5"/>
        <v>46</v>
      </c>
      <c r="G430" t="s">
        <v>14</v>
      </c>
      <c r="H430">
        <f t="shared" si="26"/>
        <v>62.97</v>
      </c>
      <c r="I430">
        <v>747</v>
      </c>
      <c r="J430" t="s">
        <v>21</v>
      </c>
      <c r="K430" t="s">
        <v>22</v>
      </c>
      <c r="L430">
        <v>1297404000</v>
      </c>
      <c r="M430">
        <f t="shared" si="27"/>
        <v>2011</v>
      </c>
      <c r="N430">
        <v>1298008800</v>
      </c>
      <c r="O430" s="13">
        <f t="shared" si="24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55000000000000004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5"/>
        <v>91</v>
      </c>
      <c r="G431" t="s">
        <v>74</v>
      </c>
      <c r="H431">
        <f t="shared" si="26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>
        <f t="shared" si="27"/>
        <v>2014</v>
      </c>
      <c r="N431">
        <v>1394427600</v>
      </c>
      <c r="O431" s="13">
        <f t="shared" si="24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500000000000000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5"/>
        <v>68</v>
      </c>
      <c r="G432" t="s">
        <v>14</v>
      </c>
      <c r="H432">
        <f t="shared" si="26"/>
        <v>65.319999999999993</v>
      </c>
      <c r="I432">
        <v>84</v>
      </c>
      <c r="J432" t="s">
        <v>21</v>
      </c>
      <c r="K432" t="s">
        <v>22</v>
      </c>
      <c r="L432">
        <v>1569733200</v>
      </c>
      <c r="M432">
        <f t="shared" si="27"/>
        <v>2019</v>
      </c>
      <c r="N432">
        <v>1572670800</v>
      </c>
      <c r="O432" s="13">
        <f t="shared" si="24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55000000000000004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5"/>
        <v>192</v>
      </c>
      <c r="G433" t="s">
        <v>20</v>
      </c>
      <c r="H433">
        <f t="shared" si="26"/>
        <v>104.44</v>
      </c>
      <c r="I433">
        <v>94</v>
      </c>
      <c r="J433" t="s">
        <v>21</v>
      </c>
      <c r="K433" t="s">
        <v>22</v>
      </c>
      <c r="L433">
        <v>1529643600</v>
      </c>
      <c r="M433">
        <f t="shared" si="27"/>
        <v>2018</v>
      </c>
      <c r="N433">
        <v>1531112400</v>
      </c>
      <c r="O433" s="13">
        <f t="shared" si="24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5000000000000004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5"/>
        <v>83</v>
      </c>
      <c r="G434" t="s">
        <v>14</v>
      </c>
      <c r="H434">
        <f t="shared" si="26"/>
        <v>69.989999999999995</v>
      </c>
      <c r="I434">
        <v>91</v>
      </c>
      <c r="J434" t="s">
        <v>21</v>
      </c>
      <c r="K434" t="s">
        <v>22</v>
      </c>
      <c r="L434">
        <v>1399006800</v>
      </c>
      <c r="M434">
        <f t="shared" si="27"/>
        <v>2014</v>
      </c>
      <c r="N434">
        <v>1400734800</v>
      </c>
      <c r="O434" s="13">
        <f t="shared" si="24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5000000000000004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5"/>
        <v>54</v>
      </c>
      <c r="G435" t="s">
        <v>14</v>
      </c>
      <c r="H435">
        <f t="shared" si="26"/>
        <v>83.02</v>
      </c>
      <c r="I435">
        <v>792</v>
      </c>
      <c r="J435" t="s">
        <v>21</v>
      </c>
      <c r="K435" t="s">
        <v>22</v>
      </c>
      <c r="L435">
        <v>1385359200</v>
      </c>
      <c r="M435">
        <f t="shared" si="27"/>
        <v>2013</v>
      </c>
      <c r="N435">
        <v>1386741600</v>
      </c>
      <c r="O435" s="13">
        <f t="shared" si="24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55000000000000004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5"/>
        <v>17</v>
      </c>
      <c r="G436" t="s">
        <v>74</v>
      </c>
      <c r="H436">
        <f t="shared" si="26"/>
        <v>90.3</v>
      </c>
      <c r="I436">
        <v>10</v>
      </c>
      <c r="J436" t="s">
        <v>15</v>
      </c>
      <c r="K436" t="s">
        <v>16</v>
      </c>
      <c r="L436">
        <v>1480572000</v>
      </c>
      <c r="M436">
        <f t="shared" si="27"/>
        <v>2016</v>
      </c>
      <c r="N436">
        <v>1481781600</v>
      </c>
      <c r="O436" s="13">
        <f t="shared" si="24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55000000000000004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5"/>
        <v>117</v>
      </c>
      <c r="G437" t="s">
        <v>20</v>
      </c>
      <c r="H437">
        <f t="shared" si="26"/>
        <v>103.98</v>
      </c>
      <c r="I437">
        <v>1713</v>
      </c>
      <c r="J437" t="s">
        <v>107</v>
      </c>
      <c r="K437" t="s">
        <v>108</v>
      </c>
      <c r="L437">
        <v>1418623200</v>
      </c>
      <c r="M437">
        <f t="shared" si="27"/>
        <v>2014</v>
      </c>
      <c r="N437">
        <v>1419660000</v>
      </c>
      <c r="O437" s="13">
        <f t="shared" si="24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55000000000000004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5"/>
        <v>1052</v>
      </c>
      <c r="G438" t="s">
        <v>20</v>
      </c>
      <c r="H438">
        <f t="shared" si="26"/>
        <v>54.93</v>
      </c>
      <c r="I438">
        <v>249</v>
      </c>
      <c r="J438" t="s">
        <v>21</v>
      </c>
      <c r="K438" t="s">
        <v>22</v>
      </c>
      <c r="L438">
        <v>1555736400</v>
      </c>
      <c r="M438">
        <f t="shared" si="27"/>
        <v>2019</v>
      </c>
      <c r="N438">
        <v>1555822800</v>
      </c>
      <c r="O438" s="13">
        <f t="shared" si="24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55000000000000004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5"/>
        <v>123</v>
      </c>
      <c r="G439" t="s">
        <v>20</v>
      </c>
      <c r="H439">
        <f t="shared" si="26"/>
        <v>51.92</v>
      </c>
      <c r="I439">
        <v>192</v>
      </c>
      <c r="J439" t="s">
        <v>21</v>
      </c>
      <c r="K439" t="s">
        <v>22</v>
      </c>
      <c r="L439">
        <v>1442120400</v>
      </c>
      <c r="M439">
        <f t="shared" si="27"/>
        <v>2015</v>
      </c>
      <c r="N439">
        <v>1442379600</v>
      </c>
      <c r="O439" s="13">
        <f t="shared" si="24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35" x14ac:dyDescent="0.5500000000000000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5"/>
        <v>179</v>
      </c>
      <c r="G440" t="s">
        <v>20</v>
      </c>
      <c r="H440">
        <f t="shared" si="26"/>
        <v>60.03</v>
      </c>
      <c r="I440">
        <v>247</v>
      </c>
      <c r="J440" t="s">
        <v>21</v>
      </c>
      <c r="K440" t="s">
        <v>22</v>
      </c>
      <c r="L440">
        <v>1362376800</v>
      </c>
      <c r="M440">
        <f t="shared" si="27"/>
        <v>2013</v>
      </c>
      <c r="N440">
        <v>1364965200</v>
      </c>
      <c r="O440" s="13">
        <f t="shared" si="24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55000000000000004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5"/>
        <v>355</v>
      </c>
      <c r="G441" t="s">
        <v>20</v>
      </c>
      <c r="H441">
        <f t="shared" si="26"/>
        <v>44</v>
      </c>
      <c r="I441">
        <v>2293</v>
      </c>
      <c r="J441" t="s">
        <v>21</v>
      </c>
      <c r="K441" t="s">
        <v>22</v>
      </c>
      <c r="L441">
        <v>1478408400</v>
      </c>
      <c r="M441">
        <f t="shared" si="27"/>
        <v>2016</v>
      </c>
      <c r="N441">
        <v>1479016800</v>
      </c>
      <c r="O441" s="13">
        <f t="shared" si="24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55000000000000004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5"/>
        <v>162</v>
      </c>
      <c r="G442" t="s">
        <v>20</v>
      </c>
      <c r="H442">
        <f t="shared" si="26"/>
        <v>53</v>
      </c>
      <c r="I442">
        <v>3131</v>
      </c>
      <c r="J442" t="s">
        <v>21</v>
      </c>
      <c r="K442" t="s">
        <v>22</v>
      </c>
      <c r="L442">
        <v>1498798800</v>
      </c>
      <c r="M442">
        <f t="shared" si="27"/>
        <v>2017</v>
      </c>
      <c r="N442">
        <v>1499662800</v>
      </c>
      <c r="O442" s="13">
        <f t="shared" si="24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5000000000000004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5"/>
        <v>25</v>
      </c>
      <c r="G443" t="s">
        <v>14</v>
      </c>
      <c r="H443">
        <f t="shared" si="26"/>
        <v>54.5</v>
      </c>
      <c r="I443">
        <v>32</v>
      </c>
      <c r="J443" t="s">
        <v>21</v>
      </c>
      <c r="K443" t="s">
        <v>22</v>
      </c>
      <c r="L443">
        <v>1335416400</v>
      </c>
      <c r="M443">
        <f t="shared" si="27"/>
        <v>2012</v>
      </c>
      <c r="N443">
        <v>1337835600</v>
      </c>
      <c r="O443" s="13">
        <f t="shared" si="24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55000000000000004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5"/>
        <v>199</v>
      </c>
      <c r="G444" t="s">
        <v>20</v>
      </c>
      <c r="H444">
        <f t="shared" si="26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>
        <f t="shared" si="27"/>
        <v>2017</v>
      </c>
      <c r="N444">
        <v>1505710800</v>
      </c>
      <c r="O444" s="13">
        <f t="shared" si="24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55000000000000004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5"/>
        <v>35</v>
      </c>
      <c r="G445" t="s">
        <v>74</v>
      </c>
      <c r="H445">
        <f t="shared" si="26"/>
        <v>35.909999999999997</v>
      </c>
      <c r="I445">
        <v>90</v>
      </c>
      <c r="J445" t="s">
        <v>21</v>
      </c>
      <c r="K445" t="s">
        <v>22</v>
      </c>
      <c r="L445">
        <v>1285822800</v>
      </c>
      <c r="M445">
        <f t="shared" si="27"/>
        <v>2010</v>
      </c>
      <c r="N445">
        <v>1287464400</v>
      </c>
      <c r="O445" s="13">
        <f t="shared" si="24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55000000000000004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5"/>
        <v>176</v>
      </c>
      <c r="G446" t="s">
        <v>20</v>
      </c>
      <c r="H446">
        <f t="shared" si="26"/>
        <v>36.950000000000003</v>
      </c>
      <c r="I446">
        <v>296</v>
      </c>
      <c r="J446" t="s">
        <v>21</v>
      </c>
      <c r="K446" t="s">
        <v>22</v>
      </c>
      <c r="L446">
        <v>1311483600</v>
      </c>
      <c r="M446">
        <f t="shared" si="27"/>
        <v>2011</v>
      </c>
      <c r="N446">
        <v>1311656400</v>
      </c>
      <c r="O446" s="13">
        <f t="shared" si="24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35" x14ac:dyDescent="0.5500000000000000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5"/>
        <v>511</v>
      </c>
      <c r="G447" t="s">
        <v>20</v>
      </c>
      <c r="H447">
        <f t="shared" si="26"/>
        <v>63.17</v>
      </c>
      <c r="I447">
        <v>170</v>
      </c>
      <c r="J447" t="s">
        <v>21</v>
      </c>
      <c r="K447" t="s">
        <v>22</v>
      </c>
      <c r="L447">
        <v>1291356000</v>
      </c>
      <c r="M447">
        <f t="shared" si="27"/>
        <v>2010</v>
      </c>
      <c r="N447">
        <v>1293170400</v>
      </c>
      <c r="O447" s="13">
        <f t="shared" si="24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5000000000000004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5"/>
        <v>82</v>
      </c>
      <c r="G448" t="s">
        <v>14</v>
      </c>
      <c r="H448">
        <f t="shared" si="26"/>
        <v>29.99</v>
      </c>
      <c r="I448">
        <v>186</v>
      </c>
      <c r="J448" t="s">
        <v>21</v>
      </c>
      <c r="K448" t="s">
        <v>22</v>
      </c>
      <c r="L448">
        <v>1355810400</v>
      </c>
      <c r="M448">
        <f t="shared" si="27"/>
        <v>2012</v>
      </c>
      <c r="N448">
        <v>1355983200</v>
      </c>
      <c r="O448" s="13">
        <f t="shared" si="24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5500000000000000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5"/>
        <v>24</v>
      </c>
      <c r="G449" t="s">
        <v>74</v>
      </c>
      <c r="H449">
        <f t="shared" si="26"/>
        <v>86</v>
      </c>
      <c r="I449">
        <v>439</v>
      </c>
      <c r="J449" t="s">
        <v>40</v>
      </c>
      <c r="K449" t="s">
        <v>41</v>
      </c>
      <c r="L449">
        <v>1513663200</v>
      </c>
      <c r="M449">
        <f t="shared" si="27"/>
        <v>2018</v>
      </c>
      <c r="N449">
        <v>1515045600</v>
      </c>
      <c r="O449" s="13">
        <f t="shared" si="24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5000000000000004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5"/>
        <v>50</v>
      </c>
      <c r="G450" t="s">
        <v>14</v>
      </c>
      <c r="H450">
        <f t="shared" si="26"/>
        <v>75.010000000000005</v>
      </c>
      <c r="I450">
        <v>605</v>
      </c>
      <c r="J450" t="s">
        <v>21</v>
      </c>
      <c r="K450" t="s">
        <v>22</v>
      </c>
      <c r="L450">
        <v>1365915600</v>
      </c>
      <c r="M450">
        <f t="shared" si="27"/>
        <v>2013</v>
      </c>
      <c r="N450">
        <v>1366088400</v>
      </c>
      <c r="O450" s="13">
        <f t="shared" ref="O450:O513" si="28">(((N450/60)/60)/24+DATE(1970,1,1))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55000000000000004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29">ROUND((E451/D451)*100,0)</f>
        <v>967</v>
      </c>
      <c r="G451" t="s">
        <v>20</v>
      </c>
      <c r="H451">
        <f t="shared" ref="H451:H514" si="30">ROUND((E451/I451),2)</f>
        <v>101.2</v>
      </c>
      <c r="I451">
        <v>86</v>
      </c>
      <c r="J451" t="s">
        <v>36</v>
      </c>
      <c r="K451" t="s">
        <v>37</v>
      </c>
      <c r="L451">
        <v>1551852000</v>
      </c>
      <c r="M451">
        <f t="shared" ref="M451:M514" si="31">YEAR(O451)</f>
        <v>2019</v>
      </c>
      <c r="N451">
        <v>1553317200</v>
      </c>
      <c r="O451" s="13">
        <f t="shared" si="28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5000000000000004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9"/>
        <v>4</v>
      </c>
      <c r="G452" t="s">
        <v>14</v>
      </c>
      <c r="H452">
        <f t="shared" si="30"/>
        <v>4</v>
      </c>
      <c r="I452">
        <v>1</v>
      </c>
      <c r="J452" t="s">
        <v>15</v>
      </c>
      <c r="K452" t="s">
        <v>16</v>
      </c>
      <c r="L452">
        <v>1540098000</v>
      </c>
      <c r="M452">
        <f t="shared" si="31"/>
        <v>2018</v>
      </c>
      <c r="N452">
        <v>1542088800</v>
      </c>
      <c r="O452" s="13">
        <f t="shared" si="28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55000000000000004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9"/>
        <v>123</v>
      </c>
      <c r="G453" t="s">
        <v>20</v>
      </c>
      <c r="H453">
        <f t="shared" si="30"/>
        <v>29</v>
      </c>
      <c r="I453">
        <v>6286</v>
      </c>
      <c r="J453" t="s">
        <v>21</v>
      </c>
      <c r="K453" t="s">
        <v>22</v>
      </c>
      <c r="L453">
        <v>1500440400</v>
      </c>
      <c r="M453">
        <f t="shared" si="31"/>
        <v>2017</v>
      </c>
      <c r="N453">
        <v>1503118800</v>
      </c>
      <c r="O453" s="13">
        <f t="shared" si="28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35" x14ac:dyDescent="0.5500000000000000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9"/>
        <v>63</v>
      </c>
      <c r="G454" t="s">
        <v>14</v>
      </c>
      <c r="H454">
        <f t="shared" si="30"/>
        <v>98.23</v>
      </c>
      <c r="I454">
        <v>31</v>
      </c>
      <c r="J454" t="s">
        <v>21</v>
      </c>
      <c r="K454" t="s">
        <v>22</v>
      </c>
      <c r="L454">
        <v>1278392400</v>
      </c>
      <c r="M454">
        <f t="shared" si="31"/>
        <v>2010</v>
      </c>
      <c r="N454">
        <v>1278478800</v>
      </c>
      <c r="O454" s="13">
        <f t="shared" si="28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500000000000000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9"/>
        <v>56</v>
      </c>
      <c r="G455" t="s">
        <v>14</v>
      </c>
      <c r="H455">
        <f t="shared" si="30"/>
        <v>87</v>
      </c>
      <c r="I455">
        <v>1181</v>
      </c>
      <c r="J455" t="s">
        <v>21</v>
      </c>
      <c r="K455" t="s">
        <v>22</v>
      </c>
      <c r="L455">
        <v>1480572000</v>
      </c>
      <c r="M455">
        <f t="shared" si="31"/>
        <v>2017</v>
      </c>
      <c r="N455">
        <v>1484114400</v>
      </c>
      <c r="O455" s="13">
        <f t="shared" si="28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5000000000000004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9"/>
        <v>44</v>
      </c>
      <c r="G456" t="s">
        <v>14</v>
      </c>
      <c r="H456">
        <f t="shared" si="30"/>
        <v>45.21</v>
      </c>
      <c r="I456">
        <v>39</v>
      </c>
      <c r="J456" t="s">
        <v>21</v>
      </c>
      <c r="K456" t="s">
        <v>22</v>
      </c>
      <c r="L456">
        <v>1382331600</v>
      </c>
      <c r="M456">
        <f t="shared" si="31"/>
        <v>2013</v>
      </c>
      <c r="N456">
        <v>1385445600</v>
      </c>
      <c r="O456" s="13">
        <f t="shared" si="28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55000000000000004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9"/>
        <v>118</v>
      </c>
      <c r="G457" t="s">
        <v>20</v>
      </c>
      <c r="H457">
        <f t="shared" si="30"/>
        <v>37</v>
      </c>
      <c r="I457">
        <v>3727</v>
      </c>
      <c r="J457" t="s">
        <v>21</v>
      </c>
      <c r="K457" t="s">
        <v>22</v>
      </c>
      <c r="L457">
        <v>1316754000</v>
      </c>
      <c r="M457">
        <f t="shared" si="31"/>
        <v>2011</v>
      </c>
      <c r="N457">
        <v>1318741200</v>
      </c>
      <c r="O457" s="13">
        <f t="shared" si="28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35" x14ac:dyDescent="0.5500000000000000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9"/>
        <v>104</v>
      </c>
      <c r="G458" t="s">
        <v>20</v>
      </c>
      <c r="H458">
        <f t="shared" si="30"/>
        <v>94.98</v>
      </c>
      <c r="I458">
        <v>1605</v>
      </c>
      <c r="J458" t="s">
        <v>21</v>
      </c>
      <c r="K458" t="s">
        <v>22</v>
      </c>
      <c r="L458">
        <v>1518242400</v>
      </c>
      <c r="M458">
        <f t="shared" si="31"/>
        <v>2018</v>
      </c>
      <c r="N458">
        <v>1518242400</v>
      </c>
      <c r="O458" s="13">
        <f t="shared" si="28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5000000000000004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9"/>
        <v>27</v>
      </c>
      <c r="G459" t="s">
        <v>14</v>
      </c>
      <c r="H459">
        <f t="shared" si="30"/>
        <v>28.96</v>
      </c>
      <c r="I459">
        <v>46</v>
      </c>
      <c r="J459" t="s">
        <v>21</v>
      </c>
      <c r="K459" t="s">
        <v>22</v>
      </c>
      <c r="L459">
        <v>1476421200</v>
      </c>
      <c r="M459">
        <f t="shared" si="31"/>
        <v>2016</v>
      </c>
      <c r="N459">
        <v>1476594000</v>
      </c>
      <c r="O459" s="13">
        <f t="shared" si="28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55000000000000004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9"/>
        <v>351</v>
      </c>
      <c r="G460" t="s">
        <v>20</v>
      </c>
      <c r="H460">
        <f t="shared" si="30"/>
        <v>55.99</v>
      </c>
      <c r="I460">
        <v>2120</v>
      </c>
      <c r="J460" t="s">
        <v>21</v>
      </c>
      <c r="K460" t="s">
        <v>22</v>
      </c>
      <c r="L460">
        <v>1269752400</v>
      </c>
      <c r="M460">
        <f t="shared" si="31"/>
        <v>2010</v>
      </c>
      <c r="N460">
        <v>1273554000</v>
      </c>
      <c r="O460" s="13">
        <f t="shared" si="28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5000000000000004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9"/>
        <v>90</v>
      </c>
      <c r="G461" t="s">
        <v>14</v>
      </c>
      <c r="H461">
        <f t="shared" si="30"/>
        <v>54.04</v>
      </c>
      <c r="I461">
        <v>105</v>
      </c>
      <c r="J461" t="s">
        <v>21</v>
      </c>
      <c r="K461" t="s">
        <v>22</v>
      </c>
      <c r="L461">
        <v>1419746400</v>
      </c>
      <c r="M461">
        <f t="shared" si="31"/>
        <v>2015</v>
      </c>
      <c r="N461">
        <v>1421906400</v>
      </c>
      <c r="O461" s="13">
        <f t="shared" si="28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55000000000000004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9"/>
        <v>172</v>
      </c>
      <c r="G462" t="s">
        <v>20</v>
      </c>
      <c r="H462">
        <f t="shared" si="30"/>
        <v>82.38</v>
      </c>
      <c r="I462">
        <v>50</v>
      </c>
      <c r="J462" t="s">
        <v>21</v>
      </c>
      <c r="K462" t="s">
        <v>22</v>
      </c>
      <c r="L462">
        <v>1281330000</v>
      </c>
      <c r="M462">
        <f t="shared" si="31"/>
        <v>2010</v>
      </c>
      <c r="N462">
        <v>1281589200</v>
      </c>
      <c r="O462" s="13">
        <f t="shared" si="28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55000000000000004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9"/>
        <v>141</v>
      </c>
      <c r="G463" t="s">
        <v>20</v>
      </c>
      <c r="H463">
        <f t="shared" si="30"/>
        <v>67</v>
      </c>
      <c r="I463">
        <v>2080</v>
      </c>
      <c r="J463" t="s">
        <v>21</v>
      </c>
      <c r="K463" t="s">
        <v>22</v>
      </c>
      <c r="L463">
        <v>1398661200</v>
      </c>
      <c r="M463">
        <f t="shared" si="31"/>
        <v>2014</v>
      </c>
      <c r="N463">
        <v>1400389200</v>
      </c>
      <c r="O463" s="13">
        <f t="shared" si="28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5000000000000004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9"/>
        <v>31</v>
      </c>
      <c r="G464" t="s">
        <v>14</v>
      </c>
      <c r="H464">
        <f t="shared" si="30"/>
        <v>107.91</v>
      </c>
      <c r="I464">
        <v>535</v>
      </c>
      <c r="J464" t="s">
        <v>21</v>
      </c>
      <c r="K464" t="s">
        <v>22</v>
      </c>
      <c r="L464">
        <v>1359525600</v>
      </c>
      <c r="M464">
        <f t="shared" si="31"/>
        <v>2013</v>
      </c>
      <c r="N464">
        <v>1362808800</v>
      </c>
      <c r="O464" s="13">
        <f t="shared" si="28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35" x14ac:dyDescent="0.5500000000000000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9"/>
        <v>108</v>
      </c>
      <c r="G465" t="s">
        <v>20</v>
      </c>
      <c r="H465">
        <f t="shared" si="30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>
        <f t="shared" si="31"/>
        <v>2014</v>
      </c>
      <c r="N465">
        <v>1388815200</v>
      </c>
      <c r="O465" s="13">
        <f t="shared" si="28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55000000000000004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9"/>
        <v>133</v>
      </c>
      <c r="G466" t="s">
        <v>20</v>
      </c>
      <c r="H466">
        <f t="shared" si="30"/>
        <v>39.01</v>
      </c>
      <c r="I466">
        <v>2436</v>
      </c>
      <c r="J466" t="s">
        <v>21</v>
      </c>
      <c r="K466" t="s">
        <v>22</v>
      </c>
      <c r="L466">
        <v>1518328800</v>
      </c>
      <c r="M466">
        <f t="shared" si="31"/>
        <v>2018</v>
      </c>
      <c r="N466">
        <v>1519538400</v>
      </c>
      <c r="O466" s="13">
        <f t="shared" si="28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55000000000000004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9"/>
        <v>188</v>
      </c>
      <c r="G467" t="s">
        <v>20</v>
      </c>
      <c r="H467">
        <f t="shared" si="30"/>
        <v>110.36</v>
      </c>
      <c r="I467">
        <v>80</v>
      </c>
      <c r="J467" t="s">
        <v>21</v>
      </c>
      <c r="K467" t="s">
        <v>22</v>
      </c>
      <c r="L467">
        <v>1517032800</v>
      </c>
      <c r="M467">
        <f t="shared" si="31"/>
        <v>2018</v>
      </c>
      <c r="N467">
        <v>1517810400</v>
      </c>
      <c r="O467" s="13">
        <f t="shared" si="28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55000000000000004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9"/>
        <v>332</v>
      </c>
      <c r="G468" t="s">
        <v>20</v>
      </c>
      <c r="H468">
        <f t="shared" si="30"/>
        <v>94.86</v>
      </c>
      <c r="I468">
        <v>42</v>
      </c>
      <c r="J468" t="s">
        <v>21</v>
      </c>
      <c r="K468" t="s">
        <v>22</v>
      </c>
      <c r="L468">
        <v>1368594000</v>
      </c>
      <c r="M468">
        <f t="shared" si="31"/>
        <v>2013</v>
      </c>
      <c r="N468">
        <v>1370581200</v>
      </c>
      <c r="O468" s="13">
        <f t="shared" si="28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35" x14ac:dyDescent="0.5500000000000000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9"/>
        <v>575</v>
      </c>
      <c r="G469" t="s">
        <v>20</v>
      </c>
      <c r="H469">
        <f t="shared" si="30"/>
        <v>57.94</v>
      </c>
      <c r="I469">
        <v>139</v>
      </c>
      <c r="J469" t="s">
        <v>15</v>
      </c>
      <c r="K469" t="s">
        <v>16</v>
      </c>
      <c r="L469">
        <v>1448258400</v>
      </c>
      <c r="M469">
        <f t="shared" si="31"/>
        <v>2015</v>
      </c>
      <c r="N469">
        <v>1448863200</v>
      </c>
      <c r="O469" s="13">
        <f t="shared" si="28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5000000000000004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9"/>
        <v>41</v>
      </c>
      <c r="G470" t="s">
        <v>14</v>
      </c>
      <c r="H470">
        <f t="shared" si="30"/>
        <v>101.25</v>
      </c>
      <c r="I470">
        <v>16</v>
      </c>
      <c r="J470" t="s">
        <v>21</v>
      </c>
      <c r="K470" t="s">
        <v>22</v>
      </c>
      <c r="L470">
        <v>1555218000</v>
      </c>
      <c r="M470">
        <f t="shared" si="31"/>
        <v>2019</v>
      </c>
      <c r="N470">
        <v>1556600400</v>
      </c>
      <c r="O470" s="13">
        <f t="shared" si="28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55000000000000004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9"/>
        <v>184</v>
      </c>
      <c r="G471" t="s">
        <v>20</v>
      </c>
      <c r="H471">
        <f t="shared" si="30"/>
        <v>64.959999999999994</v>
      </c>
      <c r="I471">
        <v>159</v>
      </c>
      <c r="J471" t="s">
        <v>21</v>
      </c>
      <c r="K471" t="s">
        <v>22</v>
      </c>
      <c r="L471">
        <v>1431925200</v>
      </c>
      <c r="M471">
        <f t="shared" si="31"/>
        <v>2015</v>
      </c>
      <c r="N471">
        <v>1432098000</v>
      </c>
      <c r="O471" s="13">
        <f t="shared" si="28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55000000000000004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9"/>
        <v>286</v>
      </c>
      <c r="G472" t="s">
        <v>20</v>
      </c>
      <c r="H472">
        <f t="shared" si="30"/>
        <v>27.01</v>
      </c>
      <c r="I472">
        <v>381</v>
      </c>
      <c r="J472" t="s">
        <v>21</v>
      </c>
      <c r="K472" t="s">
        <v>22</v>
      </c>
      <c r="L472">
        <v>1481522400</v>
      </c>
      <c r="M472">
        <f t="shared" si="31"/>
        <v>2016</v>
      </c>
      <c r="N472">
        <v>1482127200</v>
      </c>
      <c r="O472" s="13">
        <f t="shared" si="28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55000000000000004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9"/>
        <v>319</v>
      </c>
      <c r="G473" t="s">
        <v>20</v>
      </c>
      <c r="H473">
        <f t="shared" si="30"/>
        <v>50.97</v>
      </c>
      <c r="I473">
        <v>194</v>
      </c>
      <c r="J473" t="s">
        <v>40</v>
      </c>
      <c r="K473" t="s">
        <v>41</v>
      </c>
      <c r="L473">
        <v>1335934800</v>
      </c>
      <c r="M473">
        <f t="shared" si="31"/>
        <v>2012</v>
      </c>
      <c r="N473">
        <v>1335934800</v>
      </c>
      <c r="O473" s="13">
        <f t="shared" si="28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500000000000000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9"/>
        <v>39</v>
      </c>
      <c r="G474" t="s">
        <v>14</v>
      </c>
      <c r="H474">
        <f t="shared" si="30"/>
        <v>104.94</v>
      </c>
      <c r="I474">
        <v>575</v>
      </c>
      <c r="J474" t="s">
        <v>21</v>
      </c>
      <c r="K474" t="s">
        <v>22</v>
      </c>
      <c r="L474">
        <v>1552280400</v>
      </c>
      <c r="M474">
        <f t="shared" si="31"/>
        <v>2019</v>
      </c>
      <c r="N474">
        <v>1556946000</v>
      </c>
      <c r="O474" s="13">
        <f t="shared" si="28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55000000000000004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9"/>
        <v>178</v>
      </c>
      <c r="G475" t="s">
        <v>20</v>
      </c>
      <c r="H475">
        <f t="shared" si="30"/>
        <v>84.03</v>
      </c>
      <c r="I475">
        <v>106</v>
      </c>
      <c r="J475" t="s">
        <v>21</v>
      </c>
      <c r="K475" t="s">
        <v>22</v>
      </c>
      <c r="L475">
        <v>1529989200</v>
      </c>
      <c r="M475">
        <f t="shared" si="31"/>
        <v>2018</v>
      </c>
      <c r="N475">
        <v>1530075600</v>
      </c>
      <c r="O475" s="13">
        <f t="shared" si="28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55000000000000004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9"/>
        <v>365</v>
      </c>
      <c r="G476" t="s">
        <v>20</v>
      </c>
      <c r="H476">
        <f t="shared" si="30"/>
        <v>102.86</v>
      </c>
      <c r="I476">
        <v>142</v>
      </c>
      <c r="J476" t="s">
        <v>21</v>
      </c>
      <c r="K476" t="s">
        <v>22</v>
      </c>
      <c r="L476">
        <v>1418709600</v>
      </c>
      <c r="M476">
        <f t="shared" si="31"/>
        <v>2014</v>
      </c>
      <c r="N476">
        <v>1418796000</v>
      </c>
      <c r="O476" s="13">
        <f t="shared" si="28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35" x14ac:dyDescent="0.5500000000000000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9"/>
        <v>114</v>
      </c>
      <c r="G477" t="s">
        <v>20</v>
      </c>
      <c r="H477">
        <f t="shared" si="30"/>
        <v>39.96</v>
      </c>
      <c r="I477">
        <v>211</v>
      </c>
      <c r="J477" t="s">
        <v>21</v>
      </c>
      <c r="K477" t="s">
        <v>22</v>
      </c>
      <c r="L477">
        <v>1372136400</v>
      </c>
      <c r="M477">
        <f t="shared" si="31"/>
        <v>2013</v>
      </c>
      <c r="N477">
        <v>1372482000</v>
      </c>
      <c r="O477" s="13">
        <f t="shared" si="28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35" x14ac:dyDescent="0.5500000000000000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9"/>
        <v>30</v>
      </c>
      <c r="G478" t="s">
        <v>14</v>
      </c>
      <c r="H478">
        <f t="shared" si="30"/>
        <v>51</v>
      </c>
      <c r="I478">
        <v>1120</v>
      </c>
      <c r="J478" t="s">
        <v>21</v>
      </c>
      <c r="K478" t="s">
        <v>22</v>
      </c>
      <c r="L478">
        <v>1533877200</v>
      </c>
      <c r="M478">
        <f t="shared" si="31"/>
        <v>2018</v>
      </c>
      <c r="N478">
        <v>1534395600</v>
      </c>
      <c r="O478" s="13">
        <f t="shared" si="28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5000000000000004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9"/>
        <v>54</v>
      </c>
      <c r="G479" t="s">
        <v>14</v>
      </c>
      <c r="H479">
        <f t="shared" si="30"/>
        <v>40.82</v>
      </c>
      <c r="I479">
        <v>113</v>
      </c>
      <c r="J479" t="s">
        <v>21</v>
      </c>
      <c r="K479" t="s">
        <v>22</v>
      </c>
      <c r="L479">
        <v>1309064400</v>
      </c>
      <c r="M479">
        <f t="shared" si="31"/>
        <v>2011</v>
      </c>
      <c r="N479">
        <v>1311397200</v>
      </c>
      <c r="O479" s="13">
        <f t="shared" si="28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55000000000000004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9"/>
        <v>236</v>
      </c>
      <c r="G480" t="s">
        <v>20</v>
      </c>
      <c r="H480">
        <f t="shared" si="30"/>
        <v>59</v>
      </c>
      <c r="I480">
        <v>2756</v>
      </c>
      <c r="J480" t="s">
        <v>21</v>
      </c>
      <c r="K480" t="s">
        <v>22</v>
      </c>
      <c r="L480">
        <v>1425877200</v>
      </c>
      <c r="M480">
        <f t="shared" si="31"/>
        <v>2015</v>
      </c>
      <c r="N480">
        <v>1426914000</v>
      </c>
      <c r="O480" s="13">
        <f t="shared" si="28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55000000000000004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9"/>
        <v>513</v>
      </c>
      <c r="G481" t="s">
        <v>20</v>
      </c>
      <c r="H481">
        <f t="shared" si="30"/>
        <v>71.16</v>
      </c>
      <c r="I481">
        <v>173</v>
      </c>
      <c r="J481" t="s">
        <v>40</v>
      </c>
      <c r="K481" t="s">
        <v>41</v>
      </c>
      <c r="L481">
        <v>1501304400</v>
      </c>
      <c r="M481">
        <f t="shared" si="31"/>
        <v>2017</v>
      </c>
      <c r="N481">
        <v>1501477200</v>
      </c>
      <c r="O481" s="13">
        <f t="shared" si="28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55000000000000004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9"/>
        <v>101</v>
      </c>
      <c r="G482" t="s">
        <v>20</v>
      </c>
      <c r="H482">
        <f t="shared" si="30"/>
        <v>99.49</v>
      </c>
      <c r="I482">
        <v>87</v>
      </c>
      <c r="J482" t="s">
        <v>21</v>
      </c>
      <c r="K482" t="s">
        <v>22</v>
      </c>
      <c r="L482">
        <v>1268287200</v>
      </c>
      <c r="M482">
        <f t="shared" si="31"/>
        <v>2010</v>
      </c>
      <c r="N482">
        <v>1269061200</v>
      </c>
      <c r="O482" s="13">
        <f t="shared" si="28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35" x14ac:dyDescent="0.5500000000000000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9"/>
        <v>81</v>
      </c>
      <c r="G483" t="s">
        <v>14</v>
      </c>
      <c r="H483">
        <f t="shared" si="30"/>
        <v>103.99</v>
      </c>
      <c r="I483">
        <v>1538</v>
      </c>
      <c r="J483" t="s">
        <v>21</v>
      </c>
      <c r="K483" t="s">
        <v>22</v>
      </c>
      <c r="L483">
        <v>1412139600</v>
      </c>
      <c r="M483">
        <f t="shared" si="31"/>
        <v>2014</v>
      </c>
      <c r="N483">
        <v>1415772000</v>
      </c>
      <c r="O483" s="13">
        <f t="shared" si="28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35" x14ac:dyDescent="0.5500000000000000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9"/>
        <v>16</v>
      </c>
      <c r="G484" t="s">
        <v>14</v>
      </c>
      <c r="H484">
        <f t="shared" si="30"/>
        <v>76.56</v>
      </c>
      <c r="I484">
        <v>9</v>
      </c>
      <c r="J484" t="s">
        <v>21</v>
      </c>
      <c r="K484" t="s">
        <v>22</v>
      </c>
      <c r="L484">
        <v>1330063200</v>
      </c>
      <c r="M484">
        <f t="shared" si="31"/>
        <v>2012</v>
      </c>
      <c r="N484">
        <v>1331013600</v>
      </c>
      <c r="O484" s="13">
        <f t="shared" si="28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5000000000000004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9"/>
        <v>53</v>
      </c>
      <c r="G485" t="s">
        <v>14</v>
      </c>
      <c r="H485">
        <f t="shared" si="30"/>
        <v>87.07</v>
      </c>
      <c r="I485">
        <v>554</v>
      </c>
      <c r="J485" t="s">
        <v>21</v>
      </c>
      <c r="K485" t="s">
        <v>22</v>
      </c>
      <c r="L485">
        <v>1576130400</v>
      </c>
      <c r="M485">
        <f t="shared" si="31"/>
        <v>2019</v>
      </c>
      <c r="N485">
        <v>1576735200</v>
      </c>
      <c r="O485" s="13">
        <f t="shared" si="28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55000000000000004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9"/>
        <v>260</v>
      </c>
      <c r="G486" t="s">
        <v>20</v>
      </c>
      <c r="H486">
        <f t="shared" si="30"/>
        <v>49</v>
      </c>
      <c r="I486">
        <v>1572</v>
      </c>
      <c r="J486" t="s">
        <v>40</v>
      </c>
      <c r="K486" t="s">
        <v>41</v>
      </c>
      <c r="L486">
        <v>1407128400</v>
      </c>
      <c r="M486">
        <f t="shared" si="31"/>
        <v>2014</v>
      </c>
      <c r="N486">
        <v>1411362000</v>
      </c>
      <c r="O486" s="13">
        <f t="shared" si="28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35" x14ac:dyDescent="0.5500000000000000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9"/>
        <v>31</v>
      </c>
      <c r="G487" t="s">
        <v>14</v>
      </c>
      <c r="H487">
        <f t="shared" si="30"/>
        <v>42.97</v>
      </c>
      <c r="I487">
        <v>648</v>
      </c>
      <c r="J487" t="s">
        <v>40</v>
      </c>
      <c r="K487" t="s">
        <v>41</v>
      </c>
      <c r="L487">
        <v>1560142800</v>
      </c>
      <c r="M487">
        <f t="shared" si="31"/>
        <v>2019</v>
      </c>
      <c r="N487">
        <v>1563685200</v>
      </c>
      <c r="O487" s="13">
        <f t="shared" si="28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35" x14ac:dyDescent="0.5500000000000000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9"/>
        <v>14</v>
      </c>
      <c r="G488" t="s">
        <v>14</v>
      </c>
      <c r="H488">
        <f t="shared" si="30"/>
        <v>33.43</v>
      </c>
      <c r="I488">
        <v>21</v>
      </c>
      <c r="J488" t="s">
        <v>40</v>
      </c>
      <c r="K488" t="s">
        <v>41</v>
      </c>
      <c r="L488">
        <v>1520575200</v>
      </c>
      <c r="M488">
        <f t="shared" si="31"/>
        <v>2018</v>
      </c>
      <c r="N488">
        <v>1521867600</v>
      </c>
      <c r="O488" s="13">
        <f t="shared" si="28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55000000000000004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9"/>
        <v>179</v>
      </c>
      <c r="G489" t="s">
        <v>20</v>
      </c>
      <c r="H489">
        <f t="shared" si="30"/>
        <v>83.98</v>
      </c>
      <c r="I489">
        <v>2346</v>
      </c>
      <c r="J489" t="s">
        <v>21</v>
      </c>
      <c r="K489" t="s">
        <v>22</v>
      </c>
      <c r="L489">
        <v>1492664400</v>
      </c>
      <c r="M489">
        <f t="shared" si="31"/>
        <v>2017</v>
      </c>
      <c r="N489">
        <v>1495515600</v>
      </c>
      <c r="O489" s="13">
        <f t="shared" si="28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55000000000000004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9"/>
        <v>220</v>
      </c>
      <c r="G490" t="s">
        <v>20</v>
      </c>
      <c r="H490">
        <f t="shared" si="30"/>
        <v>101.42</v>
      </c>
      <c r="I490">
        <v>115</v>
      </c>
      <c r="J490" t="s">
        <v>21</v>
      </c>
      <c r="K490" t="s">
        <v>22</v>
      </c>
      <c r="L490">
        <v>1454479200</v>
      </c>
      <c r="M490">
        <f t="shared" si="31"/>
        <v>2016</v>
      </c>
      <c r="N490">
        <v>1455948000</v>
      </c>
      <c r="O490" s="13">
        <f t="shared" si="28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55000000000000004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9"/>
        <v>102</v>
      </c>
      <c r="G491" t="s">
        <v>20</v>
      </c>
      <c r="H491">
        <f t="shared" si="30"/>
        <v>109.87</v>
      </c>
      <c r="I491">
        <v>85</v>
      </c>
      <c r="J491" t="s">
        <v>107</v>
      </c>
      <c r="K491" t="s">
        <v>108</v>
      </c>
      <c r="L491">
        <v>1281934800</v>
      </c>
      <c r="M491">
        <f t="shared" si="31"/>
        <v>2010</v>
      </c>
      <c r="N491">
        <v>1282366800</v>
      </c>
      <c r="O491" s="13">
        <f t="shared" si="28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55000000000000004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9"/>
        <v>192</v>
      </c>
      <c r="G492" t="s">
        <v>20</v>
      </c>
      <c r="H492">
        <f t="shared" si="30"/>
        <v>31.92</v>
      </c>
      <c r="I492">
        <v>144</v>
      </c>
      <c r="J492" t="s">
        <v>21</v>
      </c>
      <c r="K492" t="s">
        <v>22</v>
      </c>
      <c r="L492">
        <v>1573970400</v>
      </c>
      <c r="M492">
        <f t="shared" si="31"/>
        <v>2019</v>
      </c>
      <c r="N492">
        <v>1574575200</v>
      </c>
      <c r="O492" s="13">
        <f t="shared" si="28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35" x14ac:dyDescent="0.5500000000000000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9"/>
        <v>305</v>
      </c>
      <c r="G493" t="s">
        <v>20</v>
      </c>
      <c r="H493">
        <f t="shared" si="30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>
        <f t="shared" si="31"/>
        <v>2013</v>
      </c>
      <c r="N493">
        <v>1374901200</v>
      </c>
      <c r="O493" s="13">
        <f t="shared" si="28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55000000000000004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9"/>
        <v>24</v>
      </c>
      <c r="G494" t="s">
        <v>74</v>
      </c>
      <c r="H494">
        <f t="shared" si="30"/>
        <v>77.03</v>
      </c>
      <c r="I494">
        <v>595</v>
      </c>
      <c r="J494" t="s">
        <v>21</v>
      </c>
      <c r="K494" t="s">
        <v>22</v>
      </c>
      <c r="L494">
        <v>1275886800</v>
      </c>
      <c r="M494">
        <f t="shared" si="31"/>
        <v>2010</v>
      </c>
      <c r="N494">
        <v>1278910800</v>
      </c>
      <c r="O494" s="13">
        <f t="shared" si="28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55000000000000004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9"/>
        <v>724</v>
      </c>
      <c r="G495" t="s">
        <v>20</v>
      </c>
      <c r="H495">
        <f t="shared" si="30"/>
        <v>101.78</v>
      </c>
      <c r="I495">
        <v>64</v>
      </c>
      <c r="J495" t="s">
        <v>21</v>
      </c>
      <c r="K495" t="s">
        <v>22</v>
      </c>
      <c r="L495">
        <v>1561784400</v>
      </c>
      <c r="M495">
        <f t="shared" si="31"/>
        <v>2019</v>
      </c>
      <c r="N495">
        <v>1562907600</v>
      </c>
      <c r="O495" s="13">
        <f t="shared" si="28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5000000000000004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9"/>
        <v>547</v>
      </c>
      <c r="G496" t="s">
        <v>20</v>
      </c>
      <c r="H496">
        <f t="shared" si="30"/>
        <v>51.06</v>
      </c>
      <c r="I496">
        <v>268</v>
      </c>
      <c r="J496" t="s">
        <v>21</v>
      </c>
      <c r="K496" t="s">
        <v>22</v>
      </c>
      <c r="L496">
        <v>1332392400</v>
      </c>
      <c r="M496">
        <f t="shared" si="31"/>
        <v>2012</v>
      </c>
      <c r="N496">
        <v>1332478800</v>
      </c>
      <c r="O496" s="13">
        <f t="shared" si="28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55000000000000004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9"/>
        <v>415</v>
      </c>
      <c r="G497" t="s">
        <v>20</v>
      </c>
      <c r="H497">
        <f t="shared" si="30"/>
        <v>68.02</v>
      </c>
      <c r="I497">
        <v>195</v>
      </c>
      <c r="J497" t="s">
        <v>36</v>
      </c>
      <c r="K497" t="s">
        <v>37</v>
      </c>
      <c r="L497">
        <v>1402376400</v>
      </c>
      <c r="M497">
        <f t="shared" si="31"/>
        <v>2014</v>
      </c>
      <c r="N497">
        <v>1402722000</v>
      </c>
      <c r="O497" s="13">
        <f t="shared" si="28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5000000000000004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9"/>
        <v>1</v>
      </c>
      <c r="G498" t="s">
        <v>14</v>
      </c>
      <c r="H498">
        <f t="shared" si="30"/>
        <v>30.87</v>
      </c>
      <c r="I498">
        <v>54</v>
      </c>
      <c r="J498" t="s">
        <v>21</v>
      </c>
      <c r="K498" t="s">
        <v>22</v>
      </c>
      <c r="L498">
        <v>1495342800</v>
      </c>
      <c r="M498">
        <f t="shared" si="31"/>
        <v>2017</v>
      </c>
      <c r="N498">
        <v>1496811600</v>
      </c>
      <c r="O498" s="13">
        <f t="shared" si="28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5000000000000004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9"/>
        <v>34</v>
      </c>
      <c r="G499" t="s">
        <v>14</v>
      </c>
      <c r="H499">
        <f t="shared" si="30"/>
        <v>27.91</v>
      </c>
      <c r="I499">
        <v>120</v>
      </c>
      <c r="J499" t="s">
        <v>21</v>
      </c>
      <c r="K499" t="s">
        <v>22</v>
      </c>
      <c r="L499">
        <v>1482213600</v>
      </c>
      <c r="M499">
        <f t="shared" si="31"/>
        <v>2016</v>
      </c>
      <c r="N499">
        <v>1482213600</v>
      </c>
      <c r="O499" s="13">
        <f t="shared" si="28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5000000000000004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9"/>
        <v>24</v>
      </c>
      <c r="G500" t="s">
        <v>14</v>
      </c>
      <c r="H500">
        <f t="shared" si="30"/>
        <v>79.989999999999995</v>
      </c>
      <c r="I500">
        <v>579</v>
      </c>
      <c r="J500" t="s">
        <v>36</v>
      </c>
      <c r="K500" t="s">
        <v>37</v>
      </c>
      <c r="L500">
        <v>1420092000</v>
      </c>
      <c r="M500">
        <f t="shared" si="31"/>
        <v>2015</v>
      </c>
      <c r="N500">
        <v>1420264800</v>
      </c>
      <c r="O500" s="13">
        <f t="shared" si="28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35" x14ac:dyDescent="0.5500000000000000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9"/>
        <v>48</v>
      </c>
      <c r="G501" t="s">
        <v>14</v>
      </c>
      <c r="H501">
        <f t="shared" si="30"/>
        <v>38</v>
      </c>
      <c r="I501">
        <v>2072</v>
      </c>
      <c r="J501" t="s">
        <v>21</v>
      </c>
      <c r="K501" t="s">
        <v>22</v>
      </c>
      <c r="L501">
        <v>1458018000</v>
      </c>
      <c r="M501">
        <f t="shared" si="31"/>
        <v>2016</v>
      </c>
      <c r="N501">
        <v>1458450000</v>
      </c>
      <c r="O501" s="13">
        <f t="shared" si="28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5000000000000004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9"/>
        <v>0</v>
      </c>
      <c r="G502" t="s">
        <v>14</v>
      </c>
      <c r="H502" t="e">
        <f t="shared" si="30"/>
        <v>#DIV/0!</v>
      </c>
      <c r="I502">
        <v>0</v>
      </c>
      <c r="J502" t="s">
        <v>21</v>
      </c>
      <c r="K502" t="s">
        <v>22</v>
      </c>
      <c r="L502">
        <v>1367384400</v>
      </c>
      <c r="M502">
        <f t="shared" si="31"/>
        <v>2013</v>
      </c>
      <c r="N502">
        <v>1369803600</v>
      </c>
      <c r="O502" s="13">
        <f t="shared" si="28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5000000000000004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9"/>
        <v>70</v>
      </c>
      <c r="G503" t="s">
        <v>14</v>
      </c>
      <c r="H503">
        <f t="shared" si="30"/>
        <v>59.99</v>
      </c>
      <c r="I503">
        <v>1796</v>
      </c>
      <c r="J503" t="s">
        <v>21</v>
      </c>
      <c r="K503" t="s">
        <v>22</v>
      </c>
      <c r="L503">
        <v>1363064400</v>
      </c>
      <c r="M503">
        <f t="shared" si="31"/>
        <v>2013</v>
      </c>
      <c r="N503">
        <v>1363237200</v>
      </c>
      <c r="O503" s="13">
        <f t="shared" si="28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55000000000000004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9"/>
        <v>530</v>
      </c>
      <c r="G504" t="s">
        <v>20</v>
      </c>
      <c r="H504">
        <f t="shared" si="30"/>
        <v>37.04</v>
      </c>
      <c r="I504">
        <v>186</v>
      </c>
      <c r="J504" t="s">
        <v>26</v>
      </c>
      <c r="K504" t="s">
        <v>27</v>
      </c>
      <c r="L504">
        <v>1343365200</v>
      </c>
      <c r="M504">
        <f t="shared" si="31"/>
        <v>2012</v>
      </c>
      <c r="N504">
        <v>1345870800</v>
      </c>
      <c r="O504" s="13">
        <f t="shared" si="28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35" x14ac:dyDescent="0.5500000000000000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9"/>
        <v>180</v>
      </c>
      <c r="G505" t="s">
        <v>20</v>
      </c>
      <c r="H505">
        <f t="shared" si="30"/>
        <v>99.96</v>
      </c>
      <c r="I505">
        <v>460</v>
      </c>
      <c r="J505" t="s">
        <v>21</v>
      </c>
      <c r="K505" t="s">
        <v>22</v>
      </c>
      <c r="L505">
        <v>1435726800</v>
      </c>
      <c r="M505">
        <f t="shared" si="31"/>
        <v>2015</v>
      </c>
      <c r="N505">
        <v>1437454800</v>
      </c>
      <c r="O505" s="13">
        <f t="shared" si="28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5000000000000004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9"/>
        <v>92</v>
      </c>
      <c r="G506" t="s">
        <v>14</v>
      </c>
      <c r="H506">
        <f t="shared" si="30"/>
        <v>111.68</v>
      </c>
      <c r="I506">
        <v>62</v>
      </c>
      <c r="J506" t="s">
        <v>107</v>
      </c>
      <c r="K506" t="s">
        <v>108</v>
      </c>
      <c r="L506">
        <v>1431925200</v>
      </c>
      <c r="M506">
        <f t="shared" si="31"/>
        <v>2015</v>
      </c>
      <c r="N506">
        <v>1432011600</v>
      </c>
      <c r="O506" s="13">
        <f t="shared" si="28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5000000000000004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9"/>
        <v>14</v>
      </c>
      <c r="G507" t="s">
        <v>14</v>
      </c>
      <c r="H507">
        <f t="shared" si="30"/>
        <v>36.01</v>
      </c>
      <c r="I507">
        <v>347</v>
      </c>
      <c r="J507" t="s">
        <v>21</v>
      </c>
      <c r="K507" t="s">
        <v>22</v>
      </c>
      <c r="L507">
        <v>1362722400</v>
      </c>
      <c r="M507">
        <f t="shared" si="31"/>
        <v>2013</v>
      </c>
      <c r="N507">
        <v>1366347600</v>
      </c>
      <c r="O507" s="13">
        <f t="shared" si="28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55000000000000004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9"/>
        <v>927</v>
      </c>
      <c r="G508" t="s">
        <v>20</v>
      </c>
      <c r="H508">
        <f t="shared" si="30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>
        <f t="shared" si="31"/>
        <v>2017</v>
      </c>
      <c r="N508">
        <v>1512885600</v>
      </c>
      <c r="O508" s="13">
        <f t="shared" si="28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35" x14ac:dyDescent="0.5500000000000000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9"/>
        <v>40</v>
      </c>
      <c r="G509" t="s">
        <v>14</v>
      </c>
      <c r="H509">
        <f t="shared" si="30"/>
        <v>44.05</v>
      </c>
      <c r="I509">
        <v>19</v>
      </c>
      <c r="J509" t="s">
        <v>21</v>
      </c>
      <c r="K509" t="s">
        <v>22</v>
      </c>
      <c r="L509">
        <v>1365483600</v>
      </c>
      <c r="M509">
        <f t="shared" si="31"/>
        <v>2013</v>
      </c>
      <c r="N509">
        <v>1369717200</v>
      </c>
      <c r="O509" s="13">
        <f t="shared" si="28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55000000000000004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9"/>
        <v>112</v>
      </c>
      <c r="G510" t="s">
        <v>20</v>
      </c>
      <c r="H510">
        <f t="shared" si="30"/>
        <v>53</v>
      </c>
      <c r="I510">
        <v>3657</v>
      </c>
      <c r="J510" t="s">
        <v>21</v>
      </c>
      <c r="K510" t="s">
        <v>22</v>
      </c>
      <c r="L510">
        <v>1532840400</v>
      </c>
      <c r="M510">
        <f t="shared" si="31"/>
        <v>2018</v>
      </c>
      <c r="N510">
        <v>1534654800</v>
      </c>
      <c r="O510" s="13">
        <f t="shared" si="28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5000000000000004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9"/>
        <v>71</v>
      </c>
      <c r="G511" t="s">
        <v>14</v>
      </c>
      <c r="H511">
        <f t="shared" si="30"/>
        <v>95</v>
      </c>
      <c r="I511">
        <v>1258</v>
      </c>
      <c r="J511" t="s">
        <v>21</v>
      </c>
      <c r="K511" t="s">
        <v>22</v>
      </c>
      <c r="L511">
        <v>1336194000</v>
      </c>
      <c r="M511">
        <f t="shared" si="31"/>
        <v>2012</v>
      </c>
      <c r="N511">
        <v>1337058000</v>
      </c>
      <c r="O511" s="13">
        <f t="shared" si="28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55000000000000004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9"/>
        <v>119</v>
      </c>
      <c r="G512" t="s">
        <v>20</v>
      </c>
      <c r="H512">
        <f t="shared" si="30"/>
        <v>70.91</v>
      </c>
      <c r="I512">
        <v>131</v>
      </c>
      <c r="J512" t="s">
        <v>26</v>
      </c>
      <c r="K512" t="s">
        <v>27</v>
      </c>
      <c r="L512">
        <v>1527742800</v>
      </c>
      <c r="M512">
        <f t="shared" si="31"/>
        <v>2018</v>
      </c>
      <c r="N512">
        <v>1529816400</v>
      </c>
      <c r="O512" s="13">
        <f t="shared" si="28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5000000000000004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9"/>
        <v>24</v>
      </c>
      <c r="G513" t="s">
        <v>14</v>
      </c>
      <c r="H513">
        <f t="shared" si="30"/>
        <v>98.06</v>
      </c>
      <c r="I513">
        <v>362</v>
      </c>
      <c r="J513" t="s">
        <v>21</v>
      </c>
      <c r="K513" t="s">
        <v>22</v>
      </c>
      <c r="L513">
        <v>1564030800</v>
      </c>
      <c r="M513">
        <f t="shared" si="31"/>
        <v>2019</v>
      </c>
      <c r="N513">
        <v>1564894800</v>
      </c>
      <c r="O513" s="13">
        <f t="shared" si="28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55000000000000004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29"/>
        <v>139</v>
      </c>
      <c r="G514" t="s">
        <v>20</v>
      </c>
      <c r="H514">
        <f t="shared" si="30"/>
        <v>53.05</v>
      </c>
      <c r="I514">
        <v>239</v>
      </c>
      <c r="J514" t="s">
        <v>21</v>
      </c>
      <c r="K514" t="s">
        <v>22</v>
      </c>
      <c r="L514">
        <v>1404536400</v>
      </c>
      <c r="M514">
        <f t="shared" si="31"/>
        <v>2014</v>
      </c>
      <c r="N514">
        <v>1404622800</v>
      </c>
      <c r="O514" s="13">
        <f t="shared" ref="O514:O577" si="32">(((N514/60)/60)/24+DATE(1970,1,1))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55000000000000004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33">ROUND((E515/D515)*100,0)</f>
        <v>39</v>
      </c>
      <c r="G515" t="s">
        <v>74</v>
      </c>
      <c r="H515">
        <f t="shared" ref="H515:H578" si="34">ROUND((E515/I515),2)</f>
        <v>93.14</v>
      </c>
      <c r="I515">
        <v>35</v>
      </c>
      <c r="J515" t="s">
        <v>21</v>
      </c>
      <c r="K515" t="s">
        <v>22</v>
      </c>
      <c r="L515">
        <v>1284008400</v>
      </c>
      <c r="M515">
        <f t="shared" ref="M515:M578" si="35">YEAR(O515)</f>
        <v>2010</v>
      </c>
      <c r="N515">
        <v>1284181200</v>
      </c>
      <c r="O515" s="13">
        <f t="shared" si="32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55000000000000004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3"/>
        <v>22</v>
      </c>
      <c r="G516" t="s">
        <v>74</v>
      </c>
      <c r="H516">
        <f t="shared" si="34"/>
        <v>58.95</v>
      </c>
      <c r="I516">
        <v>528</v>
      </c>
      <c r="J516" t="s">
        <v>98</v>
      </c>
      <c r="K516" t="s">
        <v>99</v>
      </c>
      <c r="L516">
        <v>1386309600</v>
      </c>
      <c r="M516">
        <f t="shared" si="35"/>
        <v>2013</v>
      </c>
      <c r="N516">
        <v>1386741600</v>
      </c>
      <c r="O516" s="13">
        <f t="shared" si="32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5000000000000004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3"/>
        <v>56</v>
      </c>
      <c r="G517" t="s">
        <v>14</v>
      </c>
      <c r="H517">
        <f t="shared" si="34"/>
        <v>36.07</v>
      </c>
      <c r="I517">
        <v>133</v>
      </c>
      <c r="J517" t="s">
        <v>15</v>
      </c>
      <c r="K517" t="s">
        <v>16</v>
      </c>
      <c r="L517">
        <v>1324620000</v>
      </c>
      <c r="M517">
        <f t="shared" si="35"/>
        <v>2011</v>
      </c>
      <c r="N517">
        <v>1324792800</v>
      </c>
      <c r="O517" s="13">
        <f t="shared" si="32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5000000000000004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3"/>
        <v>43</v>
      </c>
      <c r="G518" t="s">
        <v>14</v>
      </c>
      <c r="H518">
        <f t="shared" si="34"/>
        <v>63.03</v>
      </c>
      <c r="I518">
        <v>846</v>
      </c>
      <c r="J518" t="s">
        <v>21</v>
      </c>
      <c r="K518" t="s">
        <v>22</v>
      </c>
      <c r="L518">
        <v>1281070800</v>
      </c>
      <c r="M518">
        <f t="shared" si="35"/>
        <v>2010</v>
      </c>
      <c r="N518">
        <v>1284354000</v>
      </c>
      <c r="O518" s="13">
        <f t="shared" si="32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55000000000000004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3"/>
        <v>112</v>
      </c>
      <c r="G519" t="s">
        <v>20</v>
      </c>
      <c r="H519">
        <f t="shared" si="34"/>
        <v>84.72</v>
      </c>
      <c r="I519">
        <v>78</v>
      </c>
      <c r="J519" t="s">
        <v>21</v>
      </c>
      <c r="K519" t="s">
        <v>22</v>
      </c>
      <c r="L519">
        <v>1493960400</v>
      </c>
      <c r="M519">
        <f t="shared" si="35"/>
        <v>2017</v>
      </c>
      <c r="N519">
        <v>1494392400</v>
      </c>
      <c r="O519" s="13">
        <f t="shared" si="32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35" x14ac:dyDescent="0.5500000000000000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3"/>
        <v>7</v>
      </c>
      <c r="G520" t="s">
        <v>14</v>
      </c>
      <c r="H520">
        <f t="shared" si="34"/>
        <v>62.2</v>
      </c>
      <c r="I520">
        <v>10</v>
      </c>
      <c r="J520" t="s">
        <v>21</v>
      </c>
      <c r="K520" t="s">
        <v>22</v>
      </c>
      <c r="L520">
        <v>1519365600</v>
      </c>
      <c r="M520">
        <f t="shared" si="35"/>
        <v>2018</v>
      </c>
      <c r="N520">
        <v>1519538400</v>
      </c>
      <c r="O520" s="13">
        <f t="shared" si="32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55000000000000004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3"/>
        <v>102</v>
      </c>
      <c r="G521" t="s">
        <v>20</v>
      </c>
      <c r="H521">
        <f t="shared" si="34"/>
        <v>101.98</v>
      </c>
      <c r="I521">
        <v>1773</v>
      </c>
      <c r="J521" t="s">
        <v>21</v>
      </c>
      <c r="K521" t="s">
        <v>22</v>
      </c>
      <c r="L521">
        <v>1420696800</v>
      </c>
      <c r="M521">
        <f t="shared" si="35"/>
        <v>2015</v>
      </c>
      <c r="N521">
        <v>1421906400</v>
      </c>
      <c r="O521" s="13">
        <f t="shared" si="32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55000000000000004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3"/>
        <v>426</v>
      </c>
      <c r="G522" t="s">
        <v>20</v>
      </c>
      <c r="H522">
        <f t="shared" si="34"/>
        <v>106.44</v>
      </c>
      <c r="I522">
        <v>32</v>
      </c>
      <c r="J522" t="s">
        <v>21</v>
      </c>
      <c r="K522" t="s">
        <v>22</v>
      </c>
      <c r="L522">
        <v>1555650000</v>
      </c>
      <c r="M522">
        <f t="shared" si="35"/>
        <v>2019</v>
      </c>
      <c r="N522">
        <v>1555909200</v>
      </c>
      <c r="O522" s="13">
        <f t="shared" si="32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55000000000000004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3"/>
        <v>146</v>
      </c>
      <c r="G523" t="s">
        <v>20</v>
      </c>
      <c r="H523">
        <f t="shared" si="34"/>
        <v>29.98</v>
      </c>
      <c r="I523">
        <v>369</v>
      </c>
      <c r="J523" t="s">
        <v>21</v>
      </c>
      <c r="K523" t="s">
        <v>22</v>
      </c>
      <c r="L523">
        <v>1471928400</v>
      </c>
      <c r="M523">
        <f t="shared" si="35"/>
        <v>2016</v>
      </c>
      <c r="N523">
        <v>1472446800</v>
      </c>
      <c r="O523" s="13">
        <f t="shared" si="32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35" x14ac:dyDescent="0.5500000000000000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3"/>
        <v>32</v>
      </c>
      <c r="G524" t="s">
        <v>14</v>
      </c>
      <c r="H524">
        <f t="shared" si="34"/>
        <v>85.81</v>
      </c>
      <c r="I524">
        <v>191</v>
      </c>
      <c r="J524" t="s">
        <v>21</v>
      </c>
      <c r="K524" t="s">
        <v>22</v>
      </c>
      <c r="L524">
        <v>1341291600</v>
      </c>
      <c r="M524">
        <f t="shared" si="35"/>
        <v>2012</v>
      </c>
      <c r="N524">
        <v>1342328400</v>
      </c>
      <c r="O524" s="13">
        <f t="shared" si="32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55000000000000004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3"/>
        <v>700</v>
      </c>
      <c r="G525" t="s">
        <v>20</v>
      </c>
      <c r="H525">
        <f t="shared" si="34"/>
        <v>70.819999999999993</v>
      </c>
      <c r="I525">
        <v>89</v>
      </c>
      <c r="J525" t="s">
        <v>21</v>
      </c>
      <c r="K525" t="s">
        <v>22</v>
      </c>
      <c r="L525">
        <v>1267682400</v>
      </c>
      <c r="M525">
        <f t="shared" si="35"/>
        <v>2010</v>
      </c>
      <c r="N525">
        <v>1268114400</v>
      </c>
      <c r="O525" s="13">
        <f t="shared" si="32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5000000000000004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3"/>
        <v>84</v>
      </c>
      <c r="G526" t="s">
        <v>14</v>
      </c>
      <c r="H526">
        <f t="shared" si="34"/>
        <v>41</v>
      </c>
      <c r="I526">
        <v>1979</v>
      </c>
      <c r="J526" t="s">
        <v>21</v>
      </c>
      <c r="K526" t="s">
        <v>22</v>
      </c>
      <c r="L526">
        <v>1272258000</v>
      </c>
      <c r="M526">
        <f t="shared" si="35"/>
        <v>2010</v>
      </c>
      <c r="N526">
        <v>1273381200</v>
      </c>
      <c r="O526" s="13">
        <f t="shared" si="32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500000000000000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3"/>
        <v>84</v>
      </c>
      <c r="G527" t="s">
        <v>14</v>
      </c>
      <c r="H527">
        <f t="shared" si="34"/>
        <v>28.06</v>
      </c>
      <c r="I527">
        <v>63</v>
      </c>
      <c r="J527" t="s">
        <v>21</v>
      </c>
      <c r="K527" t="s">
        <v>22</v>
      </c>
      <c r="L527">
        <v>1290492000</v>
      </c>
      <c r="M527">
        <f t="shared" si="35"/>
        <v>2010</v>
      </c>
      <c r="N527">
        <v>1290837600</v>
      </c>
      <c r="O527" s="13">
        <f t="shared" si="32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35" x14ac:dyDescent="0.5500000000000000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3"/>
        <v>156</v>
      </c>
      <c r="G528" t="s">
        <v>20</v>
      </c>
      <c r="H528">
        <f t="shared" si="34"/>
        <v>88.05</v>
      </c>
      <c r="I528">
        <v>147</v>
      </c>
      <c r="J528" t="s">
        <v>21</v>
      </c>
      <c r="K528" t="s">
        <v>22</v>
      </c>
      <c r="L528">
        <v>1451109600</v>
      </c>
      <c r="M528">
        <f t="shared" si="35"/>
        <v>2016</v>
      </c>
      <c r="N528">
        <v>1454306400</v>
      </c>
      <c r="O528" s="13">
        <f t="shared" si="32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5000000000000004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3"/>
        <v>100</v>
      </c>
      <c r="G529" t="s">
        <v>14</v>
      </c>
      <c r="H529">
        <f t="shared" si="34"/>
        <v>31</v>
      </c>
      <c r="I529">
        <v>6080</v>
      </c>
      <c r="J529" t="s">
        <v>15</v>
      </c>
      <c r="K529" t="s">
        <v>16</v>
      </c>
      <c r="L529">
        <v>1454652000</v>
      </c>
      <c r="M529">
        <f t="shared" si="35"/>
        <v>2016</v>
      </c>
      <c r="N529">
        <v>1457762400</v>
      </c>
      <c r="O529" s="13">
        <f t="shared" si="32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5000000000000004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3"/>
        <v>80</v>
      </c>
      <c r="G530" t="s">
        <v>14</v>
      </c>
      <c r="H530">
        <f t="shared" si="34"/>
        <v>90.34</v>
      </c>
      <c r="I530">
        <v>80</v>
      </c>
      <c r="J530" t="s">
        <v>40</v>
      </c>
      <c r="K530" t="s">
        <v>41</v>
      </c>
      <c r="L530">
        <v>1385186400</v>
      </c>
      <c r="M530">
        <f t="shared" si="35"/>
        <v>2014</v>
      </c>
      <c r="N530">
        <v>1389074400</v>
      </c>
      <c r="O530" s="13">
        <f t="shared" si="32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5000000000000004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3"/>
        <v>11</v>
      </c>
      <c r="G531" t="s">
        <v>14</v>
      </c>
      <c r="H531">
        <f t="shared" si="34"/>
        <v>63.78</v>
      </c>
      <c r="I531">
        <v>9</v>
      </c>
      <c r="J531" t="s">
        <v>21</v>
      </c>
      <c r="K531" t="s">
        <v>22</v>
      </c>
      <c r="L531">
        <v>1399698000</v>
      </c>
      <c r="M531">
        <f t="shared" si="35"/>
        <v>2014</v>
      </c>
      <c r="N531">
        <v>1402117200</v>
      </c>
      <c r="O531" s="13">
        <f t="shared" si="32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5500000000000000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3"/>
        <v>92</v>
      </c>
      <c r="G532" t="s">
        <v>14</v>
      </c>
      <c r="H532">
        <f t="shared" si="34"/>
        <v>54</v>
      </c>
      <c r="I532">
        <v>1784</v>
      </c>
      <c r="J532" t="s">
        <v>21</v>
      </c>
      <c r="K532" t="s">
        <v>22</v>
      </c>
      <c r="L532">
        <v>1283230800</v>
      </c>
      <c r="M532">
        <f t="shared" si="35"/>
        <v>2010</v>
      </c>
      <c r="N532">
        <v>1284440400</v>
      </c>
      <c r="O532" s="13">
        <f t="shared" si="32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35" x14ac:dyDescent="0.5500000000000000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3"/>
        <v>96</v>
      </c>
      <c r="G533" t="s">
        <v>47</v>
      </c>
      <c r="H533">
        <f t="shared" si="34"/>
        <v>48.99</v>
      </c>
      <c r="I533">
        <v>3640</v>
      </c>
      <c r="J533" t="s">
        <v>98</v>
      </c>
      <c r="K533" t="s">
        <v>99</v>
      </c>
      <c r="L533">
        <v>1384149600</v>
      </c>
      <c r="M533">
        <f t="shared" si="35"/>
        <v>2014</v>
      </c>
      <c r="N533">
        <v>1388988000</v>
      </c>
      <c r="O533" s="13">
        <f t="shared" si="32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55000000000000004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3"/>
        <v>503</v>
      </c>
      <c r="G534" t="s">
        <v>20</v>
      </c>
      <c r="H534">
        <f t="shared" si="34"/>
        <v>63.86</v>
      </c>
      <c r="I534">
        <v>126</v>
      </c>
      <c r="J534" t="s">
        <v>15</v>
      </c>
      <c r="K534" t="s">
        <v>16</v>
      </c>
      <c r="L534">
        <v>1516860000</v>
      </c>
      <c r="M534">
        <f t="shared" si="35"/>
        <v>2018</v>
      </c>
      <c r="N534">
        <v>1516946400</v>
      </c>
      <c r="O534" s="13">
        <f t="shared" si="32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55000000000000004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3"/>
        <v>159</v>
      </c>
      <c r="G535" t="s">
        <v>20</v>
      </c>
      <c r="H535">
        <f t="shared" si="34"/>
        <v>83</v>
      </c>
      <c r="I535">
        <v>2218</v>
      </c>
      <c r="J535" t="s">
        <v>40</v>
      </c>
      <c r="K535" t="s">
        <v>41</v>
      </c>
      <c r="L535">
        <v>1374642000</v>
      </c>
      <c r="M535">
        <f t="shared" si="35"/>
        <v>2013</v>
      </c>
      <c r="N535">
        <v>1377752400</v>
      </c>
      <c r="O535" s="13">
        <f t="shared" si="32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5000000000000004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3"/>
        <v>15</v>
      </c>
      <c r="G536" t="s">
        <v>14</v>
      </c>
      <c r="H536">
        <f t="shared" si="34"/>
        <v>55.08</v>
      </c>
      <c r="I536">
        <v>243</v>
      </c>
      <c r="J536" t="s">
        <v>21</v>
      </c>
      <c r="K536" t="s">
        <v>22</v>
      </c>
      <c r="L536">
        <v>1534482000</v>
      </c>
      <c r="M536">
        <f t="shared" si="35"/>
        <v>2018</v>
      </c>
      <c r="N536">
        <v>1534568400</v>
      </c>
      <c r="O536" s="13">
        <f t="shared" si="32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55000000000000004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3"/>
        <v>482</v>
      </c>
      <c r="G537" t="s">
        <v>20</v>
      </c>
      <c r="H537">
        <f t="shared" si="34"/>
        <v>62.04</v>
      </c>
      <c r="I537">
        <v>202</v>
      </c>
      <c r="J537" t="s">
        <v>107</v>
      </c>
      <c r="K537" t="s">
        <v>108</v>
      </c>
      <c r="L537">
        <v>1528434000</v>
      </c>
      <c r="M537">
        <f t="shared" si="35"/>
        <v>2018</v>
      </c>
      <c r="N537">
        <v>1528606800</v>
      </c>
      <c r="O537" s="13">
        <f t="shared" si="32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55000000000000004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3"/>
        <v>150</v>
      </c>
      <c r="G538" t="s">
        <v>20</v>
      </c>
      <c r="H538">
        <f t="shared" si="34"/>
        <v>104.98</v>
      </c>
      <c r="I538">
        <v>140</v>
      </c>
      <c r="J538" t="s">
        <v>107</v>
      </c>
      <c r="K538" t="s">
        <v>108</v>
      </c>
      <c r="L538">
        <v>1282626000</v>
      </c>
      <c r="M538">
        <f t="shared" si="35"/>
        <v>2010</v>
      </c>
      <c r="N538">
        <v>1284872400</v>
      </c>
      <c r="O538" s="13">
        <f t="shared" si="32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55000000000000004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3"/>
        <v>117</v>
      </c>
      <c r="G539" t="s">
        <v>20</v>
      </c>
      <c r="H539">
        <f t="shared" si="34"/>
        <v>94.04</v>
      </c>
      <c r="I539">
        <v>1052</v>
      </c>
      <c r="J539" t="s">
        <v>36</v>
      </c>
      <c r="K539" t="s">
        <v>37</v>
      </c>
      <c r="L539">
        <v>1535605200</v>
      </c>
      <c r="M539">
        <f t="shared" si="35"/>
        <v>2018</v>
      </c>
      <c r="N539">
        <v>1537592400</v>
      </c>
      <c r="O539" s="13">
        <f t="shared" si="32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5000000000000004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3"/>
        <v>38</v>
      </c>
      <c r="G540" t="s">
        <v>14</v>
      </c>
      <c r="H540">
        <f t="shared" si="34"/>
        <v>44.01</v>
      </c>
      <c r="I540">
        <v>1296</v>
      </c>
      <c r="J540" t="s">
        <v>21</v>
      </c>
      <c r="K540" t="s">
        <v>22</v>
      </c>
      <c r="L540">
        <v>1379826000</v>
      </c>
      <c r="M540">
        <f t="shared" si="35"/>
        <v>2013</v>
      </c>
      <c r="N540">
        <v>1381208400</v>
      </c>
      <c r="O540" s="13">
        <f t="shared" si="32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5000000000000004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3"/>
        <v>73</v>
      </c>
      <c r="G541" t="s">
        <v>14</v>
      </c>
      <c r="H541">
        <f t="shared" si="34"/>
        <v>92.47</v>
      </c>
      <c r="I541">
        <v>77</v>
      </c>
      <c r="J541" t="s">
        <v>21</v>
      </c>
      <c r="K541" t="s">
        <v>22</v>
      </c>
      <c r="L541">
        <v>1561957200</v>
      </c>
      <c r="M541">
        <f t="shared" si="35"/>
        <v>2019</v>
      </c>
      <c r="N541">
        <v>1562475600</v>
      </c>
      <c r="O541" s="13">
        <f t="shared" si="32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55000000000000004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3"/>
        <v>266</v>
      </c>
      <c r="G542" t="s">
        <v>20</v>
      </c>
      <c r="H542">
        <f t="shared" si="34"/>
        <v>57.07</v>
      </c>
      <c r="I542">
        <v>247</v>
      </c>
      <c r="J542" t="s">
        <v>21</v>
      </c>
      <c r="K542" t="s">
        <v>22</v>
      </c>
      <c r="L542">
        <v>1525496400</v>
      </c>
      <c r="M542">
        <f t="shared" si="35"/>
        <v>2018</v>
      </c>
      <c r="N542">
        <v>1527397200</v>
      </c>
      <c r="O542" s="13">
        <f t="shared" si="32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5000000000000004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3"/>
        <v>24</v>
      </c>
      <c r="G543" t="s">
        <v>14</v>
      </c>
      <c r="H543">
        <f t="shared" si="34"/>
        <v>109.08</v>
      </c>
      <c r="I543">
        <v>395</v>
      </c>
      <c r="J543" t="s">
        <v>107</v>
      </c>
      <c r="K543" t="s">
        <v>108</v>
      </c>
      <c r="L543">
        <v>1433912400</v>
      </c>
      <c r="M543">
        <f t="shared" si="35"/>
        <v>2015</v>
      </c>
      <c r="N543">
        <v>1436158800</v>
      </c>
      <c r="O543" s="13">
        <f t="shared" si="32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5000000000000004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3"/>
        <v>3</v>
      </c>
      <c r="G544" t="s">
        <v>14</v>
      </c>
      <c r="H544">
        <f t="shared" si="34"/>
        <v>39.39</v>
      </c>
      <c r="I544">
        <v>49</v>
      </c>
      <c r="J544" t="s">
        <v>40</v>
      </c>
      <c r="K544" t="s">
        <v>41</v>
      </c>
      <c r="L544">
        <v>1453442400</v>
      </c>
      <c r="M544">
        <f t="shared" si="35"/>
        <v>2016</v>
      </c>
      <c r="N544">
        <v>1456034400</v>
      </c>
      <c r="O544" s="13">
        <f t="shared" si="32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5000000000000004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3"/>
        <v>16</v>
      </c>
      <c r="G545" t="s">
        <v>14</v>
      </c>
      <c r="H545">
        <f t="shared" si="34"/>
        <v>77.02</v>
      </c>
      <c r="I545">
        <v>180</v>
      </c>
      <c r="J545" t="s">
        <v>21</v>
      </c>
      <c r="K545" t="s">
        <v>22</v>
      </c>
      <c r="L545">
        <v>1378875600</v>
      </c>
      <c r="M545">
        <f t="shared" si="35"/>
        <v>2013</v>
      </c>
      <c r="N545">
        <v>1380171600</v>
      </c>
      <c r="O545" s="13">
        <f t="shared" si="32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5500000000000000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3"/>
        <v>277</v>
      </c>
      <c r="G546" t="s">
        <v>20</v>
      </c>
      <c r="H546">
        <f t="shared" si="34"/>
        <v>92.17</v>
      </c>
      <c r="I546">
        <v>84</v>
      </c>
      <c r="J546" t="s">
        <v>21</v>
      </c>
      <c r="K546" t="s">
        <v>22</v>
      </c>
      <c r="L546">
        <v>1452232800</v>
      </c>
      <c r="M546">
        <f t="shared" si="35"/>
        <v>2016</v>
      </c>
      <c r="N546">
        <v>1453356000</v>
      </c>
      <c r="O546" s="13">
        <f t="shared" si="32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5000000000000004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3"/>
        <v>89</v>
      </c>
      <c r="G547" t="s">
        <v>14</v>
      </c>
      <c r="H547">
        <f t="shared" si="34"/>
        <v>61.01</v>
      </c>
      <c r="I547">
        <v>2690</v>
      </c>
      <c r="J547" t="s">
        <v>21</v>
      </c>
      <c r="K547" t="s">
        <v>22</v>
      </c>
      <c r="L547">
        <v>1577253600</v>
      </c>
      <c r="M547">
        <f t="shared" si="35"/>
        <v>2020</v>
      </c>
      <c r="N547">
        <v>1578981600</v>
      </c>
      <c r="O547" s="13">
        <f t="shared" si="32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55000000000000004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3"/>
        <v>164</v>
      </c>
      <c r="G548" t="s">
        <v>20</v>
      </c>
      <c r="H548">
        <f t="shared" si="34"/>
        <v>78.069999999999993</v>
      </c>
      <c r="I548">
        <v>88</v>
      </c>
      <c r="J548" t="s">
        <v>21</v>
      </c>
      <c r="K548" t="s">
        <v>22</v>
      </c>
      <c r="L548">
        <v>1537160400</v>
      </c>
      <c r="M548">
        <f t="shared" si="35"/>
        <v>2018</v>
      </c>
      <c r="N548">
        <v>1537419600</v>
      </c>
      <c r="O548" s="13">
        <f t="shared" si="32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55000000000000004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3"/>
        <v>969</v>
      </c>
      <c r="G549" t="s">
        <v>20</v>
      </c>
      <c r="H549">
        <f t="shared" si="34"/>
        <v>80.75</v>
      </c>
      <c r="I549">
        <v>156</v>
      </c>
      <c r="J549" t="s">
        <v>21</v>
      </c>
      <c r="K549" t="s">
        <v>22</v>
      </c>
      <c r="L549">
        <v>1422165600</v>
      </c>
      <c r="M549">
        <f t="shared" si="35"/>
        <v>2015</v>
      </c>
      <c r="N549">
        <v>1423202400</v>
      </c>
      <c r="O549" s="13">
        <f t="shared" si="32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55000000000000004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3"/>
        <v>271</v>
      </c>
      <c r="G550" t="s">
        <v>20</v>
      </c>
      <c r="H550">
        <f t="shared" si="34"/>
        <v>59.99</v>
      </c>
      <c r="I550">
        <v>2985</v>
      </c>
      <c r="J550" t="s">
        <v>21</v>
      </c>
      <c r="K550" t="s">
        <v>22</v>
      </c>
      <c r="L550">
        <v>1459486800</v>
      </c>
      <c r="M550">
        <f t="shared" si="35"/>
        <v>2016</v>
      </c>
      <c r="N550">
        <v>1460610000</v>
      </c>
      <c r="O550" s="13">
        <f t="shared" si="32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35" x14ac:dyDescent="0.5500000000000000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3"/>
        <v>284</v>
      </c>
      <c r="G551" t="s">
        <v>20</v>
      </c>
      <c r="H551">
        <f t="shared" si="34"/>
        <v>110.03</v>
      </c>
      <c r="I551">
        <v>762</v>
      </c>
      <c r="J551" t="s">
        <v>21</v>
      </c>
      <c r="K551" t="s">
        <v>22</v>
      </c>
      <c r="L551">
        <v>1369717200</v>
      </c>
      <c r="M551">
        <f t="shared" si="35"/>
        <v>2013</v>
      </c>
      <c r="N551">
        <v>1370494800</v>
      </c>
      <c r="O551" s="13">
        <f t="shared" si="32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35" x14ac:dyDescent="0.5500000000000000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3"/>
        <v>4</v>
      </c>
      <c r="G552" t="s">
        <v>74</v>
      </c>
      <c r="H552">
        <f t="shared" si="34"/>
        <v>4</v>
      </c>
      <c r="I552">
        <v>1</v>
      </c>
      <c r="J552" t="s">
        <v>98</v>
      </c>
      <c r="K552" t="s">
        <v>99</v>
      </c>
      <c r="L552">
        <v>1330495200</v>
      </c>
      <c r="M552">
        <f t="shared" si="35"/>
        <v>2012</v>
      </c>
      <c r="N552">
        <v>1332306000</v>
      </c>
      <c r="O552" s="13">
        <f t="shared" si="32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5000000000000004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3"/>
        <v>59</v>
      </c>
      <c r="G553" t="s">
        <v>14</v>
      </c>
      <c r="H553">
        <f t="shared" si="34"/>
        <v>38</v>
      </c>
      <c r="I553">
        <v>2779</v>
      </c>
      <c r="J553" t="s">
        <v>26</v>
      </c>
      <c r="K553" t="s">
        <v>27</v>
      </c>
      <c r="L553">
        <v>1419055200</v>
      </c>
      <c r="M553">
        <f t="shared" si="35"/>
        <v>2015</v>
      </c>
      <c r="N553">
        <v>1422511200</v>
      </c>
      <c r="O553" s="13">
        <f t="shared" si="32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5000000000000004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3"/>
        <v>99</v>
      </c>
      <c r="G554" t="s">
        <v>14</v>
      </c>
      <c r="H554">
        <f t="shared" si="34"/>
        <v>96.37</v>
      </c>
      <c r="I554">
        <v>92</v>
      </c>
      <c r="J554" t="s">
        <v>21</v>
      </c>
      <c r="K554" t="s">
        <v>22</v>
      </c>
      <c r="L554">
        <v>1480140000</v>
      </c>
      <c r="M554">
        <f t="shared" si="35"/>
        <v>2016</v>
      </c>
      <c r="N554">
        <v>1480312800</v>
      </c>
      <c r="O554" s="13">
        <f t="shared" si="32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35" x14ac:dyDescent="0.5500000000000000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3"/>
        <v>44</v>
      </c>
      <c r="G555" t="s">
        <v>14</v>
      </c>
      <c r="H555">
        <f t="shared" si="34"/>
        <v>72.98</v>
      </c>
      <c r="I555">
        <v>1028</v>
      </c>
      <c r="J555" t="s">
        <v>21</v>
      </c>
      <c r="K555" t="s">
        <v>22</v>
      </c>
      <c r="L555">
        <v>1293948000</v>
      </c>
      <c r="M555">
        <f t="shared" si="35"/>
        <v>2011</v>
      </c>
      <c r="N555">
        <v>1294034400</v>
      </c>
      <c r="O555" s="13">
        <f t="shared" si="32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35" x14ac:dyDescent="0.5500000000000000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3"/>
        <v>152</v>
      </c>
      <c r="G556" t="s">
        <v>20</v>
      </c>
      <c r="H556">
        <f t="shared" si="34"/>
        <v>26.01</v>
      </c>
      <c r="I556">
        <v>554</v>
      </c>
      <c r="J556" t="s">
        <v>15</v>
      </c>
      <c r="K556" t="s">
        <v>16</v>
      </c>
      <c r="L556">
        <v>1482127200</v>
      </c>
      <c r="M556">
        <f t="shared" si="35"/>
        <v>2016</v>
      </c>
      <c r="N556">
        <v>1482645600</v>
      </c>
      <c r="O556" s="13">
        <f t="shared" si="32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55000000000000004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3"/>
        <v>224</v>
      </c>
      <c r="G557" t="s">
        <v>20</v>
      </c>
      <c r="H557">
        <f t="shared" si="34"/>
        <v>104.36</v>
      </c>
      <c r="I557">
        <v>135</v>
      </c>
      <c r="J557" t="s">
        <v>36</v>
      </c>
      <c r="K557" t="s">
        <v>37</v>
      </c>
      <c r="L557">
        <v>1396414800</v>
      </c>
      <c r="M557">
        <f t="shared" si="35"/>
        <v>2014</v>
      </c>
      <c r="N557">
        <v>1399093200</v>
      </c>
      <c r="O557" s="13">
        <f t="shared" si="32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55000000000000004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3"/>
        <v>240</v>
      </c>
      <c r="G558" t="s">
        <v>20</v>
      </c>
      <c r="H558">
        <f t="shared" si="34"/>
        <v>102.19</v>
      </c>
      <c r="I558">
        <v>122</v>
      </c>
      <c r="J558" t="s">
        <v>21</v>
      </c>
      <c r="K558" t="s">
        <v>22</v>
      </c>
      <c r="L558">
        <v>1315285200</v>
      </c>
      <c r="M558">
        <f t="shared" si="35"/>
        <v>2011</v>
      </c>
      <c r="N558">
        <v>1315890000</v>
      </c>
      <c r="O558" s="13">
        <f t="shared" si="32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55000000000000004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3"/>
        <v>199</v>
      </c>
      <c r="G559" t="s">
        <v>20</v>
      </c>
      <c r="H559">
        <f t="shared" si="34"/>
        <v>54.12</v>
      </c>
      <c r="I559">
        <v>221</v>
      </c>
      <c r="J559" t="s">
        <v>21</v>
      </c>
      <c r="K559" t="s">
        <v>22</v>
      </c>
      <c r="L559">
        <v>1443762000</v>
      </c>
      <c r="M559">
        <f t="shared" si="35"/>
        <v>2015</v>
      </c>
      <c r="N559">
        <v>1444021200</v>
      </c>
      <c r="O559" s="13">
        <f t="shared" si="32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55000000000000004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3"/>
        <v>137</v>
      </c>
      <c r="G560" t="s">
        <v>20</v>
      </c>
      <c r="H560">
        <f t="shared" si="34"/>
        <v>63.22</v>
      </c>
      <c r="I560">
        <v>126</v>
      </c>
      <c r="J560" t="s">
        <v>21</v>
      </c>
      <c r="K560" t="s">
        <v>22</v>
      </c>
      <c r="L560">
        <v>1456293600</v>
      </c>
      <c r="M560">
        <f t="shared" si="35"/>
        <v>2016</v>
      </c>
      <c r="N560">
        <v>1460005200</v>
      </c>
      <c r="O560" s="13">
        <f t="shared" si="32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55000000000000004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3"/>
        <v>101</v>
      </c>
      <c r="G561" t="s">
        <v>20</v>
      </c>
      <c r="H561">
        <f t="shared" si="34"/>
        <v>104.03</v>
      </c>
      <c r="I561">
        <v>1022</v>
      </c>
      <c r="J561" t="s">
        <v>21</v>
      </c>
      <c r="K561" t="s">
        <v>22</v>
      </c>
      <c r="L561">
        <v>1470114000</v>
      </c>
      <c r="M561">
        <f t="shared" si="35"/>
        <v>2016</v>
      </c>
      <c r="N561">
        <v>1470718800</v>
      </c>
      <c r="O561" s="13">
        <f t="shared" si="32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55000000000000004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3"/>
        <v>794</v>
      </c>
      <c r="G562" t="s">
        <v>20</v>
      </c>
      <c r="H562">
        <f t="shared" si="34"/>
        <v>49.99</v>
      </c>
      <c r="I562">
        <v>3177</v>
      </c>
      <c r="J562" t="s">
        <v>21</v>
      </c>
      <c r="K562" t="s">
        <v>22</v>
      </c>
      <c r="L562">
        <v>1321596000</v>
      </c>
      <c r="M562">
        <f t="shared" si="35"/>
        <v>2011</v>
      </c>
      <c r="N562">
        <v>1325052000</v>
      </c>
      <c r="O562" s="13">
        <f t="shared" si="32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55000000000000004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3"/>
        <v>370</v>
      </c>
      <c r="G563" t="s">
        <v>20</v>
      </c>
      <c r="H563">
        <f t="shared" si="34"/>
        <v>56.02</v>
      </c>
      <c r="I563">
        <v>198</v>
      </c>
      <c r="J563" t="s">
        <v>98</v>
      </c>
      <c r="K563" t="s">
        <v>99</v>
      </c>
      <c r="L563">
        <v>1318827600</v>
      </c>
      <c r="M563">
        <f t="shared" si="35"/>
        <v>2011</v>
      </c>
      <c r="N563">
        <v>1319000400</v>
      </c>
      <c r="O563" s="13">
        <f t="shared" si="32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35" x14ac:dyDescent="0.5500000000000000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3"/>
        <v>13</v>
      </c>
      <c r="G564" t="s">
        <v>14</v>
      </c>
      <c r="H564">
        <f t="shared" si="34"/>
        <v>48.81</v>
      </c>
      <c r="I564">
        <v>26</v>
      </c>
      <c r="J564" t="s">
        <v>98</v>
      </c>
      <c r="K564" t="s">
        <v>99</v>
      </c>
      <c r="L564">
        <v>1552366800</v>
      </c>
      <c r="M564">
        <f t="shared" si="35"/>
        <v>2019</v>
      </c>
      <c r="N564">
        <v>1552539600</v>
      </c>
      <c r="O564" s="13">
        <f t="shared" si="32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55000000000000004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3"/>
        <v>138</v>
      </c>
      <c r="G565" t="s">
        <v>20</v>
      </c>
      <c r="H565">
        <f t="shared" si="34"/>
        <v>60.08</v>
      </c>
      <c r="I565">
        <v>85</v>
      </c>
      <c r="J565" t="s">
        <v>26</v>
      </c>
      <c r="K565" t="s">
        <v>27</v>
      </c>
      <c r="L565">
        <v>1542088800</v>
      </c>
      <c r="M565">
        <f t="shared" si="35"/>
        <v>2018</v>
      </c>
      <c r="N565">
        <v>1543816800</v>
      </c>
      <c r="O565" s="13">
        <f t="shared" si="32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5000000000000004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3"/>
        <v>84</v>
      </c>
      <c r="G566" t="s">
        <v>14</v>
      </c>
      <c r="H566">
        <f t="shared" si="34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>
        <f t="shared" si="35"/>
        <v>2015</v>
      </c>
      <c r="N566">
        <v>1427086800</v>
      </c>
      <c r="O566" s="13">
        <f t="shared" si="32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55000000000000004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3"/>
        <v>205</v>
      </c>
      <c r="G567" t="s">
        <v>20</v>
      </c>
      <c r="H567">
        <f t="shared" si="34"/>
        <v>53.99</v>
      </c>
      <c r="I567">
        <v>3596</v>
      </c>
      <c r="J567" t="s">
        <v>21</v>
      </c>
      <c r="K567" t="s">
        <v>22</v>
      </c>
      <c r="L567">
        <v>1321336800</v>
      </c>
      <c r="M567">
        <f t="shared" si="35"/>
        <v>2011</v>
      </c>
      <c r="N567">
        <v>1323064800</v>
      </c>
      <c r="O567" s="13">
        <f t="shared" si="32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5000000000000004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3"/>
        <v>44</v>
      </c>
      <c r="G568" t="s">
        <v>14</v>
      </c>
      <c r="H568">
        <f t="shared" si="34"/>
        <v>111.46</v>
      </c>
      <c r="I568">
        <v>37</v>
      </c>
      <c r="J568" t="s">
        <v>21</v>
      </c>
      <c r="K568" t="s">
        <v>22</v>
      </c>
      <c r="L568">
        <v>1456293600</v>
      </c>
      <c r="M568">
        <f t="shared" si="35"/>
        <v>2016</v>
      </c>
      <c r="N568">
        <v>1458277200</v>
      </c>
      <c r="O568" s="13">
        <f t="shared" si="32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5500000000000000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3"/>
        <v>219</v>
      </c>
      <c r="G569" t="s">
        <v>20</v>
      </c>
      <c r="H569">
        <f t="shared" si="34"/>
        <v>60.92</v>
      </c>
      <c r="I569">
        <v>244</v>
      </c>
      <c r="J569" t="s">
        <v>21</v>
      </c>
      <c r="K569" t="s">
        <v>22</v>
      </c>
      <c r="L569">
        <v>1404968400</v>
      </c>
      <c r="M569">
        <f t="shared" si="35"/>
        <v>2014</v>
      </c>
      <c r="N569">
        <v>1405141200</v>
      </c>
      <c r="O569" s="13">
        <f t="shared" si="32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55000000000000004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3"/>
        <v>186</v>
      </c>
      <c r="G570" t="s">
        <v>20</v>
      </c>
      <c r="H570">
        <f t="shared" si="34"/>
        <v>26</v>
      </c>
      <c r="I570">
        <v>5180</v>
      </c>
      <c r="J570" t="s">
        <v>21</v>
      </c>
      <c r="K570" t="s">
        <v>22</v>
      </c>
      <c r="L570">
        <v>1279170000</v>
      </c>
      <c r="M570">
        <f t="shared" si="35"/>
        <v>2010</v>
      </c>
      <c r="N570">
        <v>1283058000</v>
      </c>
      <c r="O570" s="13">
        <f t="shared" si="32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55000000000000004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3"/>
        <v>237</v>
      </c>
      <c r="G571" t="s">
        <v>20</v>
      </c>
      <c r="H571">
        <f t="shared" si="34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>
        <f t="shared" si="35"/>
        <v>2011</v>
      </c>
      <c r="N571">
        <v>1295762400</v>
      </c>
      <c r="O571" s="13">
        <f t="shared" si="32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55000000000000004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3"/>
        <v>306</v>
      </c>
      <c r="G572" t="s">
        <v>20</v>
      </c>
      <c r="H572">
        <f t="shared" si="34"/>
        <v>35</v>
      </c>
      <c r="I572">
        <v>2725</v>
      </c>
      <c r="J572" t="s">
        <v>21</v>
      </c>
      <c r="K572" t="s">
        <v>22</v>
      </c>
      <c r="L572">
        <v>1419055200</v>
      </c>
      <c r="M572">
        <f t="shared" si="35"/>
        <v>2014</v>
      </c>
      <c r="N572">
        <v>1419573600</v>
      </c>
      <c r="O572" s="13">
        <f t="shared" si="32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5000000000000004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3"/>
        <v>94</v>
      </c>
      <c r="G573" t="s">
        <v>14</v>
      </c>
      <c r="H573">
        <f t="shared" si="34"/>
        <v>94.14</v>
      </c>
      <c r="I573">
        <v>35</v>
      </c>
      <c r="J573" t="s">
        <v>107</v>
      </c>
      <c r="K573" t="s">
        <v>108</v>
      </c>
      <c r="L573">
        <v>1434690000</v>
      </c>
      <c r="M573">
        <f t="shared" si="35"/>
        <v>2015</v>
      </c>
      <c r="N573">
        <v>1438750800</v>
      </c>
      <c r="O573" s="13">
        <f t="shared" si="32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55000000000000004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3"/>
        <v>54</v>
      </c>
      <c r="G574" t="s">
        <v>74</v>
      </c>
      <c r="H574">
        <f t="shared" si="34"/>
        <v>52.09</v>
      </c>
      <c r="I574">
        <v>94</v>
      </c>
      <c r="J574" t="s">
        <v>21</v>
      </c>
      <c r="K574" t="s">
        <v>22</v>
      </c>
      <c r="L574">
        <v>1443416400</v>
      </c>
      <c r="M574">
        <f t="shared" si="35"/>
        <v>2015</v>
      </c>
      <c r="N574">
        <v>1444798800</v>
      </c>
      <c r="O574" s="13">
        <f t="shared" si="32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55000000000000004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3"/>
        <v>112</v>
      </c>
      <c r="G575" t="s">
        <v>20</v>
      </c>
      <c r="H575">
        <f t="shared" si="34"/>
        <v>24.99</v>
      </c>
      <c r="I575">
        <v>300</v>
      </c>
      <c r="J575" t="s">
        <v>21</v>
      </c>
      <c r="K575" t="s">
        <v>22</v>
      </c>
      <c r="L575">
        <v>1399006800</v>
      </c>
      <c r="M575">
        <f t="shared" si="35"/>
        <v>2014</v>
      </c>
      <c r="N575">
        <v>1399179600</v>
      </c>
      <c r="O575" s="13">
        <f t="shared" si="32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5000000000000004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3"/>
        <v>369</v>
      </c>
      <c r="G576" t="s">
        <v>20</v>
      </c>
      <c r="H576">
        <f t="shared" si="34"/>
        <v>69.22</v>
      </c>
      <c r="I576">
        <v>144</v>
      </c>
      <c r="J576" t="s">
        <v>21</v>
      </c>
      <c r="K576" t="s">
        <v>22</v>
      </c>
      <c r="L576">
        <v>1575698400</v>
      </c>
      <c r="M576">
        <f t="shared" si="35"/>
        <v>2019</v>
      </c>
      <c r="N576">
        <v>1576562400</v>
      </c>
      <c r="O576" s="13">
        <f t="shared" si="32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5000000000000004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3"/>
        <v>63</v>
      </c>
      <c r="G577" t="s">
        <v>14</v>
      </c>
      <c r="H577">
        <f t="shared" si="34"/>
        <v>93.94</v>
      </c>
      <c r="I577">
        <v>558</v>
      </c>
      <c r="J577" t="s">
        <v>21</v>
      </c>
      <c r="K577" t="s">
        <v>22</v>
      </c>
      <c r="L577">
        <v>1400562000</v>
      </c>
      <c r="M577">
        <f t="shared" si="35"/>
        <v>2014</v>
      </c>
      <c r="N577">
        <v>1400821200</v>
      </c>
      <c r="O577" s="13">
        <f t="shared" si="32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35" x14ac:dyDescent="0.5500000000000000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3"/>
        <v>65</v>
      </c>
      <c r="G578" t="s">
        <v>14</v>
      </c>
      <c r="H578">
        <f t="shared" si="34"/>
        <v>98.41</v>
      </c>
      <c r="I578">
        <v>64</v>
      </c>
      <c r="J578" t="s">
        <v>21</v>
      </c>
      <c r="K578" t="s">
        <v>22</v>
      </c>
      <c r="L578">
        <v>1509512400</v>
      </c>
      <c r="M578">
        <f t="shared" si="35"/>
        <v>2017</v>
      </c>
      <c r="N578">
        <v>1510984800</v>
      </c>
      <c r="O578" s="13">
        <f t="shared" ref="O578:O641" si="36">(((N578/60)/60)/24+DATE(1970,1,1))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55000000000000004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37">ROUND((E579/D579)*100,0)</f>
        <v>19</v>
      </c>
      <c r="G579" t="s">
        <v>74</v>
      </c>
      <c r="H579">
        <f t="shared" ref="H579:H642" si="38">ROUND((E579/I579),2)</f>
        <v>41.78</v>
      </c>
      <c r="I579">
        <v>37</v>
      </c>
      <c r="J579" t="s">
        <v>21</v>
      </c>
      <c r="K579" t="s">
        <v>22</v>
      </c>
      <c r="L579">
        <v>1299823200</v>
      </c>
      <c r="M579">
        <f t="shared" ref="M579:M642" si="39">YEAR(O579)</f>
        <v>2011</v>
      </c>
      <c r="N579">
        <v>1302066000</v>
      </c>
      <c r="O579" s="13">
        <f t="shared" si="36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5000000000000004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7"/>
        <v>17</v>
      </c>
      <c r="G580" t="s">
        <v>14</v>
      </c>
      <c r="H580">
        <f t="shared" si="38"/>
        <v>65.989999999999995</v>
      </c>
      <c r="I580">
        <v>245</v>
      </c>
      <c r="J580" t="s">
        <v>21</v>
      </c>
      <c r="K580" t="s">
        <v>22</v>
      </c>
      <c r="L580">
        <v>1322719200</v>
      </c>
      <c r="M580">
        <f t="shared" si="39"/>
        <v>2011</v>
      </c>
      <c r="N580">
        <v>1322978400</v>
      </c>
      <c r="O580" s="13">
        <f t="shared" si="36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55000000000000004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7"/>
        <v>101</v>
      </c>
      <c r="G581" t="s">
        <v>20</v>
      </c>
      <c r="H581">
        <f t="shared" si="38"/>
        <v>72.06</v>
      </c>
      <c r="I581">
        <v>87</v>
      </c>
      <c r="J581" t="s">
        <v>21</v>
      </c>
      <c r="K581" t="s">
        <v>22</v>
      </c>
      <c r="L581">
        <v>1312693200</v>
      </c>
      <c r="M581">
        <f t="shared" si="39"/>
        <v>2011</v>
      </c>
      <c r="N581">
        <v>1313730000</v>
      </c>
      <c r="O581" s="13">
        <f t="shared" si="36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55000000000000004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7"/>
        <v>342</v>
      </c>
      <c r="G582" t="s">
        <v>20</v>
      </c>
      <c r="H582">
        <f t="shared" si="38"/>
        <v>48</v>
      </c>
      <c r="I582">
        <v>3116</v>
      </c>
      <c r="J582" t="s">
        <v>21</v>
      </c>
      <c r="K582" t="s">
        <v>22</v>
      </c>
      <c r="L582">
        <v>1393394400</v>
      </c>
      <c r="M582">
        <f t="shared" si="39"/>
        <v>2014</v>
      </c>
      <c r="N582">
        <v>1394085600</v>
      </c>
      <c r="O582" s="13">
        <f t="shared" si="36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5000000000000004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7"/>
        <v>64</v>
      </c>
      <c r="G583" t="s">
        <v>14</v>
      </c>
      <c r="H583">
        <f t="shared" si="38"/>
        <v>54.1</v>
      </c>
      <c r="I583">
        <v>71</v>
      </c>
      <c r="J583" t="s">
        <v>21</v>
      </c>
      <c r="K583" t="s">
        <v>22</v>
      </c>
      <c r="L583">
        <v>1304053200</v>
      </c>
      <c r="M583">
        <f t="shared" si="39"/>
        <v>2011</v>
      </c>
      <c r="N583">
        <v>1305349200</v>
      </c>
      <c r="O583" s="13">
        <f t="shared" si="36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5000000000000004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7"/>
        <v>52</v>
      </c>
      <c r="G584" t="s">
        <v>14</v>
      </c>
      <c r="H584">
        <f t="shared" si="38"/>
        <v>107.88</v>
      </c>
      <c r="I584">
        <v>42</v>
      </c>
      <c r="J584" t="s">
        <v>21</v>
      </c>
      <c r="K584" t="s">
        <v>22</v>
      </c>
      <c r="L584">
        <v>1433912400</v>
      </c>
      <c r="M584">
        <f t="shared" si="39"/>
        <v>2015</v>
      </c>
      <c r="N584">
        <v>1434344400</v>
      </c>
      <c r="O584" s="13">
        <f t="shared" si="36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35" x14ac:dyDescent="0.5500000000000000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7"/>
        <v>322</v>
      </c>
      <c r="G585" t="s">
        <v>20</v>
      </c>
      <c r="H585">
        <f t="shared" si="38"/>
        <v>67.03</v>
      </c>
      <c r="I585">
        <v>909</v>
      </c>
      <c r="J585" t="s">
        <v>21</v>
      </c>
      <c r="K585" t="s">
        <v>22</v>
      </c>
      <c r="L585">
        <v>1329717600</v>
      </c>
      <c r="M585">
        <f t="shared" si="39"/>
        <v>2012</v>
      </c>
      <c r="N585">
        <v>1331186400</v>
      </c>
      <c r="O585" s="13">
        <f t="shared" si="36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5500000000000000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7"/>
        <v>120</v>
      </c>
      <c r="G586" t="s">
        <v>20</v>
      </c>
      <c r="H586">
        <f t="shared" si="38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>
        <f t="shared" si="39"/>
        <v>2012</v>
      </c>
      <c r="N586">
        <v>1336539600</v>
      </c>
      <c r="O586" s="13">
        <f t="shared" si="36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55000000000000004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7"/>
        <v>147</v>
      </c>
      <c r="G587" t="s">
        <v>20</v>
      </c>
      <c r="H587">
        <f t="shared" si="38"/>
        <v>96.07</v>
      </c>
      <c r="I587">
        <v>136</v>
      </c>
      <c r="J587" t="s">
        <v>21</v>
      </c>
      <c r="K587" t="s">
        <v>22</v>
      </c>
      <c r="L587">
        <v>1268888400</v>
      </c>
      <c r="M587">
        <f t="shared" si="39"/>
        <v>2010</v>
      </c>
      <c r="N587">
        <v>1269752400</v>
      </c>
      <c r="O587" s="13">
        <f t="shared" si="36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55000000000000004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7"/>
        <v>951</v>
      </c>
      <c r="G588" t="s">
        <v>20</v>
      </c>
      <c r="H588">
        <f t="shared" si="38"/>
        <v>51.18</v>
      </c>
      <c r="I588">
        <v>130</v>
      </c>
      <c r="J588" t="s">
        <v>21</v>
      </c>
      <c r="K588" t="s">
        <v>22</v>
      </c>
      <c r="L588">
        <v>1289973600</v>
      </c>
      <c r="M588">
        <f t="shared" si="39"/>
        <v>2010</v>
      </c>
      <c r="N588">
        <v>1291615200</v>
      </c>
      <c r="O588" s="13">
        <f t="shared" si="36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5000000000000004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7"/>
        <v>73</v>
      </c>
      <c r="G589" t="s">
        <v>14</v>
      </c>
      <c r="H589">
        <f t="shared" si="38"/>
        <v>43.92</v>
      </c>
      <c r="I589">
        <v>156</v>
      </c>
      <c r="J589" t="s">
        <v>15</v>
      </c>
      <c r="K589" t="s">
        <v>16</v>
      </c>
      <c r="L589">
        <v>1547877600</v>
      </c>
      <c r="M589">
        <f t="shared" si="39"/>
        <v>2019</v>
      </c>
      <c r="N589">
        <v>1552366800</v>
      </c>
      <c r="O589" s="13">
        <f t="shared" si="36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5000000000000004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7"/>
        <v>79</v>
      </c>
      <c r="G590" t="s">
        <v>14</v>
      </c>
      <c r="H590">
        <f t="shared" si="38"/>
        <v>91.02</v>
      </c>
      <c r="I590">
        <v>1368</v>
      </c>
      <c r="J590" t="s">
        <v>40</v>
      </c>
      <c r="K590" t="s">
        <v>41</v>
      </c>
      <c r="L590">
        <v>1269493200</v>
      </c>
      <c r="M590">
        <f t="shared" si="39"/>
        <v>2010</v>
      </c>
      <c r="N590">
        <v>1272171600</v>
      </c>
      <c r="O590" s="13">
        <f t="shared" si="36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5000000000000004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7"/>
        <v>65</v>
      </c>
      <c r="G591" t="s">
        <v>14</v>
      </c>
      <c r="H591">
        <f t="shared" si="38"/>
        <v>50.13</v>
      </c>
      <c r="I591">
        <v>102</v>
      </c>
      <c r="J591" t="s">
        <v>21</v>
      </c>
      <c r="K591" t="s">
        <v>22</v>
      </c>
      <c r="L591">
        <v>1436072400</v>
      </c>
      <c r="M591">
        <f t="shared" si="39"/>
        <v>2015</v>
      </c>
      <c r="N591">
        <v>1436677200</v>
      </c>
      <c r="O591" s="13">
        <f t="shared" si="36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35" x14ac:dyDescent="0.5500000000000000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7"/>
        <v>82</v>
      </c>
      <c r="G592" t="s">
        <v>14</v>
      </c>
      <c r="H592">
        <f t="shared" si="38"/>
        <v>67.72</v>
      </c>
      <c r="I592">
        <v>86</v>
      </c>
      <c r="J592" t="s">
        <v>26</v>
      </c>
      <c r="K592" t="s">
        <v>27</v>
      </c>
      <c r="L592">
        <v>1419141600</v>
      </c>
      <c r="M592">
        <f t="shared" si="39"/>
        <v>2015</v>
      </c>
      <c r="N592">
        <v>1420092000</v>
      </c>
      <c r="O592" s="13">
        <f t="shared" si="36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55000000000000004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7"/>
        <v>1038</v>
      </c>
      <c r="G593" t="s">
        <v>20</v>
      </c>
      <c r="H593">
        <f t="shared" si="38"/>
        <v>61.04</v>
      </c>
      <c r="I593">
        <v>102</v>
      </c>
      <c r="J593" t="s">
        <v>21</v>
      </c>
      <c r="K593" t="s">
        <v>22</v>
      </c>
      <c r="L593">
        <v>1279083600</v>
      </c>
      <c r="M593">
        <f t="shared" si="39"/>
        <v>2010</v>
      </c>
      <c r="N593">
        <v>1279947600</v>
      </c>
      <c r="O593" s="13">
        <f t="shared" si="36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35" x14ac:dyDescent="0.5500000000000000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7"/>
        <v>13</v>
      </c>
      <c r="G594" t="s">
        <v>14</v>
      </c>
      <c r="H594">
        <f t="shared" si="38"/>
        <v>80.010000000000005</v>
      </c>
      <c r="I594">
        <v>253</v>
      </c>
      <c r="J594" t="s">
        <v>21</v>
      </c>
      <c r="K594" t="s">
        <v>22</v>
      </c>
      <c r="L594">
        <v>1401426000</v>
      </c>
      <c r="M594">
        <f t="shared" si="39"/>
        <v>2014</v>
      </c>
      <c r="N594">
        <v>1402203600</v>
      </c>
      <c r="O594" s="13">
        <f t="shared" si="36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55000000000000004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7"/>
        <v>155</v>
      </c>
      <c r="G595" t="s">
        <v>20</v>
      </c>
      <c r="H595">
        <f t="shared" si="38"/>
        <v>47</v>
      </c>
      <c r="I595">
        <v>4006</v>
      </c>
      <c r="J595" t="s">
        <v>21</v>
      </c>
      <c r="K595" t="s">
        <v>22</v>
      </c>
      <c r="L595">
        <v>1395810000</v>
      </c>
      <c r="M595">
        <f t="shared" si="39"/>
        <v>2014</v>
      </c>
      <c r="N595">
        <v>1396933200</v>
      </c>
      <c r="O595" s="13">
        <f t="shared" si="36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35" x14ac:dyDescent="0.5500000000000000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7"/>
        <v>7</v>
      </c>
      <c r="G596" t="s">
        <v>14</v>
      </c>
      <c r="H596">
        <f t="shared" si="38"/>
        <v>71.13</v>
      </c>
      <c r="I596">
        <v>157</v>
      </c>
      <c r="J596" t="s">
        <v>21</v>
      </c>
      <c r="K596" t="s">
        <v>22</v>
      </c>
      <c r="L596">
        <v>1467003600</v>
      </c>
      <c r="M596">
        <f t="shared" si="39"/>
        <v>2016</v>
      </c>
      <c r="N596">
        <v>1467262800</v>
      </c>
      <c r="O596" s="13">
        <f t="shared" si="36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35" x14ac:dyDescent="0.5500000000000000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7"/>
        <v>209</v>
      </c>
      <c r="G597" t="s">
        <v>20</v>
      </c>
      <c r="H597">
        <f t="shared" si="38"/>
        <v>89.99</v>
      </c>
      <c r="I597">
        <v>1629</v>
      </c>
      <c r="J597" t="s">
        <v>21</v>
      </c>
      <c r="K597" t="s">
        <v>22</v>
      </c>
      <c r="L597">
        <v>1268715600</v>
      </c>
      <c r="M597">
        <f t="shared" si="39"/>
        <v>2010</v>
      </c>
      <c r="N597">
        <v>1270530000</v>
      </c>
      <c r="O597" s="13">
        <f t="shared" si="36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5000000000000004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7"/>
        <v>100</v>
      </c>
      <c r="G598" t="s">
        <v>14</v>
      </c>
      <c r="H598">
        <f t="shared" si="38"/>
        <v>43.03</v>
      </c>
      <c r="I598">
        <v>183</v>
      </c>
      <c r="J598" t="s">
        <v>21</v>
      </c>
      <c r="K598" t="s">
        <v>22</v>
      </c>
      <c r="L598">
        <v>1457157600</v>
      </c>
      <c r="M598">
        <f t="shared" si="39"/>
        <v>2016</v>
      </c>
      <c r="N598">
        <v>1457762400</v>
      </c>
      <c r="O598" s="13">
        <f t="shared" si="36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55000000000000004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7"/>
        <v>202</v>
      </c>
      <c r="G599" t="s">
        <v>20</v>
      </c>
      <c r="H599">
        <f t="shared" si="38"/>
        <v>68</v>
      </c>
      <c r="I599">
        <v>2188</v>
      </c>
      <c r="J599" t="s">
        <v>21</v>
      </c>
      <c r="K599" t="s">
        <v>22</v>
      </c>
      <c r="L599">
        <v>1573970400</v>
      </c>
      <c r="M599">
        <f t="shared" si="39"/>
        <v>2019</v>
      </c>
      <c r="N599">
        <v>1575525600</v>
      </c>
      <c r="O599" s="13">
        <f t="shared" si="36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55000000000000004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7"/>
        <v>162</v>
      </c>
      <c r="G600" t="s">
        <v>20</v>
      </c>
      <c r="H600">
        <f t="shared" si="38"/>
        <v>73</v>
      </c>
      <c r="I600">
        <v>2409</v>
      </c>
      <c r="J600" t="s">
        <v>107</v>
      </c>
      <c r="K600" t="s">
        <v>108</v>
      </c>
      <c r="L600">
        <v>1276578000</v>
      </c>
      <c r="M600">
        <f t="shared" si="39"/>
        <v>2010</v>
      </c>
      <c r="N600">
        <v>1279083600</v>
      </c>
      <c r="O600" s="13">
        <f t="shared" si="36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35" x14ac:dyDescent="0.5500000000000000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7"/>
        <v>4</v>
      </c>
      <c r="G601" t="s">
        <v>14</v>
      </c>
      <c r="H601">
        <f t="shared" si="38"/>
        <v>62.34</v>
      </c>
      <c r="I601">
        <v>82</v>
      </c>
      <c r="J601" t="s">
        <v>36</v>
      </c>
      <c r="K601" t="s">
        <v>37</v>
      </c>
      <c r="L601">
        <v>1423720800</v>
      </c>
      <c r="M601">
        <f t="shared" si="39"/>
        <v>2015</v>
      </c>
      <c r="N601">
        <v>1424412000</v>
      </c>
      <c r="O601" s="13">
        <f t="shared" si="36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5000000000000004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7"/>
        <v>5</v>
      </c>
      <c r="G602" t="s">
        <v>14</v>
      </c>
      <c r="H602">
        <f t="shared" si="38"/>
        <v>5</v>
      </c>
      <c r="I602">
        <v>1</v>
      </c>
      <c r="J602" t="s">
        <v>40</v>
      </c>
      <c r="K602" t="s">
        <v>41</v>
      </c>
      <c r="L602">
        <v>1375160400</v>
      </c>
      <c r="M602">
        <f t="shared" si="39"/>
        <v>2013</v>
      </c>
      <c r="N602">
        <v>1376197200</v>
      </c>
      <c r="O602" s="13">
        <f t="shared" si="36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55000000000000004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7"/>
        <v>207</v>
      </c>
      <c r="G603" t="s">
        <v>20</v>
      </c>
      <c r="H603">
        <f t="shared" si="38"/>
        <v>67.099999999999994</v>
      </c>
      <c r="I603">
        <v>194</v>
      </c>
      <c r="J603" t="s">
        <v>21</v>
      </c>
      <c r="K603" t="s">
        <v>22</v>
      </c>
      <c r="L603">
        <v>1401426000</v>
      </c>
      <c r="M603">
        <f t="shared" si="39"/>
        <v>2014</v>
      </c>
      <c r="N603">
        <v>1402894800</v>
      </c>
      <c r="O603" s="13">
        <f t="shared" si="36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5500000000000000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7"/>
        <v>128</v>
      </c>
      <c r="G604" t="s">
        <v>20</v>
      </c>
      <c r="H604">
        <f t="shared" si="38"/>
        <v>79.98</v>
      </c>
      <c r="I604">
        <v>1140</v>
      </c>
      <c r="J604" t="s">
        <v>21</v>
      </c>
      <c r="K604" t="s">
        <v>22</v>
      </c>
      <c r="L604">
        <v>1433480400</v>
      </c>
      <c r="M604">
        <f t="shared" si="39"/>
        <v>2015</v>
      </c>
      <c r="N604">
        <v>1434430800</v>
      </c>
      <c r="O604" s="13">
        <f t="shared" si="36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55000000000000004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7"/>
        <v>120</v>
      </c>
      <c r="G605" t="s">
        <v>20</v>
      </c>
      <c r="H605">
        <f t="shared" si="38"/>
        <v>62.18</v>
      </c>
      <c r="I605">
        <v>102</v>
      </c>
      <c r="J605" t="s">
        <v>21</v>
      </c>
      <c r="K605" t="s">
        <v>22</v>
      </c>
      <c r="L605">
        <v>1555563600</v>
      </c>
      <c r="M605">
        <f t="shared" si="39"/>
        <v>2019</v>
      </c>
      <c r="N605">
        <v>1557896400</v>
      </c>
      <c r="O605" s="13">
        <f t="shared" si="36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55000000000000004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7"/>
        <v>171</v>
      </c>
      <c r="G606" t="s">
        <v>20</v>
      </c>
      <c r="H606">
        <f t="shared" si="38"/>
        <v>53.01</v>
      </c>
      <c r="I606">
        <v>2857</v>
      </c>
      <c r="J606" t="s">
        <v>21</v>
      </c>
      <c r="K606" t="s">
        <v>22</v>
      </c>
      <c r="L606">
        <v>1295676000</v>
      </c>
      <c r="M606">
        <f t="shared" si="39"/>
        <v>2011</v>
      </c>
      <c r="N606">
        <v>1297490400</v>
      </c>
      <c r="O606" s="13">
        <f t="shared" si="36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55000000000000004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7"/>
        <v>187</v>
      </c>
      <c r="G607" t="s">
        <v>20</v>
      </c>
      <c r="H607">
        <f t="shared" si="38"/>
        <v>57.74</v>
      </c>
      <c r="I607">
        <v>107</v>
      </c>
      <c r="J607" t="s">
        <v>21</v>
      </c>
      <c r="K607" t="s">
        <v>22</v>
      </c>
      <c r="L607">
        <v>1443848400</v>
      </c>
      <c r="M607">
        <f t="shared" si="39"/>
        <v>2015</v>
      </c>
      <c r="N607">
        <v>1447394400</v>
      </c>
      <c r="O607" s="13">
        <f t="shared" si="36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55000000000000004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7"/>
        <v>188</v>
      </c>
      <c r="G608" t="s">
        <v>20</v>
      </c>
      <c r="H608">
        <f t="shared" si="38"/>
        <v>40.03</v>
      </c>
      <c r="I608">
        <v>160</v>
      </c>
      <c r="J608" t="s">
        <v>40</v>
      </c>
      <c r="K608" t="s">
        <v>41</v>
      </c>
      <c r="L608">
        <v>1457330400</v>
      </c>
      <c r="M608">
        <f t="shared" si="39"/>
        <v>2016</v>
      </c>
      <c r="N608">
        <v>1458277200</v>
      </c>
      <c r="O608" s="13">
        <f t="shared" si="36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55000000000000004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7"/>
        <v>131</v>
      </c>
      <c r="G609" t="s">
        <v>20</v>
      </c>
      <c r="H609">
        <f t="shared" si="38"/>
        <v>81.02</v>
      </c>
      <c r="I609">
        <v>2230</v>
      </c>
      <c r="J609" t="s">
        <v>21</v>
      </c>
      <c r="K609" t="s">
        <v>22</v>
      </c>
      <c r="L609">
        <v>1395550800</v>
      </c>
      <c r="M609">
        <f t="shared" si="39"/>
        <v>2014</v>
      </c>
      <c r="N609">
        <v>1395723600</v>
      </c>
      <c r="O609" s="13">
        <f t="shared" si="36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55000000000000004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7"/>
        <v>284</v>
      </c>
      <c r="G610" t="s">
        <v>20</v>
      </c>
      <c r="H610">
        <f t="shared" si="38"/>
        <v>35.049999999999997</v>
      </c>
      <c r="I610">
        <v>316</v>
      </c>
      <c r="J610" t="s">
        <v>21</v>
      </c>
      <c r="K610" t="s">
        <v>22</v>
      </c>
      <c r="L610">
        <v>1551852000</v>
      </c>
      <c r="M610">
        <f t="shared" si="39"/>
        <v>2019</v>
      </c>
      <c r="N610">
        <v>1552197600</v>
      </c>
      <c r="O610" s="13">
        <f t="shared" si="36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55000000000000004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7"/>
        <v>120</v>
      </c>
      <c r="G611" t="s">
        <v>20</v>
      </c>
      <c r="H611">
        <f t="shared" si="38"/>
        <v>102.92</v>
      </c>
      <c r="I611">
        <v>117</v>
      </c>
      <c r="J611" t="s">
        <v>21</v>
      </c>
      <c r="K611" t="s">
        <v>22</v>
      </c>
      <c r="L611">
        <v>1547618400</v>
      </c>
      <c r="M611">
        <f t="shared" si="39"/>
        <v>2019</v>
      </c>
      <c r="N611">
        <v>1549087200</v>
      </c>
      <c r="O611" s="13">
        <f t="shared" si="36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35" x14ac:dyDescent="0.5500000000000000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7"/>
        <v>419</v>
      </c>
      <c r="G612" t="s">
        <v>20</v>
      </c>
      <c r="H612">
        <f t="shared" si="38"/>
        <v>28</v>
      </c>
      <c r="I612">
        <v>6406</v>
      </c>
      <c r="J612" t="s">
        <v>21</v>
      </c>
      <c r="K612" t="s">
        <v>22</v>
      </c>
      <c r="L612">
        <v>1355637600</v>
      </c>
      <c r="M612">
        <f t="shared" si="39"/>
        <v>2012</v>
      </c>
      <c r="N612">
        <v>1356847200</v>
      </c>
      <c r="O612" s="13">
        <f t="shared" si="36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55000000000000004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7"/>
        <v>14</v>
      </c>
      <c r="G613" t="s">
        <v>74</v>
      </c>
      <c r="H613">
        <f t="shared" si="38"/>
        <v>75.73</v>
      </c>
      <c r="I613">
        <v>15</v>
      </c>
      <c r="J613" t="s">
        <v>21</v>
      </c>
      <c r="K613" t="s">
        <v>22</v>
      </c>
      <c r="L613">
        <v>1374728400</v>
      </c>
      <c r="M613">
        <f t="shared" si="39"/>
        <v>2013</v>
      </c>
      <c r="N613">
        <v>1375765200</v>
      </c>
      <c r="O613" s="13">
        <f t="shared" si="36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55000000000000004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7"/>
        <v>139</v>
      </c>
      <c r="G614" t="s">
        <v>20</v>
      </c>
      <c r="H614">
        <f t="shared" si="38"/>
        <v>45.03</v>
      </c>
      <c r="I614">
        <v>192</v>
      </c>
      <c r="J614" t="s">
        <v>21</v>
      </c>
      <c r="K614" t="s">
        <v>22</v>
      </c>
      <c r="L614">
        <v>1287810000</v>
      </c>
      <c r="M614">
        <f t="shared" si="39"/>
        <v>2010</v>
      </c>
      <c r="N614">
        <v>1289800800</v>
      </c>
      <c r="O614" s="13">
        <f t="shared" si="36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5500000000000000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7"/>
        <v>174</v>
      </c>
      <c r="G615" t="s">
        <v>20</v>
      </c>
      <c r="H615">
        <f t="shared" si="38"/>
        <v>73.62</v>
      </c>
      <c r="I615">
        <v>26</v>
      </c>
      <c r="J615" t="s">
        <v>15</v>
      </c>
      <c r="K615" t="s">
        <v>16</v>
      </c>
      <c r="L615">
        <v>1503723600</v>
      </c>
      <c r="M615">
        <f t="shared" si="39"/>
        <v>2017</v>
      </c>
      <c r="N615">
        <v>1504501200</v>
      </c>
      <c r="O615" s="13">
        <f t="shared" si="36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35" x14ac:dyDescent="0.5500000000000000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7"/>
        <v>155</v>
      </c>
      <c r="G616" t="s">
        <v>20</v>
      </c>
      <c r="H616">
        <f t="shared" si="38"/>
        <v>56.99</v>
      </c>
      <c r="I616">
        <v>723</v>
      </c>
      <c r="J616" t="s">
        <v>21</v>
      </c>
      <c r="K616" t="s">
        <v>22</v>
      </c>
      <c r="L616">
        <v>1484114400</v>
      </c>
      <c r="M616">
        <f t="shared" si="39"/>
        <v>2017</v>
      </c>
      <c r="N616">
        <v>1485669600</v>
      </c>
      <c r="O616" s="13">
        <f t="shared" si="36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55000000000000004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7"/>
        <v>170</v>
      </c>
      <c r="G617" t="s">
        <v>20</v>
      </c>
      <c r="H617">
        <f t="shared" si="38"/>
        <v>85.22</v>
      </c>
      <c r="I617">
        <v>170</v>
      </c>
      <c r="J617" t="s">
        <v>107</v>
      </c>
      <c r="K617" t="s">
        <v>108</v>
      </c>
      <c r="L617">
        <v>1461906000</v>
      </c>
      <c r="M617">
        <f t="shared" si="39"/>
        <v>2016</v>
      </c>
      <c r="N617">
        <v>1462770000</v>
      </c>
      <c r="O617" s="13">
        <f t="shared" si="36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55000000000000004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7"/>
        <v>190</v>
      </c>
      <c r="G618" t="s">
        <v>20</v>
      </c>
      <c r="H618">
        <f t="shared" si="38"/>
        <v>50.96</v>
      </c>
      <c r="I618">
        <v>238</v>
      </c>
      <c r="J618" t="s">
        <v>40</v>
      </c>
      <c r="K618" t="s">
        <v>41</v>
      </c>
      <c r="L618">
        <v>1379653200</v>
      </c>
      <c r="M618">
        <f t="shared" si="39"/>
        <v>2013</v>
      </c>
      <c r="N618">
        <v>1379739600</v>
      </c>
      <c r="O618" s="13">
        <f t="shared" si="36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55000000000000004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7"/>
        <v>250</v>
      </c>
      <c r="G619" t="s">
        <v>20</v>
      </c>
      <c r="H619">
        <f t="shared" si="38"/>
        <v>63.56</v>
      </c>
      <c r="I619">
        <v>55</v>
      </c>
      <c r="J619" t="s">
        <v>21</v>
      </c>
      <c r="K619" t="s">
        <v>22</v>
      </c>
      <c r="L619">
        <v>1401858000</v>
      </c>
      <c r="M619">
        <f t="shared" si="39"/>
        <v>2014</v>
      </c>
      <c r="N619">
        <v>1402722000</v>
      </c>
      <c r="O619" s="13">
        <f t="shared" si="36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5000000000000004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7"/>
        <v>49</v>
      </c>
      <c r="G620" t="s">
        <v>14</v>
      </c>
      <c r="H620">
        <f t="shared" si="38"/>
        <v>81</v>
      </c>
      <c r="I620">
        <v>1198</v>
      </c>
      <c r="J620" t="s">
        <v>21</v>
      </c>
      <c r="K620" t="s">
        <v>22</v>
      </c>
      <c r="L620">
        <v>1367470800</v>
      </c>
      <c r="M620">
        <f t="shared" si="39"/>
        <v>2013</v>
      </c>
      <c r="N620">
        <v>1369285200</v>
      </c>
      <c r="O620" s="13">
        <f t="shared" si="36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5000000000000004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7"/>
        <v>28</v>
      </c>
      <c r="G621" t="s">
        <v>14</v>
      </c>
      <c r="H621">
        <f t="shared" si="38"/>
        <v>86.04</v>
      </c>
      <c r="I621">
        <v>648</v>
      </c>
      <c r="J621" t="s">
        <v>21</v>
      </c>
      <c r="K621" t="s">
        <v>22</v>
      </c>
      <c r="L621">
        <v>1304658000</v>
      </c>
      <c r="M621">
        <f t="shared" si="39"/>
        <v>2011</v>
      </c>
      <c r="N621">
        <v>1304744400</v>
      </c>
      <c r="O621" s="13">
        <f t="shared" si="36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55000000000000004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7"/>
        <v>268</v>
      </c>
      <c r="G622" t="s">
        <v>20</v>
      </c>
      <c r="H622">
        <f t="shared" si="38"/>
        <v>90.04</v>
      </c>
      <c r="I622">
        <v>128</v>
      </c>
      <c r="J622" t="s">
        <v>26</v>
      </c>
      <c r="K622" t="s">
        <v>27</v>
      </c>
      <c r="L622">
        <v>1467954000</v>
      </c>
      <c r="M622">
        <f t="shared" si="39"/>
        <v>2016</v>
      </c>
      <c r="N622">
        <v>1468299600</v>
      </c>
      <c r="O622" s="13">
        <f t="shared" si="36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5000000000000004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7"/>
        <v>620</v>
      </c>
      <c r="G623" t="s">
        <v>20</v>
      </c>
      <c r="H623">
        <f t="shared" si="38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>
        <f t="shared" si="39"/>
        <v>2016</v>
      </c>
      <c r="N623">
        <v>1474174800</v>
      </c>
      <c r="O623" s="13">
        <f t="shared" si="36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5000000000000004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7"/>
        <v>3</v>
      </c>
      <c r="G624" t="s">
        <v>14</v>
      </c>
      <c r="H624">
        <f t="shared" si="38"/>
        <v>92.44</v>
      </c>
      <c r="I624">
        <v>64</v>
      </c>
      <c r="J624" t="s">
        <v>21</v>
      </c>
      <c r="K624" t="s">
        <v>22</v>
      </c>
      <c r="L624">
        <v>1523768400</v>
      </c>
      <c r="M624">
        <f t="shared" si="39"/>
        <v>2018</v>
      </c>
      <c r="N624">
        <v>1526014800</v>
      </c>
      <c r="O624" s="13">
        <f t="shared" si="36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55000000000000004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7"/>
        <v>160</v>
      </c>
      <c r="G625" t="s">
        <v>20</v>
      </c>
      <c r="H625">
        <f t="shared" si="38"/>
        <v>56</v>
      </c>
      <c r="I625">
        <v>2693</v>
      </c>
      <c r="J625" t="s">
        <v>40</v>
      </c>
      <c r="K625" t="s">
        <v>41</v>
      </c>
      <c r="L625">
        <v>1437022800</v>
      </c>
      <c r="M625">
        <f t="shared" si="39"/>
        <v>2015</v>
      </c>
      <c r="N625">
        <v>1437454800</v>
      </c>
      <c r="O625" s="13">
        <f t="shared" si="36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55000000000000004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7"/>
        <v>279</v>
      </c>
      <c r="G626" t="s">
        <v>20</v>
      </c>
      <c r="H626">
        <f t="shared" si="38"/>
        <v>32.979999999999997</v>
      </c>
      <c r="I626">
        <v>432</v>
      </c>
      <c r="J626" t="s">
        <v>21</v>
      </c>
      <c r="K626" t="s">
        <v>22</v>
      </c>
      <c r="L626">
        <v>1422165600</v>
      </c>
      <c r="M626">
        <f t="shared" si="39"/>
        <v>2015</v>
      </c>
      <c r="N626">
        <v>1422684000</v>
      </c>
      <c r="O626" s="13">
        <f t="shared" si="36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35" x14ac:dyDescent="0.5500000000000000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7"/>
        <v>77</v>
      </c>
      <c r="G627" t="s">
        <v>14</v>
      </c>
      <c r="H627">
        <f t="shared" si="38"/>
        <v>93.6</v>
      </c>
      <c r="I627">
        <v>62</v>
      </c>
      <c r="J627" t="s">
        <v>21</v>
      </c>
      <c r="K627" t="s">
        <v>22</v>
      </c>
      <c r="L627">
        <v>1580104800</v>
      </c>
      <c r="M627">
        <f t="shared" si="39"/>
        <v>2020</v>
      </c>
      <c r="N627">
        <v>1581314400</v>
      </c>
      <c r="O627" s="13">
        <f t="shared" si="36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35" x14ac:dyDescent="0.5500000000000000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7"/>
        <v>206</v>
      </c>
      <c r="G628" t="s">
        <v>20</v>
      </c>
      <c r="H628">
        <f t="shared" si="38"/>
        <v>69.87</v>
      </c>
      <c r="I628">
        <v>189</v>
      </c>
      <c r="J628" t="s">
        <v>21</v>
      </c>
      <c r="K628" t="s">
        <v>22</v>
      </c>
      <c r="L628">
        <v>1285650000</v>
      </c>
      <c r="M628">
        <f t="shared" si="39"/>
        <v>2010</v>
      </c>
      <c r="N628">
        <v>1286427600</v>
      </c>
      <c r="O628" s="13">
        <f t="shared" si="36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55000000000000004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7"/>
        <v>694</v>
      </c>
      <c r="G629" t="s">
        <v>20</v>
      </c>
      <c r="H629">
        <f t="shared" si="38"/>
        <v>72.13</v>
      </c>
      <c r="I629">
        <v>154</v>
      </c>
      <c r="J629" t="s">
        <v>40</v>
      </c>
      <c r="K629" t="s">
        <v>41</v>
      </c>
      <c r="L629">
        <v>1276664400</v>
      </c>
      <c r="M629">
        <f t="shared" si="39"/>
        <v>2010</v>
      </c>
      <c r="N629">
        <v>1278738000</v>
      </c>
      <c r="O629" s="13">
        <f t="shared" si="36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55000000000000004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7"/>
        <v>152</v>
      </c>
      <c r="G630" t="s">
        <v>20</v>
      </c>
      <c r="H630">
        <f t="shared" si="38"/>
        <v>30.04</v>
      </c>
      <c r="I630">
        <v>96</v>
      </c>
      <c r="J630" t="s">
        <v>21</v>
      </c>
      <c r="K630" t="s">
        <v>22</v>
      </c>
      <c r="L630">
        <v>1286168400</v>
      </c>
      <c r="M630">
        <f t="shared" si="39"/>
        <v>2010</v>
      </c>
      <c r="N630">
        <v>1286427600</v>
      </c>
      <c r="O630" s="13">
        <f t="shared" si="36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5000000000000004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7"/>
        <v>65</v>
      </c>
      <c r="G631" t="s">
        <v>14</v>
      </c>
      <c r="H631">
        <f t="shared" si="38"/>
        <v>73.97</v>
      </c>
      <c r="I631">
        <v>750</v>
      </c>
      <c r="J631" t="s">
        <v>21</v>
      </c>
      <c r="K631" t="s">
        <v>22</v>
      </c>
      <c r="L631">
        <v>1467781200</v>
      </c>
      <c r="M631">
        <f t="shared" si="39"/>
        <v>2016</v>
      </c>
      <c r="N631">
        <v>1467954000</v>
      </c>
      <c r="O631" s="13">
        <f t="shared" si="36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55000000000000004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7"/>
        <v>63</v>
      </c>
      <c r="G632" t="s">
        <v>74</v>
      </c>
      <c r="H632">
        <f t="shared" si="38"/>
        <v>68.66</v>
      </c>
      <c r="I632">
        <v>87</v>
      </c>
      <c r="J632" t="s">
        <v>21</v>
      </c>
      <c r="K632" t="s">
        <v>22</v>
      </c>
      <c r="L632">
        <v>1556686800</v>
      </c>
      <c r="M632">
        <f t="shared" si="39"/>
        <v>2019</v>
      </c>
      <c r="N632">
        <v>1557637200</v>
      </c>
      <c r="O632" s="13">
        <f t="shared" si="36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55000000000000004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7"/>
        <v>310</v>
      </c>
      <c r="G633" t="s">
        <v>20</v>
      </c>
      <c r="H633">
        <f t="shared" si="38"/>
        <v>59.99</v>
      </c>
      <c r="I633">
        <v>3063</v>
      </c>
      <c r="J633" t="s">
        <v>21</v>
      </c>
      <c r="K633" t="s">
        <v>22</v>
      </c>
      <c r="L633">
        <v>1553576400</v>
      </c>
      <c r="M633">
        <f t="shared" si="39"/>
        <v>2019</v>
      </c>
      <c r="N633">
        <v>1553922000</v>
      </c>
      <c r="O633" s="13">
        <f t="shared" si="36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55000000000000004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7"/>
        <v>43</v>
      </c>
      <c r="G634" t="s">
        <v>47</v>
      </c>
      <c r="H634">
        <f t="shared" si="38"/>
        <v>111.16</v>
      </c>
      <c r="I634">
        <v>278</v>
      </c>
      <c r="J634" t="s">
        <v>21</v>
      </c>
      <c r="K634" t="s">
        <v>22</v>
      </c>
      <c r="L634">
        <v>1414904400</v>
      </c>
      <c r="M634">
        <f t="shared" si="39"/>
        <v>2014</v>
      </c>
      <c r="N634">
        <v>1416463200</v>
      </c>
      <c r="O634" s="13">
        <f t="shared" si="36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500000000000000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7"/>
        <v>83</v>
      </c>
      <c r="G635" t="s">
        <v>14</v>
      </c>
      <c r="H635">
        <f t="shared" si="38"/>
        <v>53.04</v>
      </c>
      <c r="I635">
        <v>105</v>
      </c>
      <c r="J635" t="s">
        <v>21</v>
      </c>
      <c r="K635" t="s">
        <v>22</v>
      </c>
      <c r="L635">
        <v>1446876000</v>
      </c>
      <c r="M635">
        <f t="shared" si="39"/>
        <v>2015</v>
      </c>
      <c r="N635">
        <v>1447221600</v>
      </c>
      <c r="O635" s="13">
        <f t="shared" si="36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55000000000000004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7"/>
        <v>79</v>
      </c>
      <c r="G636" t="s">
        <v>74</v>
      </c>
      <c r="H636">
        <f t="shared" si="38"/>
        <v>55.99</v>
      </c>
      <c r="I636">
        <v>1658</v>
      </c>
      <c r="J636" t="s">
        <v>21</v>
      </c>
      <c r="K636" t="s">
        <v>22</v>
      </c>
      <c r="L636">
        <v>1490418000</v>
      </c>
      <c r="M636">
        <f t="shared" si="39"/>
        <v>2017</v>
      </c>
      <c r="N636">
        <v>1491627600</v>
      </c>
      <c r="O636" s="13">
        <f t="shared" si="36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55000000000000004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7"/>
        <v>114</v>
      </c>
      <c r="G637" t="s">
        <v>20</v>
      </c>
      <c r="H637">
        <f t="shared" si="38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>
        <f t="shared" si="39"/>
        <v>2013</v>
      </c>
      <c r="N637">
        <v>1363150800</v>
      </c>
      <c r="O637" s="13">
        <f t="shared" si="36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5000000000000004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7"/>
        <v>65</v>
      </c>
      <c r="G638" t="s">
        <v>14</v>
      </c>
      <c r="H638">
        <f t="shared" si="38"/>
        <v>49</v>
      </c>
      <c r="I638">
        <v>2604</v>
      </c>
      <c r="J638" t="s">
        <v>36</v>
      </c>
      <c r="K638" t="s">
        <v>37</v>
      </c>
      <c r="L638">
        <v>1326866400</v>
      </c>
      <c r="M638">
        <f t="shared" si="39"/>
        <v>2012</v>
      </c>
      <c r="N638">
        <v>1330754400</v>
      </c>
      <c r="O638" s="13">
        <f t="shared" si="36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5000000000000004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7"/>
        <v>79</v>
      </c>
      <c r="G639" t="s">
        <v>14</v>
      </c>
      <c r="H639">
        <f t="shared" si="38"/>
        <v>103.85</v>
      </c>
      <c r="I639">
        <v>65</v>
      </c>
      <c r="J639" t="s">
        <v>21</v>
      </c>
      <c r="K639" t="s">
        <v>22</v>
      </c>
      <c r="L639">
        <v>1479103200</v>
      </c>
      <c r="M639">
        <f t="shared" si="39"/>
        <v>2016</v>
      </c>
      <c r="N639">
        <v>1479794400</v>
      </c>
      <c r="O639" s="13">
        <f t="shared" si="36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5000000000000004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7"/>
        <v>11</v>
      </c>
      <c r="G640" t="s">
        <v>14</v>
      </c>
      <c r="H640">
        <f t="shared" si="38"/>
        <v>99.13</v>
      </c>
      <c r="I640">
        <v>94</v>
      </c>
      <c r="J640" t="s">
        <v>21</v>
      </c>
      <c r="K640" t="s">
        <v>22</v>
      </c>
      <c r="L640">
        <v>1280206800</v>
      </c>
      <c r="M640">
        <f t="shared" si="39"/>
        <v>2010</v>
      </c>
      <c r="N640">
        <v>1281243600</v>
      </c>
      <c r="O640" s="13">
        <f t="shared" si="36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55000000000000004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7"/>
        <v>56</v>
      </c>
      <c r="G641" t="s">
        <v>47</v>
      </c>
      <c r="H641">
        <f t="shared" si="38"/>
        <v>107.38</v>
      </c>
      <c r="I641">
        <v>45</v>
      </c>
      <c r="J641" t="s">
        <v>21</v>
      </c>
      <c r="K641" t="s">
        <v>22</v>
      </c>
      <c r="L641">
        <v>1532754000</v>
      </c>
      <c r="M641">
        <f t="shared" si="39"/>
        <v>2018</v>
      </c>
      <c r="N641">
        <v>1532754000</v>
      </c>
      <c r="O641" s="13">
        <f t="shared" si="36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5000000000000004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7"/>
        <v>17</v>
      </c>
      <c r="G642" t="s">
        <v>14</v>
      </c>
      <c r="H642">
        <f t="shared" si="38"/>
        <v>76.92</v>
      </c>
      <c r="I642">
        <v>257</v>
      </c>
      <c r="J642" t="s">
        <v>21</v>
      </c>
      <c r="K642" t="s">
        <v>22</v>
      </c>
      <c r="L642">
        <v>1453096800</v>
      </c>
      <c r="M642">
        <f t="shared" si="39"/>
        <v>2016</v>
      </c>
      <c r="N642">
        <v>1453356000</v>
      </c>
      <c r="O642" s="13">
        <f t="shared" ref="O642:O705" si="40">(((N642/60)/60)/24+DATE(1970,1,1))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35" x14ac:dyDescent="0.5500000000000000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41">ROUND((E643/D643)*100,0)</f>
        <v>120</v>
      </c>
      <c r="G643" t="s">
        <v>20</v>
      </c>
      <c r="H643">
        <f t="shared" ref="H643:H706" si="42">ROUND((E643/I643),2)</f>
        <v>58.13</v>
      </c>
      <c r="I643">
        <v>194</v>
      </c>
      <c r="J643" t="s">
        <v>98</v>
      </c>
      <c r="K643" t="s">
        <v>99</v>
      </c>
      <c r="L643">
        <v>1487570400</v>
      </c>
      <c r="M643">
        <f t="shared" ref="M643:M706" si="43">YEAR(O643)</f>
        <v>2017</v>
      </c>
      <c r="N643">
        <v>1489986000</v>
      </c>
      <c r="O643" s="13">
        <f t="shared" si="40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55000000000000004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1"/>
        <v>145</v>
      </c>
      <c r="G644" t="s">
        <v>20</v>
      </c>
      <c r="H644">
        <f t="shared" si="42"/>
        <v>103.74</v>
      </c>
      <c r="I644">
        <v>129</v>
      </c>
      <c r="J644" t="s">
        <v>15</v>
      </c>
      <c r="K644" t="s">
        <v>16</v>
      </c>
      <c r="L644">
        <v>1545026400</v>
      </c>
      <c r="M644">
        <f t="shared" si="43"/>
        <v>2018</v>
      </c>
      <c r="N644">
        <v>1545804000</v>
      </c>
      <c r="O644" s="13">
        <f t="shared" si="40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55000000000000004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1"/>
        <v>221</v>
      </c>
      <c r="G645" t="s">
        <v>20</v>
      </c>
      <c r="H645">
        <f t="shared" si="42"/>
        <v>87.96</v>
      </c>
      <c r="I645">
        <v>375</v>
      </c>
      <c r="J645" t="s">
        <v>21</v>
      </c>
      <c r="K645" t="s">
        <v>22</v>
      </c>
      <c r="L645">
        <v>1488348000</v>
      </c>
      <c r="M645">
        <f t="shared" si="43"/>
        <v>2017</v>
      </c>
      <c r="N645">
        <v>1489899600</v>
      </c>
      <c r="O645" s="13">
        <f t="shared" si="40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5000000000000004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1"/>
        <v>48</v>
      </c>
      <c r="G646" t="s">
        <v>14</v>
      </c>
      <c r="H646">
        <f t="shared" si="42"/>
        <v>28</v>
      </c>
      <c r="I646">
        <v>2928</v>
      </c>
      <c r="J646" t="s">
        <v>15</v>
      </c>
      <c r="K646" t="s">
        <v>16</v>
      </c>
      <c r="L646">
        <v>1545112800</v>
      </c>
      <c r="M646">
        <f t="shared" si="43"/>
        <v>2019</v>
      </c>
      <c r="N646">
        <v>1546495200</v>
      </c>
      <c r="O646" s="13">
        <f t="shared" si="40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5000000000000004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1"/>
        <v>93</v>
      </c>
      <c r="G647" t="s">
        <v>14</v>
      </c>
      <c r="H647">
        <f t="shared" si="42"/>
        <v>38</v>
      </c>
      <c r="I647">
        <v>4697</v>
      </c>
      <c r="J647" t="s">
        <v>21</v>
      </c>
      <c r="K647" t="s">
        <v>22</v>
      </c>
      <c r="L647">
        <v>1537938000</v>
      </c>
      <c r="M647">
        <f t="shared" si="43"/>
        <v>2018</v>
      </c>
      <c r="N647">
        <v>1539752400</v>
      </c>
      <c r="O647" s="13">
        <f t="shared" si="40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5000000000000004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1"/>
        <v>89</v>
      </c>
      <c r="G648" t="s">
        <v>14</v>
      </c>
      <c r="H648">
        <f t="shared" si="42"/>
        <v>30</v>
      </c>
      <c r="I648">
        <v>2915</v>
      </c>
      <c r="J648" t="s">
        <v>21</v>
      </c>
      <c r="K648" t="s">
        <v>22</v>
      </c>
      <c r="L648">
        <v>1363150800</v>
      </c>
      <c r="M648">
        <f t="shared" si="43"/>
        <v>2013</v>
      </c>
      <c r="N648">
        <v>1364101200</v>
      </c>
      <c r="O648" s="13">
        <f t="shared" si="40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5000000000000004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1"/>
        <v>41</v>
      </c>
      <c r="G649" t="s">
        <v>14</v>
      </c>
      <c r="H649">
        <f t="shared" si="42"/>
        <v>103.5</v>
      </c>
      <c r="I649">
        <v>18</v>
      </c>
      <c r="J649" t="s">
        <v>21</v>
      </c>
      <c r="K649" t="s">
        <v>22</v>
      </c>
      <c r="L649">
        <v>1523250000</v>
      </c>
      <c r="M649">
        <f t="shared" si="43"/>
        <v>2018</v>
      </c>
      <c r="N649">
        <v>1525323600</v>
      </c>
      <c r="O649" s="13">
        <f t="shared" si="40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55000000000000004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1"/>
        <v>63</v>
      </c>
      <c r="G650" t="s">
        <v>74</v>
      </c>
      <c r="H650">
        <f t="shared" si="42"/>
        <v>85.99</v>
      </c>
      <c r="I650">
        <v>723</v>
      </c>
      <c r="J650" t="s">
        <v>21</v>
      </c>
      <c r="K650" t="s">
        <v>22</v>
      </c>
      <c r="L650">
        <v>1499317200</v>
      </c>
      <c r="M650">
        <f t="shared" si="43"/>
        <v>2017</v>
      </c>
      <c r="N650">
        <v>1500872400</v>
      </c>
      <c r="O650" s="13">
        <f t="shared" si="40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5000000000000004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1"/>
        <v>48</v>
      </c>
      <c r="G651" t="s">
        <v>14</v>
      </c>
      <c r="H651">
        <f t="shared" si="42"/>
        <v>98.01</v>
      </c>
      <c r="I651">
        <v>602</v>
      </c>
      <c r="J651" t="s">
        <v>98</v>
      </c>
      <c r="K651" t="s">
        <v>99</v>
      </c>
      <c r="L651">
        <v>1287550800</v>
      </c>
      <c r="M651">
        <f t="shared" si="43"/>
        <v>2010</v>
      </c>
      <c r="N651">
        <v>1288501200</v>
      </c>
      <c r="O651" s="13">
        <f t="shared" si="40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5000000000000004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1"/>
        <v>2</v>
      </c>
      <c r="G652" t="s">
        <v>14</v>
      </c>
      <c r="H652">
        <f t="shared" si="42"/>
        <v>2</v>
      </c>
      <c r="I652">
        <v>1</v>
      </c>
      <c r="J652" t="s">
        <v>21</v>
      </c>
      <c r="K652" t="s">
        <v>22</v>
      </c>
      <c r="L652">
        <v>1404795600</v>
      </c>
      <c r="M652">
        <f t="shared" si="43"/>
        <v>2014</v>
      </c>
      <c r="N652">
        <v>1407128400</v>
      </c>
      <c r="O652" s="13">
        <f t="shared" si="40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5000000000000004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1"/>
        <v>88</v>
      </c>
      <c r="G653" t="s">
        <v>14</v>
      </c>
      <c r="H653">
        <f t="shared" si="42"/>
        <v>44.99</v>
      </c>
      <c r="I653">
        <v>3868</v>
      </c>
      <c r="J653" t="s">
        <v>107</v>
      </c>
      <c r="K653" t="s">
        <v>108</v>
      </c>
      <c r="L653">
        <v>1393048800</v>
      </c>
      <c r="M653">
        <f t="shared" si="43"/>
        <v>2014</v>
      </c>
      <c r="N653">
        <v>1394344800</v>
      </c>
      <c r="O653" s="13">
        <f t="shared" si="40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55000000000000004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1"/>
        <v>127</v>
      </c>
      <c r="G654" t="s">
        <v>20</v>
      </c>
      <c r="H654">
        <f t="shared" si="42"/>
        <v>31.01</v>
      </c>
      <c r="I654">
        <v>409</v>
      </c>
      <c r="J654" t="s">
        <v>21</v>
      </c>
      <c r="K654" t="s">
        <v>22</v>
      </c>
      <c r="L654">
        <v>1470373200</v>
      </c>
      <c r="M654">
        <f t="shared" si="43"/>
        <v>2016</v>
      </c>
      <c r="N654">
        <v>1474088400</v>
      </c>
      <c r="O654" s="13">
        <f t="shared" si="40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55000000000000004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1"/>
        <v>2339</v>
      </c>
      <c r="G655" t="s">
        <v>20</v>
      </c>
      <c r="H655">
        <f t="shared" si="42"/>
        <v>59.97</v>
      </c>
      <c r="I655">
        <v>234</v>
      </c>
      <c r="J655" t="s">
        <v>21</v>
      </c>
      <c r="K655" t="s">
        <v>22</v>
      </c>
      <c r="L655">
        <v>1460091600</v>
      </c>
      <c r="M655">
        <f t="shared" si="43"/>
        <v>2016</v>
      </c>
      <c r="N655">
        <v>1460264400</v>
      </c>
      <c r="O655" s="13">
        <f t="shared" si="40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55000000000000004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1"/>
        <v>508</v>
      </c>
      <c r="G656" t="s">
        <v>20</v>
      </c>
      <c r="H656">
        <f t="shared" si="42"/>
        <v>59</v>
      </c>
      <c r="I656">
        <v>3016</v>
      </c>
      <c r="J656" t="s">
        <v>21</v>
      </c>
      <c r="K656" t="s">
        <v>22</v>
      </c>
      <c r="L656">
        <v>1440392400</v>
      </c>
      <c r="M656">
        <f t="shared" si="43"/>
        <v>2015</v>
      </c>
      <c r="N656">
        <v>1440824400</v>
      </c>
      <c r="O656" s="13">
        <f t="shared" si="40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55000000000000004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1"/>
        <v>191</v>
      </c>
      <c r="G657" t="s">
        <v>20</v>
      </c>
      <c r="H657">
        <f t="shared" si="42"/>
        <v>50.05</v>
      </c>
      <c r="I657">
        <v>264</v>
      </c>
      <c r="J657" t="s">
        <v>21</v>
      </c>
      <c r="K657" t="s">
        <v>22</v>
      </c>
      <c r="L657">
        <v>1488434400</v>
      </c>
      <c r="M657">
        <f t="shared" si="43"/>
        <v>2017</v>
      </c>
      <c r="N657">
        <v>1489554000</v>
      </c>
      <c r="O657" s="13">
        <f t="shared" si="40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35" x14ac:dyDescent="0.5500000000000000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1"/>
        <v>42</v>
      </c>
      <c r="G658" t="s">
        <v>14</v>
      </c>
      <c r="H658">
        <f t="shared" si="42"/>
        <v>98.97</v>
      </c>
      <c r="I658">
        <v>504</v>
      </c>
      <c r="J658" t="s">
        <v>26</v>
      </c>
      <c r="K658" t="s">
        <v>27</v>
      </c>
      <c r="L658">
        <v>1514440800</v>
      </c>
      <c r="M658">
        <f t="shared" si="43"/>
        <v>2018</v>
      </c>
      <c r="N658">
        <v>1514872800</v>
      </c>
      <c r="O658" s="13">
        <f t="shared" si="40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5000000000000004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1"/>
        <v>8</v>
      </c>
      <c r="G659" t="s">
        <v>14</v>
      </c>
      <c r="H659">
        <f t="shared" si="42"/>
        <v>58.86</v>
      </c>
      <c r="I659">
        <v>14</v>
      </c>
      <c r="J659" t="s">
        <v>21</v>
      </c>
      <c r="K659" t="s">
        <v>22</v>
      </c>
      <c r="L659">
        <v>1514354400</v>
      </c>
      <c r="M659">
        <f t="shared" si="43"/>
        <v>2018</v>
      </c>
      <c r="N659">
        <v>1515736800</v>
      </c>
      <c r="O659" s="13">
        <f t="shared" si="40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55000000000000004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1"/>
        <v>60</v>
      </c>
      <c r="G660" t="s">
        <v>74</v>
      </c>
      <c r="H660">
        <f t="shared" si="42"/>
        <v>81.010000000000005</v>
      </c>
      <c r="I660">
        <v>390</v>
      </c>
      <c r="J660" t="s">
        <v>21</v>
      </c>
      <c r="K660" t="s">
        <v>22</v>
      </c>
      <c r="L660">
        <v>1440910800</v>
      </c>
      <c r="M660">
        <f t="shared" si="43"/>
        <v>2015</v>
      </c>
      <c r="N660">
        <v>1442898000</v>
      </c>
      <c r="O660" s="13">
        <f t="shared" si="40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5000000000000004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1"/>
        <v>47</v>
      </c>
      <c r="G661" t="s">
        <v>14</v>
      </c>
      <c r="H661">
        <f t="shared" si="42"/>
        <v>76.010000000000005</v>
      </c>
      <c r="I661">
        <v>750</v>
      </c>
      <c r="J661" t="s">
        <v>40</v>
      </c>
      <c r="K661" t="s">
        <v>41</v>
      </c>
      <c r="L661">
        <v>1296108000</v>
      </c>
      <c r="M661">
        <f t="shared" si="43"/>
        <v>2011</v>
      </c>
      <c r="N661">
        <v>1296194400</v>
      </c>
      <c r="O661" s="13">
        <f t="shared" si="40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5000000000000004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1"/>
        <v>82</v>
      </c>
      <c r="G662" t="s">
        <v>14</v>
      </c>
      <c r="H662">
        <f t="shared" si="42"/>
        <v>96.6</v>
      </c>
      <c r="I662">
        <v>77</v>
      </c>
      <c r="J662" t="s">
        <v>21</v>
      </c>
      <c r="K662" t="s">
        <v>22</v>
      </c>
      <c r="L662">
        <v>1440133200</v>
      </c>
      <c r="M662">
        <f t="shared" si="43"/>
        <v>2015</v>
      </c>
      <c r="N662">
        <v>1440910800</v>
      </c>
      <c r="O662" s="13">
        <f t="shared" si="40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5000000000000004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1"/>
        <v>54</v>
      </c>
      <c r="G663" t="s">
        <v>14</v>
      </c>
      <c r="H663">
        <f t="shared" si="42"/>
        <v>76.959999999999994</v>
      </c>
      <c r="I663">
        <v>752</v>
      </c>
      <c r="J663" t="s">
        <v>36</v>
      </c>
      <c r="K663" t="s">
        <v>37</v>
      </c>
      <c r="L663">
        <v>1332910800</v>
      </c>
      <c r="M663">
        <f t="shared" si="43"/>
        <v>2012</v>
      </c>
      <c r="N663">
        <v>1335502800</v>
      </c>
      <c r="O663" s="13">
        <f t="shared" si="40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5000000000000004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1"/>
        <v>98</v>
      </c>
      <c r="G664" t="s">
        <v>14</v>
      </c>
      <c r="H664">
        <f t="shared" si="42"/>
        <v>67.98</v>
      </c>
      <c r="I664">
        <v>131</v>
      </c>
      <c r="J664" t="s">
        <v>21</v>
      </c>
      <c r="K664" t="s">
        <v>22</v>
      </c>
      <c r="L664">
        <v>1544335200</v>
      </c>
      <c r="M664">
        <f t="shared" si="43"/>
        <v>2018</v>
      </c>
      <c r="N664">
        <v>1544680800</v>
      </c>
      <c r="O664" s="13">
        <f t="shared" si="40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5000000000000004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1"/>
        <v>77</v>
      </c>
      <c r="G665" t="s">
        <v>14</v>
      </c>
      <c r="H665">
        <f t="shared" si="42"/>
        <v>88.78</v>
      </c>
      <c r="I665">
        <v>87</v>
      </c>
      <c r="J665" t="s">
        <v>21</v>
      </c>
      <c r="K665" t="s">
        <v>22</v>
      </c>
      <c r="L665">
        <v>1286427600</v>
      </c>
      <c r="M665">
        <f t="shared" si="43"/>
        <v>2010</v>
      </c>
      <c r="N665">
        <v>1288414800</v>
      </c>
      <c r="O665" s="13">
        <f t="shared" si="40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5000000000000004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1"/>
        <v>33</v>
      </c>
      <c r="G666" t="s">
        <v>14</v>
      </c>
      <c r="H666">
        <f t="shared" si="42"/>
        <v>25</v>
      </c>
      <c r="I666">
        <v>1063</v>
      </c>
      <c r="J666" t="s">
        <v>21</v>
      </c>
      <c r="K666" t="s">
        <v>22</v>
      </c>
      <c r="L666">
        <v>1329717600</v>
      </c>
      <c r="M666">
        <f t="shared" si="43"/>
        <v>2012</v>
      </c>
      <c r="N666">
        <v>1330581600</v>
      </c>
      <c r="O666" s="13">
        <f t="shared" si="40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55000000000000004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1"/>
        <v>240</v>
      </c>
      <c r="G667" t="s">
        <v>20</v>
      </c>
      <c r="H667">
        <f t="shared" si="42"/>
        <v>44.92</v>
      </c>
      <c r="I667">
        <v>272</v>
      </c>
      <c r="J667" t="s">
        <v>21</v>
      </c>
      <c r="K667" t="s">
        <v>22</v>
      </c>
      <c r="L667">
        <v>1310187600</v>
      </c>
      <c r="M667">
        <f t="shared" si="43"/>
        <v>2011</v>
      </c>
      <c r="N667">
        <v>1311397200</v>
      </c>
      <c r="O667" s="13">
        <f t="shared" si="40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55000000000000004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1"/>
        <v>64</v>
      </c>
      <c r="G668" t="s">
        <v>74</v>
      </c>
      <c r="H668">
        <f t="shared" si="42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f t="shared" si="43"/>
        <v>2013</v>
      </c>
      <c r="N668">
        <v>1378357200</v>
      </c>
      <c r="O668" s="13">
        <f t="shared" si="40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35" x14ac:dyDescent="0.5500000000000000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1"/>
        <v>176</v>
      </c>
      <c r="G669" t="s">
        <v>20</v>
      </c>
      <c r="H669">
        <f t="shared" si="42"/>
        <v>29.01</v>
      </c>
      <c r="I669">
        <v>419</v>
      </c>
      <c r="J669" t="s">
        <v>21</v>
      </c>
      <c r="K669" t="s">
        <v>22</v>
      </c>
      <c r="L669">
        <v>1410325200</v>
      </c>
      <c r="M669">
        <f t="shared" si="43"/>
        <v>2014</v>
      </c>
      <c r="N669">
        <v>1411102800</v>
      </c>
      <c r="O669" s="13">
        <f t="shared" si="40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35" x14ac:dyDescent="0.5500000000000000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1"/>
        <v>20</v>
      </c>
      <c r="G670" t="s">
        <v>14</v>
      </c>
      <c r="H670">
        <f t="shared" si="42"/>
        <v>73.59</v>
      </c>
      <c r="I670">
        <v>76</v>
      </c>
      <c r="J670" t="s">
        <v>21</v>
      </c>
      <c r="K670" t="s">
        <v>22</v>
      </c>
      <c r="L670">
        <v>1343797200</v>
      </c>
      <c r="M670">
        <f t="shared" si="43"/>
        <v>2012</v>
      </c>
      <c r="N670">
        <v>1344834000</v>
      </c>
      <c r="O670" s="13">
        <f t="shared" si="40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55000000000000004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1"/>
        <v>359</v>
      </c>
      <c r="G671" t="s">
        <v>20</v>
      </c>
      <c r="H671">
        <f t="shared" si="42"/>
        <v>107.97</v>
      </c>
      <c r="I671">
        <v>1621</v>
      </c>
      <c r="J671" t="s">
        <v>107</v>
      </c>
      <c r="K671" t="s">
        <v>108</v>
      </c>
      <c r="L671">
        <v>1498453200</v>
      </c>
      <c r="M671">
        <f t="shared" si="43"/>
        <v>2017</v>
      </c>
      <c r="N671">
        <v>1499230800</v>
      </c>
      <c r="O671" s="13">
        <f t="shared" si="40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35" x14ac:dyDescent="0.5500000000000000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1"/>
        <v>469</v>
      </c>
      <c r="G672" t="s">
        <v>20</v>
      </c>
      <c r="H672">
        <f t="shared" si="42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>
        <f t="shared" si="43"/>
        <v>2016</v>
      </c>
      <c r="N672">
        <v>1457416800</v>
      </c>
      <c r="O672" s="13">
        <f t="shared" si="40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35" x14ac:dyDescent="0.5500000000000000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1"/>
        <v>122</v>
      </c>
      <c r="G673" t="s">
        <v>20</v>
      </c>
      <c r="H673">
        <f t="shared" si="42"/>
        <v>111.02</v>
      </c>
      <c r="I673">
        <v>1073</v>
      </c>
      <c r="J673" t="s">
        <v>21</v>
      </c>
      <c r="K673" t="s">
        <v>22</v>
      </c>
      <c r="L673">
        <v>1280552400</v>
      </c>
      <c r="M673">
        <f t="shared" si="43"/>
        <v>2010</v>
      </c>
      <c r="N673">
        <v>1280898000</v>
      </c>
      <c r="O673" s="13">
        <f t="shared" si="40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5000000000000004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1"/>
        <v>56</v>
      </c>
      <c r="G674" t="s">
        <v>14</v>
      </c>
      <c r="H674">
        <f t="shared" si="42"/>
        <v>25</v>
      </c>
      <c r="I674">
        <v>4428</v>
      </c>
      <c r="J674" t="s">
        <v>26</v>
      </c>
      <c r="K674" t="s">
        <v>27</v>
      </c>
      <c r="L674">
        <v>1521608400</v>
      </c>
      <c r="M674">
        <f t="shared" si="43"/>
        <v>2018</v>
      </c>
      <c r="N674">
        <v>1522472400</v>
      </c>
      <c r="O674" s="13">
        <f t="shared" si="40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5000000000000004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1"/>
        <v>44</v>
      </c>
      <c r="G675" t="s">
        <v>14</v>
      </c>
      <c r="H675">
        <f t="shared" si="42"/>
        <v>42.16</v>
      </c>
      <c r="I675">
        <v>58</v>
      </c>
      <c r="J675" t="s">
        <v>107</v>
      </c>
      <c r="K675" t="s">
        <v>108</v>
      </c>
      <c r="L675">
        <v>1460696400</v>
      </c>
      <c r="M675">
        <f t="shared" si="43"/>
        <v>2016</v>
      </c>
      <c r="N675">
        <v>1462510800</v>
      </c>
      <c r="O675" s="13">
        <f t="shared" si="40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55000000000000004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1"/>
        <v>34</v>
      </c>
      <c r="G676" t="s">
        <v>74</v>
      </c>
      <c r="H676">
        <f t="shared" si="42"/>
        <v>47</v>
      </c>
      <c r="I676">
        <v>1218</v>
      </c>
      <c r="J676" t="s">
        <v>21</v>
      </c>
      <c r="K676" t="s">
        <v>22</v>
      </c>
      <c r="L676">
        <v>1313730000</v>
      </c>
      <c r="M676">
        <f t="shared" si="43"/>
        <v>2011</v>
      </c>
      <c r="N676">
        <v>1317790800</v>
      </c>
      <c r="O676" s="13">
        <f t="shared" si="40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5000000000000004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1"/>
        <v>123</v>
      </c>
      <c r="G677" t="s">
        <v>20</v>
      </c>
      <c r="H677">
        <f t="shared" si="42"/>
        <v>36.04</v>
      </c>
      <c r="I677">
        <v>331</v>
      </c>
      <c r="J677" t="s">
        <v>21</v>
      </c>
      <c r="K677" t="s">
        <v>22</v>
      </c>
      <c r="L677">
        <v>1568178000</v>
      </c>
      <c r="M677">
        <f t="shared" si="43"/>
        <v>2019</v>
      </c>
      <c r="N677">
        <v>1568782800</v>
      </c>
      <c r="O677" s="13">
        <f t="shared" si="40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5000000000000004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1"/>
        <v>190</v>
      </c>
      <c r="G678" t="s">
        <v>20</v>
      </c>
      <c r="H678">
        <f t="shared" si="42"/>
        <v>101.04</v>
      </c>
      <c r="I678">
        <v>1170</v>
      </c>
      <c r="J678" t="s">
        <v>21</v>
      </c>
      <c r="K678" t="s">
        <v>22</v>
      </c>
      <c r="L678">
        <v>1348635600</v>
      </c>
      <c r="M678">
        <f t="shared" si="43"/>
        <v>2012</v>
      </c>
      <c r="N678">
        <v>1349413200</v>
      </c>
      <c r="O678" s="13">
        <f t="shared" si="40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5000000000000004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1"/>
        <v>84</v>
      </c>
      <c r="G679" t="s">
        <v>14</v>
      </c>
      <c r="H679">
        <f t="shared" si="42"/>
        <v>39.93</v>
      </c>
      <c r="I679">
        <v>111</v>
      </c>
      <c r="J679" t="s">
        <v>21</v>
      </c>
      <c r="K679" t="s">
        <v>22</v>
      </c>
      <c r="L679">
        <v>1468126800</v>
      </c>
      <c r="M679">
        <f t="shared" si="43"/>
        <v>2016</v>
      </c>
      <c r="N679">
        <v>1472446800</v>
      </c>
      <c r="O679" s="13">
        <f t="shared" si="40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55000000000000004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1"/>
        <v>18</v>
      </c>
      <c r="G680" t="s">
        <v>74</v>
      </c>
      <c r="H680">
        <f t="shared" si="42"/>
        <v>83.16</v>
      </c>
      <c r="I680">
        <v>215</v>
      </c>
      <c r="J680" t="s">
        <v>21</v>
      </c>
      <c r="K680" t="s">
        <v>22</v>
      </c>
      <c r="L680">
        <v>1547877600</v>
      </c>
      <c r="M680">
        <f t="shared" si="43"/>
        <v>2019</v>
      </c>
      <c r="N680">
        <v>1548050400</v>
      </c>
      <c r="O680" s="13">
        <f t="shared" si="40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55000000000000004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1"/>
        <v>1037</v>
      </c>
      <c r="G681" t="s">
        <v>20</v>
      </c>
      <c r="H681">
        <f t="shared" si="42"/>
        <v>39.979999999999997</v>
      </c>
      <c r="I681">
        <v>363</v>
      </c>
      <c r="J681" t="s">
        <v>21</v>
      </c>
      <c r="K681" t="s">
        <v>22</v>
      </c>
      <c r="L681">
        <v>1571374800</v>
      </c>
      <c r="M681">
        <f t="shared" si="43"/>
        <v>2019</v>
      </c>
      <c r="N681">
        <v>1571806800</v>
      </c>
      <c r="O681" s="13">
        <f t="shared" si="40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35" x14ac:dyDescent="0.5500000000000000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1"/>
        <v>97</v>
      </c>
      <c r="G682" t="s">
        <v>14</v>
      </c>
      <c r="H682">
        <f t="shared" si="42"/>
        <v>47.99</v>
      </c>
      <c r="I682">
        <v>2955</v>
      </c>
      <c r="J682" t="s">
        <v>21</v>
      </c>
      <c r="K682" t="s">
        <v>22</v>
      </c>
      <c r="L682">
        <v>1576303200</v>
      </c>
      <c r="M682">
        <f t="shared" si="43"/>
        <v>2019</v>
      </c>
      <c r="N682">
        <v>1576476000</v>
      </c>
      <c r="O682" s="13">
        <f t="shared" si="40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35" x14ac:dyDescent="0.5500000000000000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1"/>
        <v>86</v>
      </c>
      <c r="G683" t="s">
        <v>14</v>
      </c>
      <c r="H683">
        <f t="shared" si="42"/>
        <v>95.98</v>
      </c>
      <c r="I683">
        <v>1657</v>
      </c>
      <c r="J683" t="s">
        <v>21</v>
      </c>
      <c r="K683" t="s">
        <v>22</v>
      </c>
      <c r="L683">
        <v>1324447200</v>
      </c>
      <c r="M683">
        <f t="shared" si="43"/>
        <v>2011</v>
      </c>
      <c r="N683">
        <v>1324965600</v>
      </c>
      <c r="O683" s="13">
        <f t="shared" si="40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55000000000000004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1"/>
        <v>150</v>
      </c>
      <c r="G684" t="s">
        <v>20</v>
      </c>
      <c r="H684">
        <f t="shared" si="42"/>
        <v>78.73</v>
      </c>
      <c r="I684">
        <v>103</v>
      </c>
      <c r="J684" t="s">
        <v>21</v>
      </c>
      <c r="K684" t="s">
        <v>22</v>
      </c>
      <c r="L684">
        <v>1386741600</v>
      </c>
      <c r="M684">
        <f t="shared" si="43"/>
        <v>2013</v>
      </c>
      <c r="N684">
        <v>1387519200</v>
      </c>
      <c r="O684" s="13">
        <f t="shared" si="40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55000000000000004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1"/>
        <v>358</v>
      </c>
      <c r="G685" t="s">
        <v>20</v>
      </c>
      <c r="H685">
        <f t="shared" si="42"/>
        <v>56.08</v>
      </c>
      <c r="I685">
        <v>147</v>
      </c>
      <c r="J685" t="s">
        <v>21</v>
      </c>
      <c r="K685" t="s">
        <v>22</v>
      </c>
      <c r="L685">
        <v>1537074000</v>
      </c>
      <c r="M685">
        <f t="shared" si="43"/>
        <v>2018</v>
      </c>
      <c r="N685">
        <v>1537246800</v>
      </c>
      <c r="O685" s="13">
        <f t="shared" si="40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55000000000000004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1"/>
        <v>543</v>
      </c>
      <c r="G686" t="s">
        <v>20</v>
      </c>
      <c r="H686">
        <f t="shared" si="42"/>
        <v>69.09</v>
      </c>
      <c r="I686">
        <v>110</v>
      </c>
      <c r="J686" t="s">
        <v>15</v>
      </c>
      <c r="K686" t="s">
        <v>16</v>
      </c>
      <c r="L686">
        <v>1277787600</v>
      </c>
      <c r="M686">
        <f t="shared" si="43"/>
        <v>2010</v>
      </c>
      <c r="N686">
        <v>1279515600</v>
      </c>
      <c r="O686" s="13">
        <f t="shared" si="40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5000000000000004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1"/>
        <v>68</v>
      </c>
      <c r="G687" t="s">
        <v>14</v>
      </c>
      <c r="H687">
        <f t="shared" si="42"/>
        <v>102.05</v>
      </c>
      <c r="I687">
        <v>926</v>
      </c>
      <c r="J687" t="s">
        <v>15</v>
      </c>
      <c r="K687" t="s">
        <v>16</v>
      </c>
      <c r="L687">
        <v>1440306000</v>
      </c>
      <c r="M687">
        <f t="shared" si="43"/>
        <v>2015</v>
      </c>
      <c r="N687">
        <v>1442379600</v>
      </c>
      <c r="O687" s="13">
        <f t="shared" si="40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55000000000000004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1"/>
        <v>192</v>
      </c>
      <c r="G688" t="s">
        <v>20</v>
      </c>
      <c r="H688">
        <f t="shared" si="42"/>
        <v>107.32</v>
      </c>
      <c r="I688">
        <v>134</v>
      </c>
      <c r="J688" t="s">
        <v>21</v>
      </c>
      <c r="K688" t="s">
        <v>22</v>
      </c>
      <c r="L688">
        <v>1522126800</v>
      </c>
      <c r="M688">
        <f t="shared" si="43"/>
        <v>2018</v>
      </c>
      <c r="N688">
        <v>1523077200</v>
      </c>
      <c r="O688" s="13">
        <f t="shared" si="40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55000000000000004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1"/>
        <v>932</v>
      </c>
      <c r="G689" t="s">
        <v>20</v>
      </c>
      <c r="H689">
        <f t="shared" si="42"/>
        <v>51.97</v>
      </c>
      <c r="I689">
        <v>269</v>
      </c>
      <c r="J689" t="s">
        <v>21</v>
      </c>
      <c r="K689" t="s">
        <v>22</v>
      </c>
      <c r="L689">
        <v>1489298400</v>
      </c>
      <c r="M689">
        <f t="shared" si="43"/>
        <v>2017</v>
      </c>
      <c r="N689">
        <v>1489554000</v>
      </c>
      <c r="O689" s="13">
        <f t="shared" si="40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55000000000000004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1"/>
        <v>429</v>
      </c>
      <c r="G690" t="s">
        <v>20</v>
      </c>
      <c r="H690">
        <f t="shared" si="42"/>
        <v>71.14</v>
      </c>
      <c r="I690">
        <v>175</v>
      </c>
      <c r="J690" t="s">
        <v>21</v>
      </c>
      <c r="K690" t="s">
        <v>22</v>
      </c>
      <c r="L690">
        <v>1547100000</v>
      </c>
      <c r="M690">
        <f t="shared" si="43"/>
        <v>2019</v>
      </c>
      <c r="N690">
        <v>1548482400</v>
      </c>
      <c r="O690" s="13">
        <f t="shared" si="40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55000000000000004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1"/>
        <v>101</v>
      </c>
      <c r="G691" t="s">
        <v>20</v>
      </c>
      <c r="H691">
        <f t="shared" si="42"/>
        <v>106.49</v>
      </c>
      <c r="I691">
        <v>69</v>
      </c>
      <c r="J691" t="s">
        <v>21</v>
      </c>
      <c r="K691" t="s">
        <v>22</v>
      </c>
      <c r="L691">
        <v>1383022800</v>
      </c>
      <c r="M691">
        <f t="shared" si="43"/>
        <v>2013</v>
      </c>
      <c r="N691">
        <v>1384063200</v>
      </c>
      <c r="O691" s="13">
        <f t="shared" si="40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55000000000000004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1"/>
        <v>227</v>
      </c>
      <c r="G692" t="s">
        <v>20</v>
      </c>
      <c r="H692">
        <f t="shared" si="42"/>
        <v>42.94</v>
      </c>
      <c r="I692">
        <v>190</v>
      </c>
      <c r="J692" t="s">
        <v>21</v>
      </c>
      <c r="K692" t="s">
        <v>22</v>
      </c>
      <c r="L692">
        <v>1322373600</v>
      </c>
      <c r="M692">
        <f t="shared" si="43"/>
        <v>2011</v>
      </c>
      <c r="N692">
        <v>1322892000</v>
      </c>
      <c r="O692" s="13">
        <f t="shared" si="40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55000000000000004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1"/>
        <v>142</v>
      </c>
      <c r="G693" t="s">
        <v>20</v>
      </c>
      <c r="H693">
        <f t="shared" si="42"/>
        <v>30.04</v>
      </c>
      <c r="I693">
        <v>237</v>
      </c>
      <c r="J693" t="s">
        <v>21</v>
      </c>
      <c r="K693" t="s">
        <v>22</v>
      </c>
      <c r="L693">
        <v>1349240400</v>
      </c>
      <c r="M693">
        <f t="shared" si="43"/>
        <v>2012</v>
      </c>
      <c r="N693">
        <v>1350709200</v>
      </c>
      <c r="O693" s="13">
        <f t="shared" si="40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5000000000000004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1"/>
        <v>91</v>
      </c>
      <c r="G694" t="s">
        <v>14</v>
      </c>
      <c r="H694">
        <f t="shared" si="42"/>
        <v>70.62</v>
      </c>
      <c r="I694">
        <v>77</v>
      </c>
      <c r="J694" t="s">
        <v>40</v>
      </c>
      <c r="K694" t="s">
        <v>41</v>
      </c>
      <c r="L694">
        <v>1562648400</v>
      </c>
      <c r="M694">
        <f t="shared" si="43"/>
        <v>2019</v>
      </c>
      <c r="N694">
        <v>1564203600</v>
      </c>
      <c r="O694" s="13">
        <f t="shared" si="40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35" x14ac:dyDescent="0.5500000000000000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1"/>
        <v>64</v>
      </c>
      <c r="G695" t="s">
        <v>14</v>
      </c>
      <c r="H695">
        <f t="shared" si="42"/>
        <v>66.02</v>
      </c>
      <c r="I695">
        <v>1748</v>
      </c>
      <c r="J695" t="s">
        <v>21</v>
      </c>
      <c r="K695" t="s">
        <v>22</v>
      </c>
      <c r="L695">
        <v>1508216400</v>
      </c>
      <c r="M695">
        <f t="shared" si="43"/>
        <v>2017</v>
      </c>
      <c r="N695">
        <v>1509685200</v>
      </c>
      <c r="O695" s="13">
        <f t="shared" si="40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5000000000000004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1"/>
        <v>84</v>
      </c>
      <c r="G696" t="s">
        <v>14</v>
      </c>
      <c r="H696">
        <f t="shared" si="42"/>
        <v>96.91</v>
      </c>
      <c r="I696">
        <v>79</v>
      </c>
      <c r="J696" t="s">
        <v>21</v>
      </c>
      <c r="K696" t="s">
        <v>22</v>
      </c>
      <c r="L696">
        <v>1511762400</v>
      </c>
      <c r="M696">
        <f t="shared" si="43"/>
        <v>2018</v>
      </c>
      <c r="N696">
        <v>1514959200</v>
      </c>
      <c r="O696" s="13">
        <f t="shared" si="40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55000000000000004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1"/>
        <v>134</v>
      </c>
      <c r="G697" t="s">
        <v>20</v>
      </c>
      <c r="H697">
        <f t="shared" si="42"/>
        <v>62.87</v>
      </c>
      <c r="I697">
        <v>196</v>
      </c>
      <c r="J697" t="s">
        <v>107</v>
      </c>
      <c r="K697" t="s">
        <v>108</v>
      </c>
      <c r="L697">
        <v>1447480800</v>
      </c>
      <c r="M697">
        <f t="shared" si="43"/>
        <v>2015</v>
      </c>
      <c r="N697">
        <v>1448863200</v>
      </c>
      <c r="O697" s="13">
        <f t="shared" si="40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5000000000000004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1"/>
        <v>59</v>
      </c>
      <c r="G698" t="s">
        <v>14</v>
      </c>
      <c r="H698">
        <f t="shared" si="42"/>
        <v>108.99</v>
      </c>
      <c r="I698">
        <v>889</v>
      </c>
      <c r="J698" t="s">
        <v>21</v>
      </c>
      <c r="K698" t="s">
        <v>22</v>
      </c>
      <c r="L698">
        <v>1429506000</v>
      </c>
      <c r="M698">
        <f t="shared" si="43"/>
        <v>2015</v>
      </c>
      <c r="N698">
        <v>1429592400</v>
      </c>
      <c r="O698" s="13">
        <f t="shared" si="40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5500000000000000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1"/>
        <v>153</v>
      </c>
      <c r="G699" t="s">
        <v>20</v>
      </c>
      <c r="H699">
        <f t="shared" si="42"/>
        <v>27</v>
      </c>
      <c r="I699">
        <v>7295</v>
      </c>
      <c r="J699" t="s">
        <v>21</v>
      </c>
      <c r="K699" t="s">
        <v>22</v>
      </c>
      <c r="L699">
        <v>1522472400</v>
      </c>
      <c r="M699">
        <f t="shared" si="43"/>
        <v>2018</v>
      </c>
      <c r="N699">
        <v>1522645200</v>
      </c>
      <c r="O699" s="13">
        <f t="shared" si="40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55000000000000004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1"/>
        <v>447</v>
      </c>
      <c r="G700" t="s">
        <v>20</v>
      </c>
      <c r="H700">
        <f t="shared" si="42"/>
        <v>65</v>
      </c>
      <c r="I700">
        <v>2893</v>
      </c>
      <c r="J700" t="s">
        <v>15</v>
      </c>
      <c r="K700" t="s">
        <v>16</v>
      </c>
      <c r="L700">
        <v>1322114400</v>
      </c>
      <c r="M700">
        <f t="shared" si="43"/>
        <v>2011</v>
      </c>
      <c r="N700">
        <v>1323324000</v>
      </c>
      <c r="O700" s="13">
        <f t="shared" si="40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5000000000000004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1"/>
        <v>84</v>
      </c>
      <c r="G701" t="s">
        <v>14</v>
      </c>
      <c r="H701">
        <f t="shared" si="42"/>
        <v>111.52</v>
      </c>
      <c r="I701">
        <v>56</v>
      </c>
      <c r="J701" t="s">
        <v>21</v>
      </c>
      <c r="K701" t="s">
        <v>22</v>
      </c>
      <c r="L701">
        <v>1561438800</v>
      </c>
      <c r="M701">
        <f t="shared" si="43"/>
        <v>2019</v>
      </c>
      <c r="N701">
        <v>1561525200</v>
      </c>
      <c r="O701" s="13">
        <f t="shared" si="40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500000000000000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1"/>
        <v>3</v>
      </c>
      <c r="G702" t="s">
        <v>14</v>
      </c>
      <c r="H702">
        <f t="shared" si="42"/>
        <v>3</v>
      </c>
      <c r="I702">
        <v>1</v>
      </c>
      <c r="J702" t="s">
        <v>21</v>
      </c>
      <c r="K702" t="s">
        <v>22</v>
      </c>
      <c r="L702">
        <v>1264399200</v>
      </c>
      <c r="M702">
        <f t="shared" si="43"/>
        <v>2010</v>
      </c>
      <c r="N702">
        <v>1265695200</v>
      </c>
      <c r="O702" s="13">
        <f t="shared" si="40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35" x14ac:dyDescent="0.5500000000000000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1"/>
        <v>175</v>
      </c>
      <c r="G703" t="s">
        <v>20</v>
      </c>
      <c r="H703">
        <f t="shared" si="42"/>
        <v>110.99</v>
      </c>
      <c r="I703">
        <v>820</v>
      </c>
      <c r="J703" t="s">
        <v>21</v>
      </c>
      <c r="K703" t="s">
        <v>22</v>
      </c>
      <c r="L703">
        <v>1301202000</v>
      </c>
      <c r="M703">
        <f t="shared" si="43"/>
        <v>2011</v>
      </c>
      <c r="N703">
        <v>1301806800</v>
      </c>
      <c r="O703" s="13">
        <f t="shared" si="40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35" x14ac:dyDescent="0.5500000000000000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1"/>
        <v>54</v>
      </c>
      <c r="G704" t="s">
        <v>14</v>
      </c>
      <c r="H704">
        <f t="shared" si="42"/>
        <v>56.75</v>
      </c>
      <c r="I704">
        <v>83</v>
      </c>
      <c r="J704" t="s">
        <v>21</v>
      </c>
      <c r="K704" t="s">
        <v>22</v>
      </c>
      <c r="L704">
        <v>1374469200</v>
      </c>
      <c r="M704">
        <f t="shared" si="43"/>
        <v>2013</v>
      </c>
      <c r="N704">
        <v>1374901200</v>
      </c>
      <c r="O704" s="13">
        <f t="shared" si="40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55000000000000004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1"/>
        <v>312</v>
      </c>
      <c r="G705" t="s">
        <v>20</v>
      </c>
      <c r="H705">
        <f t="shared" si="42"/>
        <v>97.02</v>
      </c>
      <c r="I705">
        <v>2038</v>
      </c>
      <c r="J705" t="s">
        <v>21</v>
      </c>
      <c r="K705" t="s">
        <v>22</v>
      </c>
      <c r="L705">
        <v>1334984400</v>
      </c>
      <c r="M705">
        <f t="shared" si="43"/>
        <v>2012</v>
      </c>
      <c r="N705">
        <v>1336453200</v>
      </c>
      <c r="O705" s="13">
        <f t="shared" si="40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35" x14ac:dyDescent="0.5500000000000000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1"/>
        <v>123</v>
      </c>
      <c r="G706" t="s">
        <v>20</v>
      </c>
      <c r="H706">
        <f t="shared" si="42"/>
        <v>92.09</v>
      </c>
      <c r="I706">
        <v>116</v>
      </c>
      <c r="J706" t="s">
        <v>21</v>
      </c>
      <c r="K706" t="s">
        <v>22</v>
      </c>
      <c r="L706">
        <v>1467608400</v>
      </c>
      <c r="M706">
        <f t="shared" si="43"/>
        <v>2016</v>
      </c>
      <c r="N706">
        <v>1468904400</v>
      </c>
      <c r="O706" s="13">
        <f t="shared" ref="O706:O769" si="44">(((N706/60)/60)/24+DATE(1970,1,1))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5000000000000004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45">ROUND((E707/D707)*100,0)</f>
        <v>99</v>
      </c>
      <c r="G707" t="s">
        <v>14</v>
      </c>
      <c r="H707">
        <f t="shared" ref="H707:H770" si="46">ROUND((E707/I707),2)</f>
        <v>82.99</v>
      </c>
      <c r="I707">
        <v>2025</v>
      </c>
      <c r="J707" t="s">
        <v>40</v>
      </c>
      <c r="K707" t="s">
        <v>41</v>
      </c>
      <c r="L707">
        <v>1386741600</v>
      </c>
      <c r="M707">
        <f t="shared" ref="M707:M770" si="47">YEAR(O707)</f>
        <v>2013</v>
      </c>
      <c r="N707">
        <v>1387087200</v>
      </c>
      <c r="O707" s="13">
        <f t="shared" si="44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35" x14ac:dyDescent="0.5500000000000000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5"/>
        <v>128</v>
      </c>
      <c r="G708" t="s">
        <v>20</v>
      </c>
      <c r="H708">
        <f t="shared" si="46"/>
        <v>103.04</v>
      </c>
      <c r="I708">
        <v>1345</v>
      </c>
      <c r="J708" t="s">
        <v>26</v>
      </c>
      <c r="K708" t="s">
        <v>27</v>
      </c>
      <c r="L708">
        <v>1546754400</v>
      </c>
      <c r="M708">
        <f t="shared" si="47"/>
        <v>2019</v>
      </c>
      <c r="N708">
        <v>1547445600</v>
      </c>
      <c r="O708" s="13">
        <f t="shared" si="4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35" x14ac:dyDescent="0.5500000000000000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5"/>
        <v>159</v>
      </c>
      <c r="G709" t="s">
        <v>20</v>
      </c>
      <c r="H709">
        <f t="shared" si="46"/>
        <v>68.92</v>
      </c>
      <c r="I709">
        <v>168</v>
      </c>
      <c r="J709" t="s">
        <v>21</v>
      </c>
      <c r="K709" t="s">
        <v>22</v>
      </c>
      <c r="L709">
        <v>1544248800</v>
      </c>
      <c r="M709">
        <f t="shared" si="47"/>
        <v>2019</v>
      </c>
      <c r="N709">
        <v>1547359200</v>
      </c>
      <c r="O709" s="13">
        <f t="shared" si="4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55000000000000004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5"/>
        <v>707</v>
      </c>
      <c r="G710" t="s">
        <v>20</v>
      </c>
      <c r="H710">
        <f t="shared" si="46"/>
        <v>87.74</v>
      </c>
      <c r="I710">
        <v>137</v>
      </c>
      <c r="J710" t="s">
        <v>98</v>
      </c>
      <c r="K710" t="s">
        <v>99</v>
      </c>
      <c r="L710">
        <v>1495429200</v>
      </c>
      <c r="M710">
        <f t="shared" si="47"/>
        <v>2017</v>
      </c>
      <c r="N710">
        <v>1496293200</v>
      </c>
      <c r="O710" s="13">
        <f t="shared" si="4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55000000000000004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5"/>
        <v>142</v>
      </c>
      <c r="G711" t="s">
        <v>20</v>
      </c>
      <c r="H711">
        <f t="shared" si="46"/>
        <v>75.02</v>
      </c>
      <c r="I711">
        <v>186</v>
      </c>
      <c r="J711" t="s">
        <v>107</v>
      </c>
      <c r="K711" t="s">
        <v>108</v>
      </c>
      <c r="L711">
        <v>1334811600</v>
      </c>
      <c r="M711">
        <f t="shared" si="47"/>
        <v>2012</v>
      </c>
      <c r="N711">
        <v>1335416400</v>
      </c>
      <c r="O711" s="13">
        <f t="shared" si="4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35" x14ac:dyDescent="0.5500000000000000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5"/>
        <v>148</v>
      </c>
      <c r="G712" t="s">
        <v>20</v>
      </c>
      <c r="H712">
        <f t="shared" si="46"/>
        <v>50.86</v>
      </c>
      <c r="I712">
        <v>125</v>
      </c>
      <c r="J712" t="s">
        <v>21</v>
      </c>
      <c r="K712" t="s">
        <v>22</v>
      </c>
      <c r="L712">
        <v>1531544400</v>
      </c>
      <c r="M712">
        <f t="shared" si="47"/>
        <v>2018</v>
      </c>
      <c r="N712">
        <v>1532149200</v>
      </c>
      <c r="O712" s="13">
        <f t="shared" si="4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35" x14ac:dyDescent="0.5500000000000000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5"/>
        <v>20</v>
      </c>
      <c r="G713" t="s">
        <v>14</v>
      </c>
      <c r="H713">
        <f t="shared" si="46"/>
        <v>90</v>
      </c>
      <c r="I713">
        <v>14</v>
      </c>
      <c r="J713" t="s">
        <v>107</v>
      </c>
      <c r="K713" t="s">
        <v>108</v>
      </c>
      <c r="L713">
        <v>1453615200</v>
      </c>
      <c r="M713">
        <f t="shared" si="47"/>
        <v>2016</v>
      </c>
      <c r="N713">
        <v>1453788000</v>
      </c>
      <c r="O713" s="13">
        <f t="shared" si="4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35" x14ac:dyDescent="0.5500000000000000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5"/>
        <v>1841</v>
      </c>
      <c r="G714" t="s">
        <v>20</v>
      </c>
      <c r="H714">
        <f t="shared" si="46"/>
        <v>72.900000000000006</v>
      </c>
      <c r="I714">
        <v>202</v>
      </c>
      <c r="J714" t="s">
        <v>21</v>
      </c>
      <c r="K714" t="s">
        <v>22</v>
      </c>
      <c r="L714">
        <v>1467954000</v>
      </c>
      <c r="M714">
        <f t="shared" si="47"/>
        <v>2016</v>
      </c>
      <c r="N714">
        <v>1471496400</v>
      </c>
      <c r="O714" s="13">
        <f t="shared" si="4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55000000000000004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5"/>
        <v>162</v>
      </c>
      <c r="G715" t="s">
        <v>20</v>
      </c>
      <c r="H715">
        <f t="shared" si="46"/>
        <v>108.49</v>
      </c>
      <c r="I715">
        <v>103</v>
      </c>
      <c r="J715" t="s">
        <v>21</v>
      </c>
      <c r="K715" t="s">
        <v>22</v>
      </c>
      <c r="L715">
        <v>1471842000</v>
      </c>
      <c r="M715">
        <f t="shared" si="47"/>
        <v>2016</v>
      </c>
      <c r="N715">
        <v>1472878800</v>
      </c>
      <c r="O715" s="13">
        <f t="shared" si="4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55000000000000004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5"/>
        <v>473</v>
      </c>
      <c r="G716" t="s">
        <v>20</v>
      </c>
      <c r="H716">
        <f t="shared" si="46"/>
        <v>101.98</v>
      </c>
      <c r="I716">
        <v>1785</v>
      </c>
      <c r="J716" t="s">
        <v>21</v>
      </c>
      <c r="K716" t="s">
        <v>22</v>
      </c>
      <c r="L716">
        <v>1408424400</v>
      </c>
      <c r="M716">
        <f t="shared" si="47"/>
        <v>2014</v>
      </c>
      <c r="N716">
        <v>1408510800</v>
      </c>
      <c r="O716" s="13">
        <f t="shared" si="4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5000000000000004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5"/>
        <v>24</v>
      </c>
      <c r="G717" t="s">
        <v>14</v>
      </c>
      <c r="H717">
        <f t="shared" si="46"/>
        <v>44.01</v>
      </c>
      <c r="I717">
        <v>656</v>
      </c>
      <c r="J717" t="s">
        <v>21</v>
      </c>
      <c r="K717" t="s">
        <v>22</v>
      </c>
      <c r="L717">
        <v>1281157200</v>
      </c>
      <c r="M717">
        <f t="shared" si="47"/>
        <v>2010</v>
      </c>
      <c r="N717">
        <v>1281589200</v>
      </c>
      <c r="O717" s="13">
        <f t="shared" si="4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55000000000000004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5"/>
        <v>518</v>
      </c>
      <c r="G718" t="s">
        <v>20</v>
      </c>
      <c r="H718">
        <f t="shared" si="46"/>
        <v>65.94</v>
      </c>
      <c r="I718">
        <v>157</v>
      </c>
      <c r="J718" t="s">
        <v>21</v>
      </c>
      <c r="K718" t="s">
        <v>22</v>
      </c>
      <c r="L718">
        <v>1373432400</v>
      </c>
      <c r="M718">
        <f t="shared" si="47"/>
        <v>2013</v>
      </c>
      <c r="N718">
        <v>1375851600</v>
      </c>
      <c r="O718" s="13">
        <f t="shared" si="4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35" x14ac:dyDescent="0.5500000000000000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5"/>
        <v>248</v>
      </c>
      <c r="G719" t="s">
        <v>20</v>
      </c>
      <c r="H719">
        <f t="shared" si="46"/>
        <v>24.99</v>
      </c>
      <c r="I719">
        <v>555</v>
      </c>
      <c r="J719" t="s">
        <v>21</v>
      </c>
      <c r="K719" t="s">
        <v>22</v>
      </c>
      <c r="L719">
        <v>1313989200</v>
      </c>
      <c r="M719">
        <f t="shared" si="47"/>
        <v>2011</v>
      </c>
      <c r="N719">
        <v>1315803600</v>
      </c>
      <c r="O719" s="13">
        <f t="shared" si="4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55000000000000004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5"/>
        <v>100</v>
      </c>
      <c r="G720" t="s">
        <v>20</v>
      </c>
      <c r="H720">
        <f t="shared" si="46"/>
        <v>28</v>
      </c>
      <c r="I720">
        <v>297</v>
      </c>
      <c r="J720" t="s">
        <v>21</v>
      </c>
      <c r="K720" t="s">
        <v>22</v>
      </c>
      <c r="L720">
        <v>1371445200</v>
      </c>
      <c r="M720">
        <f t="shared" si="47"/>
        <v>2013</v>
      </c>
      <c r="N720">
        <v>1373691600</v>
      </c>
      <c r="O720" s="13">
        <f t="shared" si="4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55000000000000004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5"/>
        <v>153</v>
      </c>
      <c r="G721" t="s">
        <v>20</v>
      </c>
      <c r="H721">
        <f t="shared" si="46"/>
        <v>85.83</v>
      </c>
      <c r="I721">
        <v>123</v>
      </c>
      <c r="J721" t="s">
        <v>21</v>
      </c>
      <c r="K721" t="s">
        <v>22</v>
      </c>
      <c r="L721">
        <v>1338267600</v>
      </c>
      <c r="M721">
        <f t="shared" si="47"/>
        <v>2012</v>
      </c>
      <c r="N721">
        <v>1339218000</v>
      </c>
      <c r="O721" s="13">
        <f t="shared" si="4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35" x14ac:dyDescent="0.5500000000000000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5"/>
        <v>37</v>
      </c>
      <c r="G722" t="s">
        <v>74</v>
      </c>
      <c r="H722">
        <f t="shared" si="46"/>
        <v>84.92</v>
      </c>
      <c r="I722">
        <v>38</v>
      </c>
      <c r="J722" t="s">
        <v>36</v>
      </c>
      <c r="K722" t="s">
        <v>37</v>
      </c>
      <c r="L722">
        <v>1519192800</v>
      </c>
      <c r="M722">
        <f t="shared" si="47"/>
        <v>2018</v>
      </c>
      <c r="N722">
        <v>1520402400</v>
      </c>
      <c r="O722" s="13">
        <f t="shared" si="4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55000000000000004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5"/>
        <v>4</v>
      </c>
      <c r="G723" t="s">
        <v>74</v>
      </c>
      <c r="H723">
        <f t="shared" si="46"/>
        <v>90.48</v>
      </c>
      <c r="I723">
        <v>60</v>
      </c>
      <c r="J723" t="s">
        <v>21</v>
      </c>
      <c r="K723" t="s">
        <v>22</v>
      </c>
      <c r="L723">
        <v>1522818000</v>
      </c>
      <c r="M723">
        <f t="shared" si="47"/>
        <v>2018</v>
      </c>
      <c r="N723">
        <v>1523336400</v>
      </c>
      <c r="O723" s="13">
        <f t="shared" si="4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55000000000000004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5"/>
        <v>157</v>
      </c>
      <c r="G724" t="s">
        <v>20</v>
      </c>
      <c r="H724">
        <f t="shared" si="46"/>
        <v>25</v>
      </c>
      <c r="I724">
        <v>3036</v>
      </c>
      <c r="J724" t="s">
        <v>21</v>
      </c>
      <c r="K724" t="s">
        <v>22</v>
      </c>
      <c r="L724">
        <v>1509948000</v>
      </c>
      <c r="M724">
        <f t="shared" si="47"/>
        <v>2017</v>
      </c>
      <c r="N724">
        <v>1512280800</v>
      </c>
      <c r="O724" s="13">
        <f t="shared" si="4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55000000000000004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5"/>
        <v>270</v>
      </c>
      <c r="G725" t="s">
        <v>20</v>
      </c>
      <c r="H725">
        <f t="shared" si="46"/>
        <v>92.01</v>
      </c>
      <c r="I725">
        <v>144</v>
      </c>
      <c r="J725" t="s">
        <v>26</v>
      </c>
      <c r="K725" t="s">
        <v>27</v>
      </c>
      <c r="L725">
        <v>1456898400</v>
      </c>
      <c r="M725">
        <f t="shared" si="47"/>
        <v>2016</v>
      </c>
      <c r="N725">
        <v>1458709200</v>
      </c>
      <c r="O725" s="13">
        <f t="shared" si="4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35" x14ac:dyDescent="0.5500000000000000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5"/>
        <v>134</v>
      </c>
      <c r="G726" t="s">
        <v>20</v>
      </c>
      <c r="H726">
        <f t="shared" si="46"/>
        <v>93.07</v>
      </c>
      <c r="I726">
        <v>121</v>
      </c>
      <c r="J726" t="s">
        <v>40</v>
      </c>
      <c r="K726" t="s">
        <v>41</v>
      </c>
      <c r="L726">
        <v>1413954000</v>
      </c>
      <c r="M726">
        <f t="shared" si="47"/>
        <v>2014</v>
      </c>
      <c r="N726">
        <v>1414126800</v>
      </c>
      <c r="O726" s="13">
        <f t="shared" si="4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5000000000000004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5"/>
        <v>50</v>
      </c>
      <c r="G727" t="s">
        <v>14</v>
      </c>
      <c r="H727">
        <f t="shared" si="46"/>
        <v>61.01</v>
      </c>
      <c r="I727">
        <v>1596</v>
      </c>
      <c r="J727" t="s">
        <v>21</v>
      </c>
      <c r="K727" t="s">
        <v>22</v>
      </c>
      <c r="L727">
        <v>1416031200</v>
      </c>
      <c r="M727">
        <f t="shared" si="47"/>
        <v>2014</v>
      </c>
      <c r="N727">
        <v>1416204000</v>
      </c>
      <c r="O727" s="13">
        <f t="shared" si="4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55000000000000004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5"/>
        <v>89</v>
      </c>
      <c r="G728" t="s">
        <v>74</v>
      </c>
      <c r="H728">
        <f t="shared" si="46"/>
        <v>92.04</v>
      </c>
      <c r="I728">
        <v>524</v>
      </c>
      <c r="J728" t="s">
        <v>21</v>
      </c>
      <c r="K728" t="s">
        <v>22</v>
      </c>
      <c r="L728">
        <v>1287982800</v>
      </c>
      <c r="M728">
        <f t="shared" si="47"/>
        <v>2010</v>
      </c>
      <c r="N728">
        <v>1288501200</v>
      </c>
      <c r="O728" s="13">
        <f t="shared" si="4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55000000000000004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5"/>
        <v>165</v>
      </c>
      <c r="G729" t="s">
        <v>20</v>
      </c>
      <c r="H729">
        <f t="shared" si="46"/>
        <v>81.13</v>
      </c>
      <c r="I729">
        <v>181</v>
      </c>
      <c r="J729" t="s">
        <v>21</v>
      </c>
      <c r="K729" t="s">
        <v>22</v>
      </c>
      <c r="L729">
        <v>1547964000</v>
      </c>
      <c r="M729">
        <f t="shared" si="47"/>
        <v>2019</v>
      </c>
      <c r="N729">
        <v>1552971600</v>
      </c>
      <c r="O729" s="13">
        <f t="shared" si="4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35" x14ac:dyDescent="0.5500000000000000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5"/>
        <v>18</v>
      </c>
      <c r="G730" t="s">
        <v>14</v>
      </c>
      <c r="H730">
        <f t="shared" si="46"/>
        <v>73.5</v>
      </c>
      <c r="I730">
        <v>10</v>
      </c>
      <c r="J730" t="s">
        <v>21</v>
      </c>
      <c r="K730" t="s">
        <v>22</v>
      </c>
      <c r="L730">
        <v>1464152400</v>
      </c>
      <c r="M730">
        <f t="shared" si="47"/>
        <v>2016</v>
      </c>
      <c r="N730">
        <v>1465102800</v>
      </c>
      <c r="O730" s="13">
        <f t="shared" si="4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35" x14ac:dyDescent="0.5500000000000000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5"/>
        <v>186</v>
      </c>
      <c r="G731" t="s">
        <v>20</v>
      </c>
      <c r="H731">
        <f t="shared" si="46"/>
        <v>85.22</v>
      </c>
      <c r="I731">
        <v>122</v>
      </c>
      <c r="J731" t="s">
        <v>21</v>
      </c>
      <c r="K731" t="s">
        <v>22</v>
      </c>
      <c r="L731">
        <v>1359957600</v>
      </c>
      <c r="M731">
        <f t="shared" si="47"/>
        <v>2013</v>
      </c>
      <c r="N731">
        <v>1360130400</v>
      </c>
      <c r="O731" s="13">
        <f t="shared" si="4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55000000000000004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5"/>
        <v>413</v>
      </c>
      <c r="G732" t="s">
        <v>20</v>
      </c>
      <c r="H732">
        <f t="shared" si="46"/>
        <v>110.97</v>
      </c>
      <c r="I732">
        <v>1071</v>
      </c>
      <c r="J732" t="s">
        <v>15</v>
      </c>
      <c r="K732" t="s">
        <v>16</v>
      </c>
      <c r="L732">
        <v>1432357200</v>
      </c>
      <c r="M732">
        <f t="shared" si="47"/>
        <v>2015</v>
      </c>
      <c r="N732">
        <v>1432875600</v>
      </c>
      <c r="O732" s="13">
        <f t="shared" si="4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55000000000000004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5"/>
        <v>90</v>
      </c>
      <c r="G733" t="s">
        <v>74</v>
      </c>
      <c r="H733">
        <f t="shared" si="46"/>
        <v>32.97</v>
      </c>
      <c r="I733">
        <v>219</v>
      </c>
      <c r="J733" t="s">
        <v>21</v>
      </c>
      <c r="K733" t="s">
        <v>22</v>
      </c>
      <c r="L733">
        <v>1500786000</v>
      </c>
      <c r="M733">
        <f t="shared" si="47"/>
        <v>2017</v>
      </c>
      <c r="N733">
        <v>1500872400</v>
      </c>
      <c r="O733" s="13">
        <f t="shared" si="4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5000000000000004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5"/>
        <v>92</v>
      </c>
      <c r="G734" t="s">
        <v>14</v>
      </c>
      <c r="H734">
        <f t="shared" si="46"/>
        <v>96.01</v>
      </c>
      <c r="I734">
        <v>1121</v>
      </c>
      <c r="J734" t="s">
        <v>21</v>
      </c>
      <c r="K734" t="s">
        <v>22</v>
      </c>
      <c r="L734">
        <v>1490158800</v>
      </c>
      <c r="M734">
        <f t="shared" si="47"/>
        <v>2017</v>
      </c>
      <c r="N734">
        <v>1492146000</v>
      </c>
      <c r="O734" s="13">
        <f t="shared" si="4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55000000000000004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5"/>
        <v>527</v>
      </c>
      <c r="G735" t="s">
        <v>20</v>
      </c>
      <c r="H735">
        <f t="shared" si="46"/>
        <v>84.97</v>
      </c>
      <c r="I735">
        <v>980</v>
      </c>
      <c r="J735" t="s">
        <v>21</v>
      </c>
      <c r="K735" t="s">
        <v>22</v>
      </c>
      <c r="L735">
        <v>1406178000</v>
      </c>
      <c r="M735">
        <f t="shared" si="47"/>
        <v>2014</v>
      </c>
      <c r="N735">
        <v>1407301200</v>
      </c>
      <c r="O735" s="13">
        <f t="shared" si="4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55000000000000004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5"/>
        <v>319</v>
      </c>
      <c r="G736" t="s">
        <v>20</v>
      </c>
      <c r="H736">
        <f t="shared" si="46"/>
        <v>25.01</v>
      </c>
      <c r="I736">
        <v>536</v>
      </c>
      <c r="J736" t="s">
        <v>21</v>
      </c>
      <c r="K736" t="s">
        <v>22</v>
      </c>
      <c r="L736">
        <v>1485583200</v>
      </c>
      <c r="M736">
        <f t="shared" si="47"/>
        <v>2017</v>
      </c>
      <c r="N736">
        <v>1486620000</v>
      </c>
      <c r="O736" s="13">
        <f t="shared" si="4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5500000000000000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5"/>
        <v>354</v>
      </c>
      <c r="G737" t="s">
        <v>20</v>
      </c>
      <c r="H737">
        <f t="shared" si="46"/>
        <v>66</v>
      </c>
      <c r="I737">
        <v>1991</v>
      </c>
      <c r="J737" t="s">
        <v>21</v>
      </c>
      <c r="K737" t="s">
        <v>22</v>
      </c>
      <c r="L737">
        <v>1459314000</v>
      </c>
      <c r="M737">
        <f t="shared" si="47"/>
        <v>2016</v>
      </c>
      <c r="N737">
        <v>1459918800</v>
      </c>
      <c r="O737" s="13">
        <f t="shared" si="4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5000000000000004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5"/>
        <v>33</v>
      </c>
      <c r="G738" t="s">
        <v>74</v>
      </c>
      <c r="H738">
        <f t="shared" si="46"/>
        <v>87.34</v>
      </c>
      <c r="I738">
        <v>29</v>
      </c>
      <c r="J738" t="s">
        <v>21</v>
      </c>
      <c r="K738" t="s">
        <v>22</v>
      </c>
      <c r="L738">
        <v>1424412000</v>
      </c>
      <c r="M738">
        <f t="shared" si="47"/>
        <v>2015</v>
      </c>
      <c r="N738">
        <v>1424757600</v>
      </c>
      <c r="O738" s="13">
        <f t="shared" si="4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35" x14ac:dyDescent="0.5500000000000000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5"/>
        <v>136</v>
      </c>
      <c r="G739" t="s">
        <v>20</v>
      </c>
      <c r="H739">
        <f t="shared" si="46"/>
        <v>27.93</v>
      </c>
      <c r="I739">
        <v>180</v>
      </c>
      <c r="J739" t="s">
        <v>21</v>
      </c>
      <c r="K739" t="s">
        <v>22</v>
      </c>
      <c r="L739">
        <v>1478844000</v>
      </c>
      <c r="M739">
        <f t="shared" si="47"/>
        <v>2016</v>
      </c>
      <c r="N739">
        <v>1479880800</v>
      </c>
      <c r="O739" s="13">
        <f t="shared" si="4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500000000000000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5"/>
        <v>2</v>
      </c>
      <c r="G740" t="s">
        <v>14</v>
      </c>
      <c r="H740">
        <f t="shared" si="46"/>
        <v>103.8</v>
      </c>
      <c r="I740">
        <v>15</v>
      </c>
      <c r="J740" t="s">
        <v>21</v>
      </c>
      <c r="K740" t="s">
        <v>22</v>
      </c>
      <c r="L740">
        <v>1416117600</v>
      </c>
      <c r="M740">
        <f t="shared" si="47"/>
        <v>2014</v>
      </c>
      <c r="N740">
        <v>1418018400</v>
      </c>
      <c r="O740" s="13">
        <f t="shared" si="4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5000000000000004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5"/>
        <v>61</v>
      </c>
      <c r="G741" t="s">
        <v>14</v>
      </c>
      <c r="H741">
        <f t="shared" si="46"/>
        <v>31.94</v>
      </c>
      <c r="I741">
        <v>191</v>
      </c>
      <c r="J741" t="s">
        <v>21</v>
      </c>
      <c r="K741" t="s">
        <v>22</v>
      </c>
      <c r="L741">
        <v>1340946000</v>
      </c>
      <c r="M741">
        <f t="shared" si="47"/>
        <v>2012</v>
      </c>
      <c r="N741">
        <v>1341032400</v>
      </c>
      <c r="O741" s="13">
        <f t="shared" si="4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500000000000000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5"/>
        <v>30</v>
      </c>
      <c r="G742" t="s">
        <v>14</v>
      </c>
      <c r="H742">
        <f t="shared" si="46"/>
        <v>99.5</v>
      </c>
      <c r="I742">
        <v>16</v>
      </c>
      <c r="J742" t="s">
        <v>21</v>
      </c>
      <c r="K742" t="s">
        <v>22</v>
      </c>
      <c r="L742">
        <v>1486101600</v>
      </c>
      <c r="M742">
        <f t="shared" si="47"/>
        <v>2017</v>
      </c>
      <c r="N742">
        <v>1486360800</v>
      </c>
      <c r="O742" s="13">
        <f t="shared" si="4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55000000000000004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5"/>
        <v>1179</v>
      </c>
      <c r="G743" t="s">
        <v>20</v>
      </c>
      <c r="H743">
        <f t="shared" si="46"/>
        <v>108.85</v>
      </c>
      <c r="I743">
        <v>130</v>
      </c>
      <c r="J743" t="s">
        <v>21</v>
      </c>
      <c r="K743" t="s">
        <v>22</v>
      </c>
      <c r="L743">
        <v>1274590800</v>
      </c>
      <c r="M743">
        <f t="shared" si="47"/>
        <v>2010</v>
      </c>
      <c r="N743">
        <v>1274677200</v>
      </c>
      <c r="O743" s="13">
        <f t="shared" si="4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55000000000000004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5"/>
        <v>1126</v>
      </c>
      <c r="G744" t="s">
        <v>20</v>
      </c>
      <c r="H744">
        <f t="shared" si="46"/>
        <v>110.76</v>
      </c>
      <c r="I744">
        <v>122</v>
      </c>
      <c r="J744" t="s">
        <v>21</v>
      </c>
      <c r="K744" t="s">
        <v>22</v>
      </c>
      <c r="L744">
        <v>1263880800</v>
      </c>
      <c r="M744">
        <f t="shared" si="47"/>
        <v>2010</v>
      </c>
      <c r="N744">
        <v>1267509600</v>
      </c>
      <c r="O744" s="13">
        <f t="shared" si="4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35" x14ac:dyDescent="0.5500000000000000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5"/>
        <v>13</v>
      </c>
      <c r="G745" t="s">
        <v>14</v>
      </c>
      <c r="H745">
        <f t="shared" si="46"/>
        <v>29.65</v>
      </c>
      <c r="I745">
        <v>17</v>
      </c>
      <c r="J745" t="s">
        <v>21</v>
      </c>
      <c r="K745" t="s">
        <v>22</v>
      </c>
      <c r="L745">
        <v>1445403600</v>
      </c>
      <c r="M745">
        <f t="shared" si="47"/>
        <v>2015</v>
      </c>
      <c r="N745">
        <v>1445922000</v>
      </c>
      <c r="O745" s="13">
        <f t="shared" si="4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55000000000000004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5"/>
        <v>712</v>
      </c>
      <c r="G746" t="s">
        <v>20</v>
      </c>
      <c r="H746">
        <f t="shared" si="46"/>
        <v>101.71</v>
      </c>
      <c r="I746">
        <v>140</v>
      </c>
      <c r="J746" t="s">
        <v>21</v>
      </c>
      <c r="K746" t="s">
        <v>22</v>
      </c>
      <c r="L746">
        <v>1533877200</v>
      </c>
      <c r="M746">
        <f t="shared" si="47"/>
        <v>2018</v>
      </c>
      <c r="N746">
        <v>1534050000</v>
      </c>
      <c r="O746" s="13">
        <f t="shared" si="4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35" x14ac:dyDescent="0.5500000000000000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5"/>
        <v>30</v>
      </c>
      <c r="G747" t="s">
        <v>14</v>
      </c>
      <c r="H747">
        <f t="shared" si="46"/>
        <v>61.5</v>
      </c>
      <c r="I747">
        <v>34</v>
      </c>
      <c r="J747" t="s">
        <v>21</v>
      </c>
      <c r="K747" t="s">
        <v>22</v>
      </c>
      <c r="L747">
        <v>1275195600</v>
      </c>
      <c r="M747">
        <f t="shared" si="47"/>
        <v>2010</v>
      </c>
      <c r="N747">
        <v>1277528400</v>
      </c>
      <c r="O747" s="13">
        <f t="shared" si="4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55000000000000004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5"/>
        <v>213</v>
      </c>
      <c r="G748" t="s">
        <v>20</v>
      </c>
      <c r="H748">
        <f t="shared" si="46"/>
        <v>35</v>
      </c>
      <c r="I748">
        <v>3388</v>
      </c>
      <c r="J748" t="s">
        <v>21</v>
      </c>
      <c r="K748" t="s">
        <v>22</v>
      </c>
      <c r="L748">
        <v>1318136400</v>
      </c>
      <c r="M748">
        <f t="shared" si="47"/>
        <v>2011</v>
      </c>
      <c r="N748">
        <v>1318568400</v>
      </c>
      <c r="O748" s="13">
        <f t="shared" si="4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55000000000000004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5"/>
        <v>229</v>
      </c>
      <c r="G749" t="s">
        <v>20</v>
      </c>
      <c r="H749">
        <f t="shared" si="46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f t="shared" si="47"/>
        <v>2010</v>
      </c>
      <c r="N749">
        <v>1284354000</v>
      </c>
      <c r="O749" s="13">
        <f t="shared" si="4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55000000000000004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5"/>
        <v>35</v>
      </c>
      <c r="G750" t="s">
        <v>74</v>
      </c>
      <c r="H750">
        <f t="shared" si="46"/>
        <v>110.97</v>
      </c>
      <c r="I750">
        <v>614</v>
      </c>
      <c r="J750" t="s">
        <v>21</v>
      </c>
      <c r="K750" t="s">
        <v>22</v>
      </c>
      <c r="L750">
        <v>1267423200</v>
      </c>
      <c r="M750">
        <f t="shared" si="47"/>
        <v>2010</v>
      </c>
      <c r="N750">
        <v>1269579600</v>
      </c>
      <c r="O750" s="13">
        <f t="shared" si="4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55000000000000004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5"/>
        <v>157</v>
      </c>
      <c r="G751" t="s">
        <v>20</v>
      </c>
      <c r="H751">
        <f t="shared" si="46"/>
        <v>36.96</v>
      </c>
      <c r="I751">
        <v>366</v>
      </c>
      <c r="J751" t="s">
        <v>107</v>
      </c>
      <c r="K751" t="s">
        <v>108</v>
      </c>
      <c r="L751">
        <v>1412744400</v>
      </c>
      <c r="M751">
        <f t="shared" si="47"/>
        <v>2014</v>
      </c>
      <c r="N751">
        <v>1413781200</v>
      </c>
      <c r="O751" s="13">
        <f t="shared" si="4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5000000000000004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5"/>
        <v>1</v>
      </c>
      <c r="G752" t="s">
        <v>14</v>
      </c>
      <c r="H752">
        <f t="shared" si="46"/>
        <v>1</v>
      </c>
      <c r="I752">
        <v>1</v>
      </c>
      <c r="J752" t="s">
        <v>40</v>
      </c>
      <c r="K752" t="s">
        <v>41</v>
      </c>
      <c r="L752">
        <v>1277960400</v>
      </c>
      <c r="M752">
        <f t="shared" si="47"/>
        <v>2010</v>
      </c>
      <c r="N752">
        <v>1280120400</v>
      </c>
      <c r="O752" s="13">
        <f t="shared" si="4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55000000000000004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5"/>
        <v>232</v>
      </c>
      <c r="G753" t="s">
        <v>20</v>
      </c>
      <c r="H753">
        <f t="shared" si="46"/>
        <v>30.97</v>
      </c>
      <c r="I753">
        <v>270</v>
      </c>
      <c r="J753" t="s">
        <v>21</v>
      </c>
      <c r="K753" t="s">
        <v>22</v>
      </c>
      <c r="L753">
        <v>1458190800</v>
      </c>
      <c r="M753">
        <f t="shared" si="47"/>
        <v>2016</v>
      </c>
      <c r="N753">
        <v>1459486800</v>
      </c>
      <c r="O753" s="13">
        <f t="shared" si="4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55000000000000004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5"/>
        <v>92</v>
      </c>
      <c r="G754" t="s">
        <v>74</v>
      </c>
      <c r="H754">
        <f t="shared" si="46"/>
        <v>47.04</v>
      </c>
      <c r="I754">
        <v>114</v>
      </c>
      <c r="J754" t="s">
        <v>21</v>
      </c>
      <c r="K754" t="s">
        <v>22</v>
      </c>
      <c r="L754">
        <v>1280984400</v>
      </c>
      <c r="M754">
        <f t="shared" si="47"/>
        <v>2010</v>
      </c>
      <c r="N754">
        <v>1282539600</v>
      </c>
      <c r="O754" s="13">
        <f t="shared" si="4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55000000000000004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5"/>
        <v>257</v>
      </c>
      <c r="G755" t="s">
        <v>20</v>
      </c>
      <c r="H755">
        <f t="shared" si="46"/>
        <v>88.07</v>
      </c>
      <c r="I755">
        <v>137</v>
      </c>
      <c r="J755" t="s">
        <v>21</v>
      </c>
      <c r="K755" t="s">
        <v>22</v>
      </c>
      <c r="L755">
        <v>1274590800</v>
      </c>
      <c r="M755">
        <f t="shared" si="47"/>
        <v>2010</v>
      </c>
      <c r="N755">
        <v>1275886800</v>
      </c>
      <c r="O755" s="13">
        <f t="shared" si="4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5000000000000004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5"/>
        <v>168</v>
      </c>
      <c r="G756" t="s">
        <v>20</v>
      </c>
      <c r="H756">
        <f t="shared" si="46"/>
        <v>37.01</v>
      </c>
      <c r="I756">
        <v>3205</v>
      </c>
      <c r="J756" t="s">
        <v>21</v>
      </c>
      <c r="K756" t="s">
        <v>22</v>
      </c>
      <c r="L756">
        <v>1351400400</v>
      </c>
      <c r="M756">
        <f t="shared" si="47"/>
        <v>2012</v>
      </c>
      <c r="N756">
        <v>1355983200</v>
      </c>
      <c r="O756" s="13">
        <f t="shared" si="4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55000000000000004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5"/>
        <v>167</v>
      </c>
      <c r="G757" t="s">
        <v>20</v>
      </c>
      <c r="H757">
        <f t="shared" si="46"/>
        <v>26.03</v>
      </c>
      <c r="I757">
        <v>288</v>
      </c>
      <c r="J757" t="s">
        <v>36</v>
      </c>
      <c r="K757" t="s">
        <v>37</v>
      </c>
      <c r="L757">
        <v>1514354400</v>
      </c>
      <c r="M757">
        <f t="shared" si="47"/>
        <v>2018</v>
      </c>
      <c r="N757">
        <v>1515391200</v>
      </c>
      <c r="O757" s="13">
        <f t="shared" si="4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5500000000000000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5"/>
        <v>772</v>
      </c>
      <c r="G758" t="s">
        <v>20</v>
      </c>
      <c r="H758">
        <f t="shared" si="46"/>
        <v>67.819999999999993</v>
      </c>
      <c r="I758">
        <v>148</v>
      </c>
      <c r="J758" t="s">
        <v>21</v>
      </c>
      <c r="K758" t="s">
        <v>22</v>
      </c>
      <c r="L758">
        <v>1421733600</v>
      </c>
      <c r="M758">
        <f t="shared" si="47"/>
        <v>2015</v>
      </c>
      <c r="N758">
        <v>1422252000</v>
      </c>
      <c r="O758" s="13">
        <f t="shared" si="4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55000000000000004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5"/>
        <v>407</v>
      </c>
      <c r="G759" t="s">
        <v>20</v>
      </c>
      <c r="H759">
        <f t="shared" si="46"/>
        <v>49.96</v>
      </c>
      <c r="I759">
        <v>114</v>
      </c>
      <c r="J759" t="s">
        <v>21</v>
      </c>
      <c r="K759" t="s">
        <v>22</v>
      </c>
      <c r="L759">
        <v>1305176400</v>
      </c>
      <c r="M759">
        <f t="shared" si="47"/>
        <v>2011</v>
      </c>
      <c r="N759">
        <v>1305522000</v>
      </c>
      <c r="O759" s="13">
        <f t="shared" si="4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55000000000000004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5"/>
        <v>564</v>
      </c>
      <c r="G760" t="s">
        <v>20</v>
      </c>
      <c r="H760">
        <f t="shared" si="46"/>
        <v>110.02</v>
      </c>
      <c r="I760">
        <v>1518</v>
      </c>
      <c r="J760" t="s">
        <v>15</v>
      </c>
      <c r="K760" t="s">
        <v>16</v>
      </c>
      <c r="L760">
        <v>1414126800</v>
      </c>
      <c r="M760">
        <f t="shared" si="47"/>
        <v>2014</v>
      </c>
      <c r="N760">
        <v>1414904400</v>
      </c>
      <c r="O760" s="13">
        <f t="shared" si="4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35" x14ac:dyDescent="0.5500000000000000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5"/>
        <v>68</v>
      </c>
      <c r="G761" t="s">
        <v>14</v>
      </c>
      <c r="H761">
        <f t="shared" si="46"/>
        <v>89.96</v>
      </c>
      <c r="I761">
        <v>1274</v>
      </c>
      <c r="J761" t="s">
        <v>21</v>
      </c>
      <c r="K761" t="s">
        <v>22</v>
      </c>
      <c r="L761">
        <v>1517810400</v>
      </c>
      <c r="M761">
        <f t="shared" si="47"/>
        <v>2018</v>
      </c>
      <c r="N761">
        <v>1520402400</v>
      </c>
      <c r="O761" s="13">
        <f t="shared" si="4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5000000000000004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5"/>
        <v>34</v>
      </c>
      <c r="G762" t="s">
        <v>14</v>
      </c>
      <c r="H762">
        <f t="shared" si="46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>
        <f t="shared" si="47"/>
        <v>2019</v>
      </c>
      <c r="N762">
        <v>1567141200</v>
      </c>
      <c r="O762" s="13">
        <f t="shared" si="4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55000000000000004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5"/>
        <v>655</v>
      </c>
      <c r="G763" t="s">
        <v>20</v>
      </c>
      <c r="H763">
        <f t="shared" si="46"/>
        <v>86.87</v>
      </c>
      <c r="I763">
        <v>166</v>
      </c>
      <c r="J763" t="s">
        <v>21</v>
      </c>
      <c r="K763" t="s">
        <v>22</v>
      </c>
      <c r="L763">
        <v>1500699600</v>
      </c>
      <c r="M763">
        <f t="shared" si="47"/>
        <v>2017</v>
      </c>
      <c r="N763">
        <v>1501131600</v>
      </c>
      <c r="O763" s="13">
        <f t="shared" si="4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55000000000000004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5"/>
        <v>177</v>
      </c>
      <c r="G764" t="s">
        <v>20</v>
      </c>
      <c r="H764">
        <f t="shared" si="46"/>
        <v>62.04</v>
      </c>
      <c r="I764">
        <v>100</v>
      </c>
      <c r="J764" t="s">
        <v>26</v>
      </c>
      <c r="K764" t="s">
        <v>27</v>
      </c>
      <c r="L764">
        <v>1354082400</v>
      </c>
      <c r="M764">
        <f t="shared" si="47"/>
        <v>2012</v>
      </c>
      <c r="N764">
        <v>1355032800</v>
      </c>
      <c r="O764" s="13">
        <f t="shared" si="4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55000000000000004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5"/>
        <v>113</v>
      </c>
      <c r="G765" t="s">
        <v>20</v>
      </c>
      <c r="H765">
        <f t="shared" si="46"/>
        <v>26.97</v>
      </c>
      <c r="I765">
        <v>235</v>
      </c>
      <c r="J765" t="s">
        <v>21</v>
      </c>
      <c r="K765" t="s">
        <v>22</v>
      </c>
      <c r="L765">
        <v>1336453200</v>
      </c>
      <c r="M765">
        <f t="shared" si="47"/>
        <v>2012</v>
      </c>
      <c r="N765">
        <v>1339477200</v>
      </c>
      <c r="O765" s="13">
        <f t="shared" si="4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35" x14ac:dyDescent="0.5500000000000000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5"/>
        <v>728</v>
      </c>
      <c r="G766" t="s">
        <v>20</v>
      </c>
      <c r="H766">
        <f t="shared" si="46"/>
        <v>54.12</v>
      </c>
      <c r="I766">
        <v>148</v>
      </c>
      <c r="J766" t="s">
        <v>21</v>
      </c>
      <c r="K766" t="s">
        <v>22</v>
      </c>
      <c r="L766">
        <v>1305262800</v>
      </c>
      <c r="M766">
        <f t="shared" si="47"/>
        <v>2011</v>
      </c>
      <c r="N766">
        <v>1305954000</v>
      </c>
      <c r="O766" s="13">
        <f t="shared" si="4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55000000000000004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5"/>
        <v>208</v>
      </c>
      <c r="G767" t="s">
        <v>20</v>
      </c>
      <c r="H767">
        <f t="shared" si="46"/>
        <v>41.04</v>
      </c>
      <c r="I767">
        <v>198</v>
      </c>
      <c r="J767" t="s">
        <v>21</v>
      </c>
      <c r="K767" t="s">
        <v>22</v>
      </c>
      <c r="L767">
        <v>1492232400</v>
      </c>
      <c r="M767">
        <f t="shared" si="47"/>
        <v>2017</v>
      </c>
      <c r="N767">
        <v>1494392400</v>
      </c>
      <c r="O767" s="13">
        <f t="shared" si="4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35" x14ac:dyDescent="0.5500000000000000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5"/>
        <v>31</v>
      </c>
      <c r="G768" t="s">
        <v>14</v>
      </c>
      <c r="H768">
        <f t="shared" si="46"/>
        <v>55.05</v>
      </c>
      <c r="I768">
        <v>248</v>
      </c>
      <c r="J768" t="s">
        <v>26</v>
      </c>
      <c r="K768" t="s">
        <v>27</v>
      </c>
      <c r="L768">
        <v>1537333200</v>
      </c>
      <c r="M768">
        <f t="shared" si="47"/>
        <v>2018</v>
      </c>
      <c r="N768">
        <v>1537419600</v>
      </c>
      <c r="O768" s="13">
        <f t="shared" si="4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5000000000000004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5"/>
        <v>57</v>
      </c>
      <c r="G769" t="s">
        <v>14</v>
      </c>
      <c r="H769">
        <f t="shared" si="46"/>
        <v>107.94</v>
      </c>
      <c r="I769">
        <v>513</v>
      </c>
      <c r="J769" t="s">
        <v>21</v>
      </c>
      <c r="K769" t="s">
        <v>22</v>
      </c>
      <c r="L769">
        <v>1444107600</v>
      </c>
      <c r="M769">
        <f t="shared" si="47"/>
        <v>2015</v>
      </c>
      <c r="N769">
        <v>1447999200</v>
      </c>
      <c r="O769" s="13">
        <f t="shared" si="4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55000000000000004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5"/>
        <v>231</v>
      </c>
      <c r="G770" t="s">
        <v>20</v>
      </c>
      <c r="H770">
        <f t="shared" si="46"/>
        <v>73.92</v>
      </c>
      <c r="I770">
        <v>150</v>
      </c>
      <c r="J770" t="s">
        <v>21</v>
      </c>
      <c r="K770" t="s">
        <v>22</v>
      </c>
      <c r="L770">
        <v>1386741600</v>
      </c>
      <c r="M770">
        <f t="shared" si="47"/>
        <v>2013</v>
      </c>
      <c r="N770">
        <v>1388037600</v>
      </c>
      <c r="O770" s="13">
        <f t="shared" ref="O770:O833" si="48">(((N770/60)/60)/24+DATE(1970,1,1))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5000000000000004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49">ROUND((E771/D771)*100,0)</f>
        <v>87</v>
      </c>
      <c r="G771" t="s">
        <v>14</v>
      </c>
      <c r="H771">
        <f t="shared" ref="H771:H834" si="50">ROUND((E771/I771),2)</f>
        <v>32</v>
      </c>
      <c r="I771">
        <v>3410</v>
      </c>
      <c r="J771" t="s">
        <v>21</v>
      </c>
      <c r="K771" t="s">
        <v>22</v>
      </c>
      <c r="L771">
        <v>1376542800</v>
      </c>
      <c r="M771">
        <f t="shared" ref="M771:M834" si="51">YEAR(O771)</f>
        <v>2013</v>
      </c>
      <c r="N771">
        <v>1378789200</v>
      </c>
      <c r="O771" s="13">
        <f t="shared" si="4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55000000000000004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9"/>
        <v>271</v>
      </c>
      <c r="G772" t="s">
        <v>20</v>
      </c>
      <c r="H772">
        <f t="shared" si="50"/>
        <v>53.9</v>
      </c>
      <c r="I772">
        <v>216</v>
      </c>
      <c r="J772" t="s">
        <v>107</v>
      </c>
      <c r="K772" t="s">
        <v>108</v>
      </c>
      <c r="L772">
        <v>1397451600</v>
      </c>
      <c r="M772">
        <f t="shared" si="51"/>
        <v>2014</v>
      </c>
      <c r="N772">
        <v>1398056400</v>
      </c>
      <c r="O772" s="13">
        <f t="shared" si="4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55000000000000004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9"/>
        <v>49</v>
      </c>
      <c r="G773" t="s">
        <v>74</v>
      </c>
      <c r="H773">
        <f t="shared" si="50"/>
        <v>106.5</v>
      </c>
      <c r="I773">
        <v>26</v>
      </c>
      <c r="J773" t="s">
        <v>21</v>
      </c>
      <c r="K773" t="s">
        <v>22</v>
      </c>
      <c r="L773">
        <v>1548482400</v>
      </c>
      <c r="M773">
        <f t="shared" si="51"/>
        <v>2019</v>
      </c>
      <c r="N773">
        <v>1550815200</v>
      </c>
      <c r="O773" s="13">
        <f t="shared" si="4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55000000000000004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9"/>
        <v>113</v>
      </c>
      <c r="G774" t="s">
        <v>20</v>
      </c>
      <c r="H774">
        <f t="shared" si="50"/>
        <v>33</v>
      </c>
      <c r="I774">
        <v>5139</v>
      </c>
      <c r="J774" t="s">
        <v>21</v>
      </c>
      <c r="K774" t="s">
        <v>22</v>
      </c>
      <c r="L774">
        <v>1549692000</v>
      </c>
      <c r="M774">
        <f t="shared" si="51"/>
        <v>2019</v>
      </c>
      <c r="N774">
        <v>1550037600</v>
      </c>
      <c r="O774" s="13">
        <f t="shared" si="4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55000000000000004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9"/>
        <v>191</v>
      </c>
      <c r="G775" t="s">
        <v>20</v>
      </c>
      <c r="H775">
        <f t="shared" si="50"/>
        <v>43</v>
      </c>
      <c r="I775">
        <v>2353</v>
      </c>
      <c r="J775" t="s">
        <v>21</v>
      </c>
      <c r="K775" t="s">
        <v>22</v>
      </c>
      <c r="L775">
        <v>1492059600</v>
      </c>
      <c r="M775">
        <f t="shared" si="51"/>
        <v>2017</v>
      </c>
      <c r="N775">
        <v>1492923600</v>
      </c>
      <c r="O775" s="13">
        <f t="shared" si="4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55000000000000004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9"/>
        <v>136</v>
      </c>
      <c r="G776" t="s">
        <v>20</v>
      </c>
      <c r="H776">
        <f t="shared" si="50"/>
        <v>86.86</v>
      </c>
      <c r="I776">
        <v>78</v>
      </c>
      <c r="J776" t="s">
        <v>107</v>
      </c>
      <c r="K776" t="s">
        <v>108</v>
      </c>
      <c r="L776">
        <v>1463979600</v>
      </c>
      <c r="M776">
        <f t="shared" si="51"/>
        <v>2016</v>
      </c>
      <c r="N776">
        <v>1467522000</v>
      </c>
      <c r="O776" s="13">
        <f t="shared" si="4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35" x14ac:dyDescent="0.5500000000000000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9"/>
        <v>10</v>
      </c>
      <c r="G777" t="s">
        <v>14</v>
      </c>
      <c r="H777">
        <f t="shared" si="50"/>
        <v>96.8</v>
      </c>
      <c r="I777">
        <v>10</v>
      </c>
      <c r="J777" t="s">
        <v>21</v>
      </c>
      <c r="K777" t="s">
        <v>22</v>
      </c>
      <c r="L777">
        <v>1415253600</v>
      </c>
      <c r="M777">
        <f t="shared" si="51"/>
        <v>2014</v>
      </c>
      <c r="N777">
        <v>1416117600</v>
      </c>
      <c r="O777" s="13">
        <f t="shared" si="4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5000000000000004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9"/>
        <v>66</v>
      </c>
      <c r="G778" t="s">
        <v>14</v>
      </c>
      <c r="H778">
        <f t="shared" si="50"/>
        <v>33</v>
      </c>
      <c r="I778">
        <v>2201</v>
      </c>
      <c r="J778" t="s">
        <v>21</v>
      </c>
      <c r="K778" t="s">
        <v>22</v>
      </c>
      <c r="L778">
        <v>1562216400</v>
      </c>
      <c r="M778">
        <f t="shared" si="51"/>
        <v>2019</v>
      </c>
      <c r="N778">
        <v>1563771600</v>
      </c>
      <c r="O778" s="13">
        <f t="shared" si="4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5000000000000004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9"/>
        <v>49</v>
      </c>
      <c r="G779" t="s">
        <v>14</v>
      </c>
      <c r="H779">
        <f t="shared" si="50"/>
        <v>68.03</v>
      </c>
      <c r="I779">
        <v>676</v>
      </c>
      <c r="J779" t="s">
        <v>21</v>
      </c>
      <c r="K779" t="s">
        <v>22</v>
      </c>
      <c r="L779">
        <v>1316754000</v>
      </c>
      <c r="M779">
        <f t="shared" si="51"/>
        <v>2011</v>
      </c>
      <c r="N779">
        <v>1319259600</v>
      </c>
      <c r="O779" s="13">
        <f t="shared" si="4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55000000000000004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9"/>
        <v>788</v>
      </c>
      <c r="G780" t="s">
        <v>20</v>
      </c>
      <c r="H780">
        <f t="shared" si="50"/>
        <v>58.87</v>
      </c>
      <c r="I780">
        <v>174</v>
      </c>
      <c r="J780" t="s">
        <v>98</v>
      </c>
      <c r="K780" t="s">
        <v>99</v>
      </c>
      <c r="L780">
        <v>1313211600</v>
      </c>
      <c r="M780">
        <f t="shared" si="51"/>
        <v>2011</v>
      </c>
      <c r="N780">
        <v>1313643600</v>
      </c>
      <c r="O780" s="13">
        <f t="shared" si="4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5000000000000004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9"/>
        <v>80</v>
      </c>
      <c r="G781" t="s">
        <v>14</v>
      </c>
      <c r="H781">
        <f t="shared" si="50"/>
        <v>105.05</v>
      </c>
      <c r="I781">
        <v>831</v>
      </c>
      <c r="J781" t="s">
        <v>21</v>
      </c>
      <c r="K781" t="s">
        <v>22</v>
      </c>
      <c r="L781">
        <v>1439528400</v>
      </c>
      <c r="M781">
        <f t="shared" si="51"/>
        <v>2015</v>
      </c>
      <c r="N781">
        <v>1440306000</v>
      </c>
      <c r="O781" s="13">
        <f t="shared" si="4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5500000000000000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9"/>
        <v>106</v>
      </c>
      <c r="G782" t="s">
        <v>20</v>
      </c>
      <c r="H782">
        <f t="shared" si="50"/>
        <v>33.049999999999997</v>
      </c>
      <c r="I782">
        <v>164</v>
      </c>
      <c r="J782" t="s">
        <v>21</v>
      </c>
      <c r="K782" t="s">
        <v>22</v>
      </c>
      <c r="L782">
        <v>1469163600</v>
      </c>
      <c r="M782">
        <f t="shared" si="51"/>
        <v>2016</v>
      </c>
      <c r="N782">
        <v>1470805200</v>
      </c>
      <c r="O782" s="13">
        <f t="shared" si="4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55000000000000004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9"/>
        <v>51</v>
      </c>
      <c r="G783" t="s">
        <v>74</v>
      </c>
      <c r="H783">
        <f t="shared" si="50"/>
        <v>78.819999999999993</v>
      </c>
      <c r="I783">
        <v>56</v>
      </c>
      <c r="J783" t="s">
        <v>98</v>
      </c>
      <c r="K783" t="s">
        <v>99</v>
      </c>
      <c r="L783">
        <v>1288501200</v>
      </c>
      <c r="M783">
        <f t="shared" si="51"/>
        <v>2010</v>
      </c>
      <c r="N783">
        <v>1292911200</v>
      </c>
      <c r="O783" s="13">
        <f t="shared" si="4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55000000000000004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9"/>
        <v>215</v>
      </c>
      <c r="G784" t="s">
        <v>20</v>
      </c>
      <c r="H784">
        <f t="shared" si="50"/>
        <v>68.2</v>
      </c>
      <c r="I784">
        <v>161</v>
      </c>
      <c r="J784" t="s">
        <v>21</v>
      </c>
      <c r="K784" t="s">
        <v>22</v>
      </c>
      <c r="L784">
        <v>1298959200</v>
      </c>
      <c r="M784">
        <f t="shared" si="51"/>
        <v>2011</v>
      </c>
      <c r="N784">
        <v>1301374800</v>
      </c>
      <c r="O784" s="13">
        <f t="shared" si="4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55000000000000004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9"/>
        <v>141</v>
      </c>
      <c r="G785" t="s">
        <v>20</v>
      </c>
      <c r="H785">
        <f t="shared" si="50"/>
        <v>75.73</v>
      </c>
      <c r="I785">
        <v>138</v>
      </c>
      <c r="J785" t="s">
        <v>21</v>
      </c>
      <c r="K785" t="s">
        <v>22</v>
      </c>
      <c r="L785">
        <v>1387260000</v>
      </c>
      <c r="M785">
        <f t="shared" si="51"/>
        <v>2013</v>
      </c>
      <c r="N785">
        <v>1387864800</v>
      </c>
      <c r="O785" s="13">
        <f t="shared" si="4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55000000000000004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9"/>
        <v>115</v>
      </c>
      <c r="G786" t="s">
        <v>20</v>
      </c>
      <c r="H786">
        <f t="shared" si="50"/>
        <v>31</v>
      </c>
      <c r="I786">
        <v>3308</v>
      </c>
      <c r="J786" t="s">
        <v>21</v>
      </c>
      <c r="K786" t="s">
        <v>22</v>
      </c>
      <c r="L786">
        <v>1457244000</v>
      </c>
      <c r="M786">
        <f t="shared" si="51"/>
        <v>2016</v>
      </c>
      <c r="N786">
        <v>1458190800</v>
      </c>
      <c r="O786" s="13">
        <f t="shared" si="4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35" x14ac:dyDescent="0.5500000000000000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9"/>
        <v>193</v>
      </c>
      <c r="G787" t="s">
        <v>20</v>
      </c>
      <c r="H787">
        <f t="shared" si="50"/>
        <v>101.88</v>
      </c>
      <c r="I787">
        <v>127</v>
      </c>
      <c r="J787" t="s">
        <v>26</v>
      </c>
      <c r="K787" t="s">
        <v>27</v>
      </c>
      <c r="L787">
        <v>1556341200</v>
      </c>
      <c r="M787">
        <f t="shared" si="51"/>
        <v>2019</v>
      </c>
      <c r="N787">
        <v>1559278800</v>
      </c>
      <c r="O787" s="13">
        <f t="shared" si="4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55000000000000004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9"/>
        <v>730</v>
      </c>
      <c r="G788" t="s">
        <v>20</v>
      </c>
      <c r="H788">
        <f t="shared" si="50"/>
        <v>52.88</v>
      </c>
      <c r="I788">
        <v>207</v>
      </c>
      <c r="J788" t="s">
        <v>107</v>
      </c>
      <c r="K788" t="s">
        <v>108</v>
      </c>
      <c r="L788">
        <v>1522126800</v>
      </c>
      <c r="M788">
        <f t="shared" si="51"/>
        <v>2018</v>
      </c>
      <c r="N788">
        <v>1522731600</v>
      </c>
      <c r="O788" s="13">
        <f t="shared" si="4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5000000000000004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9"/>
        <v>100</v>
      </c>
      <c r="G789" t="s">
        <v>14</v>
      </c>
      <c r="H789">
        <f t="shared" si="50"/>
        <v>71.010000000000005</v>
      </c>
      <c r="I789">
        <v>859</v>
      </c>
      <c r="J789" t="s">
        <v>15</v>
      </c>
      <c r="K789" t="s">
        <v>16</v>
      </c>
      <c r="L789">
        <v>1305954000</v>
      </c>
      <c r="M789">
        <f t="shared" si="51"/>
        <v>2011</v>
      </c>
      <c r="N789">
        <v>1306731600</v>
      </c>
      <c r="O789" s="13">
        <f t="shared" si="4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55000000000000004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9"/>
        <v>88</v>
      </c>
      <c r="G790" t="s">
        <v>47</v>
      </c>
      <c r="H790">
        <f t="shared" si="50"/>
        <v>102.39</v>
      </c>
      <c r="I790">
        <v>31</v>
      </c>
      <c r="J790" t="s">
        <v>21</v>
      </c>
      <c r="K790" t="s">
        <v>22</v>
      </c>
      <c r="L790">
        <v>1350709200</v>
      </c>
      <c r="M790">
        <f t="shared" si="51"/>
        <v>2012</v>
      </c>
      <c r="N790">
        <v>1352527200</v>
      </c>
      <c r="O790" s="13">
        <f t="shared" si="4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5000000000000004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9"/>
        <v>37</v>
      </c>
      <c r="G791" t="s">
        <v>14</v>
      </c>
      <c r="H791">
        <f t="shared" si="50"/>
        <v>74.47</v>
      </c>
      <c r="I791">
        <v>45</v>
      </c>
      <c r="J791" t="s">
        <v>21</v>
      </c>
      <c r="K791" t="s">
        <v>22</v>
      </c>
      <c r="L791">
        <v>1401166800</v>
      </c>
      <c r="M791">
        <f t="shared" si="51"/>
        <v>2014</v>
      </c>
      <c r="N791">
        <v>1404363600</v>
      </c>
      <c r="O791" s="13">
        <f t="shared" si="4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55000000000000004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9"/>
        <v>31</v>
      </c>
      <c r="G792" t="s">
        <v>74</v>
      </c>
      <c r="H792">
        <f t="shared" si="50"/>
        <v>51.01</v>
      </c>
      <c r="I792">
        <v>1113</v>
      </c>
      <c r="J792" t="s">
        <v>21</v>
      </c>
      <c r="K792" t="s">
        <v>22</v>
      </c>
      <c r="L792">
        <v>1266127200</v>
      </c>
      <c r="M792">
        <f t="shared" si="51"/>
        <v>2010</v>
      </c>
      <c r="N792">
        <v>1266645600</v>
      </c>
      <c r="O792" s="13">
        <f t="shared" si="4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5000000000000004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9"/>
        <v>26</v>
      </c>
      <c r="G793" t="s">
        <v>14</v>
      </c>
      <c r="H793">
        <f t="shared" si="50"/>
        <v>90</v>
      </c>
      <c r="I793">
        <v>6</v>
      </c>
      <c r="J793" t="s">
        <v>21</v>
      </c>
      <c r="K793" t="s">
        <v>22</v>
      </c>
      <c r="L793">
        <v>1481436000</v>
      </c>
      <c r="M793">
        <f t="shared" si="51"/>
        <v>2016</v>
      </c>
      <c r="N793">
        <v>1482818400</v>
      </c>
      <c r="O793" s="13">
        <f t="shared" si="4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5000000000000004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9"/>
        <v>34</v>
      </c>
      <c r="G794" t="s">
        <v>14</v>
      </c>
      <c r="H794">
        <f t="shared" si="50"/>
        <v>97.14</v>
      </c>
      <c r="I794">
        <v>7</v>
      </c>
      <c r="J794" t="s">
        <v>21</v>
      </c>
      <c r="K794" t="s">
        <v>22</v>
      </c>
      <c r="L794">
        <v>1372222800</v>
      </c>
      <c r="M794">
        <f t="shared" si="51"/>
        <v>2013</v>
      </c>
      <c r="N794">
        <v>1374642000</v>
      </c>
      <c r="O794" s="13">
        <f t="shared" si="4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55000000000000004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9"/>
        <v>1186</v>
      </c>
      <c r="G795" t="s">
        <v>20</v>
      </c>
      <c r="H795">
        <f t="shared" si="50"/>
        <v>72.069999999999993</v>
      </c>
      <c r="I795">
        <v>181</v>
      </c>
      <c r="J795" t="s">
        <v>98</v>
      </c>
      <c r="K795" t="s">
        <v>99</v>
      </c>
      <c r="L795">
        <v>1372136400</v>
      </c>
      <c r="M795">
        <f t="shared" si="51"/>
        <v>2013</v>
      </c>
      <c r="N795">
        <v>1372482000</v>
      </c>
      <c r="O795" s="13">
        <f t="shared" si="4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55000000000000004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9"/>
        <v>125</v>
      </c>
      <c r="G796" t="s">
        <v>20</v>
      </c>
      <c r="H796">
        <f t="shared" si="50"/>
        <v>75.239999999999995</v>
      </c>
      <c r="I796">
        <v>110</v>
      </c>
      <c r="J796" t="s">
        <v>21</v>
      </c>
      <c r="K796" t="s">
        <v>22</v>
      </c>
      <c r="L796">
        <v>1513922400</v>
      </c>
      <c r="M796">
        <f t="shared" si="51"/>
        <v>2018</v>
      </c>
      <c r="N796">
        <v>1514959200</v>
      </c>
      <c r="O796" s="13">
        <f t="shared" si="4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35" x14ac:dyDescent="0.5500000000000000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9"/>
        <v>14</v>
      </c>
      <c r="G797" t="s">
        <v>14</v>
      </c>
      <c r="H797">
        <f t="shared" si="50"/>
        <v>32.97</v>
      </c>
      <c r="I797">
        <v>31</v>
      </c>
      <c r="J797" t="s">
        <v>21</v>
      </c>
      <c r="K797" t="s">
        <v>22</v>
      </c>
      <c r="L797">
        <v>1477976400</v>
      </c>
      <c r="M797">
        <f t="shared" si="51"/>
        <v>2016</v>
      </c>
      <c r="N797">
        <v>1478235600</v>
      </c>
      <c r="O797" s="13">
        <f t="shared" si="4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5000000000000004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9"/>
        <v>55</v>
      </c>
      <c r="G798" t="s">
        <v>14</v>
      </c>
      <c r="H798">
        <f t="shared" si="50"/>
        <v>54.81</v>
      </c>
      <c r="I798">
        <v>78</v>
      </c>
      <c r="J798" t="s">
        <v>21</v>
      </c>
      <c r="K798" t="s">
        <v>22</v>
      </c>
      <c r="L798">
        <v>1407474000</v>
      </c>
      <c r="M798">
        <f t="shared" si="51"/>
        <v>2014</v>
      </c>
      <c r="N798">
        <v>1408078800</v>
      </c>
      <c r="O798" s="13">
        <f t="shared" si="4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55000000000000004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9"/>
        <v>110</v>
      </c>
      <c r="G799" t="s">
        <v>20</v>
      </c>
      <c r="H799">
        <f t="shared" si="50"/>
        <v>45.04</v>
      </c>
      <c r="I799">
        <v>185</v>
      </c>
      <c r="J799" t="s">
        <v>21</v>
      </c>
      <c r="K799" t="s">
        <v>22</v>
      </c>
      <c r="L799">
        <v>1546149600</v>
      </c>
      <c r="M799">
        <f t="shared" si="51"/>
        <v>2019</v>
      </c>
      <c r="N799">
        <v>1548136800</v>
      </c>
      <c r="O799" s="13">
        <f t="shared" si="4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55000000000000004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9"/>
        <v>188</v>
      </c>
      <c r="G800" t="s">
        <v>20</v>
      </c>
      <c r="H800">
        <f t="shared" si="50"/>
        <v>52.96</v>
      </c>
      <c r="I800">
        <v>121</v>
      </c>
      <c r="J800" t="s">
        <v>21</v>
      </c>
      <c r="K800" t="s">
        <v>22</v>
      </c>
      <c r="L800">
        <v>1338440400</v>
      </c>
      <c r="M800">
        <f t="shared" si="51"/>
        <v>2012</v>
      </c>
      <c r="N800">
        <v>1340859600</v>
      </c>
      <c r="O800" s="13">
        <f t="shared" si="4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5000000000000004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9"/>
        <v>87</v>
      </c>
      <c r="G801" t="s">
        <v>14</v>
      </c>
      <c r="H801">
        <f t="shared" si="50"/>
        <v>60.02</v>
      </c>
      <c r="I801">
        <v>1225</v>
      </c>
      <c r="J801" t="s">
        <v>40</v>
      </c>
      <c r="K801" t="s">
        <v>41</v>
      </c>
      <c r="L801">
        <v>1454133600</v>
      </c>
      <c r="M801">
        <f t="shared" si="51"/>
        <v>2016</v>
      </c>
      <c r="N801">
        <v>1454479200</v>
      </c>
      <c r="O801" s="13">
        <f t="shared" si="4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5000000000000004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9"/>
        <v>1</v>
      </c>
      <c r="G802" t="s">
        <v>14</v>
      </c>
      <c r="H802">
        <f t="shared" si="50"/>
        <v>1</v>
      </c>
      <c r="I802">
        <v>1</v>
      </c>
      <c r="J802" t="s">
        <v>98</v>
      </c>
      <c r="K802" t="s">
        <v>99</v>
      </c>
      <c r="L802">
        <v>1434085200</v>
      </c>
      <c r="M802">
        <f t="shared" si="51"/>
        <v>2015</v>
      </c>
      <c r="N802">
        <v>1434430800</v>
      </c>
      <c r="O802" s="13">
        <f t="shared" si="4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55000000000000004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9"/>
        <v>203</v>
      </c>
      <c r="G803" t="s">
        <v>20</v>
      </c>
      <c r="H803">
        <f t="shared" si="50"/>
        <v>44.03</v>
      </c>
      <c r="I803">
        <v>106</v>
      </c>
      <c r="J803" t="s">
        <v>21</v>
      </c>
      <c r="K803" t="s">
        <v>22</v>
      </c>
      <c r="L803">
        <v>1577772000</v>
      </c>
      <c r="M803">
        <f t="shared" si="51"/>
        <v>2020</v>
      </c>
      <c r="N803">
        <v>1579672800</v>
      </c>
      <c r="O803" s="13">
        <f t="shared" si="4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35" x14ac:dyDescent="0.5500000000000000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9"/>
        <v>197</v>
      </c>
      <c r="G804" t="s">
        <v>20</v>
      </c>
      <c r="H804">
        <f t="shared" si="50"/>
        <v>86.03</v>
      </c>
      <c r="I804">
        <v>142</v>
      </c>
      <c r="J804" t="s">
        <v>21</v>
      </c>
      <c r="K804" t="s">
        <v>22</v>
      </c>
      <c r="L804">
        <v>1562216400</v>
      </c>
      <c r="M804">
        <f t="shared" si="51"/>
        <v>2019</v>
      </c>
      <c r="N804">
        <v>1562389200</v>
      </c>
      <c r="O804" s="13">
        <f t="shared" si="4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35" x14ac:dyDescent="0.5500000000000000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9"/>
        <v>107</v>
      </c>
      <c r="G805" t="s">
        <v>20</v>
      </c>
      <c r="H805">
        <f t="shared" si="50"/>
        <v>28.01</v>
      </c>
      <c r="I805">
        <v>233</v>
      </c>
      <c r="J805" t="s">
        <v>21</v>
      </c>
      <c r="K805" t="s">
        <v>22</v>
      </c>
      <c r="L805">
        <v>1548568800</v>
      </c>
      <c r="M805">
        <f t="shared" si="51"/>
        <v>2019</v>
      </c>
      <c r="N805">
        <v>1551506400</v>
      </c>
      <c r="O805" s="13">
        <f t="shared" si="4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55000000000000004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9"/>
        <v>269</v>
      </c>
      <c r="G806" t="s">
        <v>20</v>
      </c>
      <c r="H806">
        <f t="shared" si="50"/>
        <v>32.049999999999997</v>
      </c>
      <c r="I806">
        <v>218</v>
      </c>
      <c r="J806" t="s">
        <v>21</v>
      </c>
      <c r="K806" t="s">
        <v>22</v>
      </c>
      <c r="L806">
        <v>1514872800</v>
      </c>
      <c r="M806">
        <f t="shared" si="51"/>
        <v>2018</v>
      </c>
      <c r="N806">
        <v>1516600800</v>
      </c>
      <c r="O806" s="13">
        <f t="shared" si="4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35" x14ac:dyDescent="0.5500000000000000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9"/>
        <v>51</v>
      </c>
      <c r="G807" t="s">
        <v>14</v>
      </c>
      <c r="H807">
        <f t="shared" si="50"/>
        <v>73.61</v>
      </c>
      <c r="I807">
        <v>67</v>
      </c>
      <c r="J807" t="s">
        <v>26</v>
      </c>
      <c r="K807" t="s">
        <v>27</v>
      </c>
      <c r="L807">
        <v>1416031200</v>
      </c>
      <c r="M807">
        <f t="shared" si="51"/>
        <v>2015</v>
      </c>
      <c r="N807">
        <v>1420437600</v>
      </c>
      <c r="O807" s="13">
        <f t="shared" si="4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55000000000000004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9"/>
        <v>1180</v>
      </c>
      <c r="G808" t="s">
        <v>20</v>
      </c>
      <c r="H808">
        <f t="shared" si="50"/>
        <v>108.71</v>
      </c>
      <c r="I808">
        <v>76</v>
      </c>
      <c r="J808" t="s">
        <v>21</v>
      </c>
      <c r="K808" t="s">
        <v>22</v>
      </c>
      <c r="L808">
        <v>1330927200</v>
      </c>
      <c r="M808">
        <f t="shared" si="51"/>
        <v>2012</v>
      </c>
      <c r="N808">
        <v>1332997200</v>
      </c>
      <c r="O808" s="13">
        <f t="shared" si="4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55000000000000004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9"/>
        <v>264</v>
      </c>
      <c r="G809" t="s">
        <v>20</v>
      </c>
      <c r="H809">
        <f t="shared" si="50"/>
        <v>42.98</v>
      </c>
      <c r="I809">
        <v>43</v>
      </c>
      <c r="J809" t="s">
        <v>21</v>
      </c>
      <c r="K809" t="s">
        <v>22</v>
      </c>
      <c r="L809">
        <v>1571115600</v>
      </c>
      <c r="M809">
        <f t="shared" si="51"/>
        <v>2019</v>
      </c>
      <c r="N809">
        <v>1574920800</v>
      </c>
      <c r="O809" s="13">
        <f t="shared" si="4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5000000000000004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9"/>
        <v>30</v>
      </c>
      <c r="G810" t="s">
        <v>14</v>
      </c>
      <c r="H810">
        <f t="shared" si="50"/>
        <v>83.32</v>
      </c>
      <c r="I810">
        <v>19</v>
      </c>
      <c r="J810" t="s">
        <v>21</v>
      </c>
      <c r="K810" t="s">
        <v>22</v>
      </c>
      <c r="L810">
        <v>1463461200</v>
      </c>
      <c r="M810">
        <f t="shared" si="51"/>
        <v>2016</v>
      </c>
      <c r="N810">
        <v>1464930000</v>
      </c>
      <c r="O810" s="13">
        <f t="shared" si="4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5000000000000004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9"/>
        <v>63</v>
      </c>
      <c r="G811" t="s">
        <v>14</v>
      </c>
      <c r="H811">
        <f t="shared" si="50"/>
        <v>42</v>
      </c>
      <c r="I811">
        <v>2108</v>
      </c>
      <c r="J811" t="s">
        <v>98</v>
      </c>
      <c r="K811" t="s">
        <v>99</v>
      </c>
      <c r="L811">
        <v>1344920400</v>
      </c>
      <c r="M811">
        <f t="shared" si="51"/>
        <v>2012</v>
      </c>
      <c r="N811">
        <v>1345006800</v>
      </c>
      <c r="O811" s="13">
        <f t="shared" si="4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5500000000000000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9"/>
        <v>193</v>
      </c>
      <c r="G812" t="s">
        <v>20</v>
      </c>
      <c r="H812">
        <f t="shared" si="50"/>
        <v>55.93</v>
      </c>
      <c r="I812">
        <v>221</v>
      </c>
      <c r="J812" t="s">
        <v>21</v>
      </c>
      <c r="K812" t="s">
        <v>22</v>
      </c>
      <c r="L812">
        <v>1511848800</v>
      </c>
      <c r="M812">
        <f t="shared" si="51"/>
        <v>2017</v>
      </c>
      <c r="N812">
        <v>1512712800</v>
      </c>
      <c r="O812" s="13">
        <f t="shared" si="4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5000000000000004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9"/>
        <v>77</v>
      </c>
      <c r="G813" t="s">
        <v>14</v>
      </c>
      <c r="H813">
        <f t="shared" si="50"/>
        <v>105.04</v>
      </c>
      <c r="I813">
        <v>679</v>
      </c>
      <c r="J813" t="s">
        <v>21</v>
      </c>
      <c r="K813" t="s">
        <v>22</v>
      </c>
      <c r="L813">
        <v>1452319200</v>
      </c>
      <c r="M813">
        <f t="shared" si="51"/>
        <v>2016</v>
      </c>
      <c r="N813">
        <v>1452492000</v>
      </c>
      <c r="O813" s="13">
        <f t="shared" si="4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55000000000000004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9"/>
        <v>226</v>
      </c>
      <c r="G814" t="s">
        <v>20</v>
      </c>
      <c r="H814">
        <f t="shared" si="50"/>
        <v>48</v>
      </c>
      <c r="I814">
        <v>2805</v>
      </c>
      <c r="J814" t="s">
        <v>15</v>
      </c>
      <c r="K814" t="s">
        <v>16</v>
      </c>
      <c r="L814">
        <v>1523854800</v>
      </c>
      <c r="M814">
        <f t="shared" si="51"/>
        <v>2018</v>
      </c>
      <c r="N814">
        <v>1524286800</v>
      </c>
      <c r="O814" s="13">
        <f t="shared" si="4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55000000000000004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9"/>
        <v>239</v>
      </c>
      <c r="G815" t="s">
        <v>20</v>
      </c>
      <c r="H815">
        <f t="shared" si="50"/>
        <v>112.66</v>
      </c>
      <c r="I815">
        <v>68</v>
      </c>
      <c r="J815" t="s">
        <v>21</v>
      </c>
      <c r="K815" t="s">
        <v>22</v>
      </c>
      <c r="L815">
        <v>1346043600</v>
      </c>
      <c r="M815">
        <f t="shared" si="51"/>
        <v>2012</v>
      </c>
      <c r="N815">
        <v>1346907600</v>
      </c>
      <c r="O815" s="13">
        <f t="shared" si="4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5000000000000004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9"/>
        <v>92</v>
      </c>
      <c r="G816" t="s">
        <v>14</v>
      </c>
      <c r="H816">
        <f t="shared" si="50"/>
        <v>81.94</v>
      </c>
      <c r="I816">
        <v>36</v>
      </c>
      <c r="J816" t="s">
        <v>36</v>
      </c>
      <c r="K816" t="s">
        <v>37</v>
      </c>
      <c r="L816">
        <v>1464325200</v>
      </c>
      <c r="M816">
        <f t="shared" si="51"/>
        <v>2016</v>
      </c>
      <c r="N816">
        <v>1464498000</v>
      </c>
      <c r="O816" s="13">
        <f t="shared" si="4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35" x14ac:dyDescent="0.5500000000000000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9"/>
        <v>130</v>
      </c>
      <c r="G817" t="s">
        <v>20</v>
      </c>
      <c r="H817">
        <f t="shared" si="50"/>
        <v>64.05</v>
      </c>
      <c r="I817">
        <v>183</v>
      </c>
      <c r="J817" t="s">
        <v>15</v>
      </c>
      <c r="K817" t="s">
        <v>16</v>
      </c>
      <c r="L817">
        <v>1511935200</v>
      </c>
      <c r="M817">
        <f t="shared" si="51"/>
        <v>2017</v>
      </c>
      <c r="N817">
        <v>1514181600</v>
      </c>
      <c r="O817" s="13">
        <f t="shared" si="4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5500000000000000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9"/>
        <v>615</v>
      </c>
      <c r="G818" t="s">
        <v>20</v>
      </c>
      <c r="H818">
        <f t="shared" si="50"/>
        <v>106.39</v>
      </c>
      <c r="I818">
        <v>133</v>
      </c>
      <c r="J818" t="s">
        <v>21</v>
      </c>
      <c r="K818" t="s">
        <v>22</v>
      </c>
      <c r="L818">
        <v>1392012000</v>
      </c>
      <c r="M818">
        <f t="shared" si="51"/>
        <v>2014</v>
      </c>
      <c r="N818">
        <v>1392184800</v>
      </c>
      <c r="O818" s="13">
        <f t="shared" si="4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55000000000000004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9"/>
        <v>369</v>
      </c>
      <c r="G819" t="s">
        <v>20</v>
      </c>
      <c r="H819">
        <f t="shared" si="50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>
        <f t="shared" si="51"/>
        <v>2019</v>
      </c>
      <c r="N819">
        <v>1559365200</v>
      </c>
      <c r="O819" s="13">
        <f t="shared" si="4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55000000000000004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9"/>
        <v>1095</v>
      </c>
      <c r="G820" t="s">
        <v>20</v>
      </c>
      <c r="H820">
        <f t="shared" si="50"/>
        <v>111.07</v>
      </c>
      <c r="I820">
        <v>69</v>
      </c>
      <c r="J820" t="s">
        <v>21</v>
      </c>
      <c r="K820" t="s">
        <v>22</v>
      </c>
      <c r="L820">
        <v>1548050400</v>
      </c>
      <c r="M820">
        <f t="shared" si="51"/>
        <v>2019</v>
      </c>
      <c r="N820">
        <v>1549173600</v>
      </c>
      <c r="O820" s="13">
        <f t="shared" si="4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35" x14ac:dyDescent="0.5500000000000000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9"/>
        <v>51</v>
      </c>
      <c r="G821" t="s">
        <v>14</v>
      </c>
      <c r="H821">
        <f t="shared" si="50"/>
        <v>95.94</v>
      </c>
      <c r="I821">
        <v>47</v>
      </c>
      <c r="J821" t="s">
        <v>21</v>
      </c>
      <c r="K821" t="s">
        <v>22</v>
      </c>
      <c r="L821">
        <v>1353736800</v>
      </c>
      <c r="M821">
        <f t="shared" si="51"/>
        <v>2012</v>
      </c>
      <c r="N821">
        <v>1355032800</v>
      </c>
      <c r="O821" s="13">
        <f t="shared" si="4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55000000000000004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9"/>
        <v>801</v>
      </c>
      <c r="G822" t="s">
        <v>20</v>
      </c>
      <c r="H822">
        <f t="shared" si="50"/>
        <v>43.04</v>
      </c>
      <c r="I822">
        <v>279</v>
      </c>
      <c r="J822" t="s">
        <v>40</v>
      </c>
      <c r="K822" t="s">
        <v>41</v>
      </c>
      <c r="L822">
        <v>1532840400</v>
      </c>
      <c r="M822">
        <f t="shared" si="51"/>
        <v>2018</v>
      </c>
      <c r="N822">
        <v>1533963600</v>
      </c>
      <c r="O822" s="13">
        <f t="shared" si="4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55000000000000004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9"/>
        <v>291</v>
      </c>
      <c r="G823" t="s">
        <v>20</v>
      </c>
      <c r="H823">
        <f t="shared" si="50"/>
        <v>67.97</v>
      </c>
      <c r="I823">
        <v>210</v>
      </c>
      <c r="J823" t="s">
        <v>21</v>
      </c>
      <c r="K823" t="s">
        <v>22</v>
      </c>
      <c r="L823">
        <v>1488261600</v>
      </c>
      <c r="M823">
        <f t="shared" si="51"/>
        <v>2017</v>
      </c>
      <c r="N823">
        <v>1489381200</v>
      </c>
      <c r="O823" s="13">
        <f t="shared" si="4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55000000000000004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9"/>
        <v>350</v>
      </c>
      <c r="G824" t="s">
        <v>20</v>
      </c>
      <c r="H824">
        <f t="shared" si="50"/>
        <v>89.99</v>
      </c>
      <c r="I824">
        <v>2100</v>
      </c>
      <c r="J824" t="s">
        <v>21</v>
      </c>
      <c r="K824" t="s">
        <v>22</v>
      </c>
      <c r="L824">
        <v>1393567200</v>
      </c>
      <c r="M824">
        <f t="shared" si="51"/>
        <v>2014</v>
      </c>
      <c r="N824">
        <v>1395032400</v>
      </c>
      <c r="O824" s="13">
        <f t="shared" si="4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5500000000000000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9"/>
        <v>357</v>
      </c>
      <c r="G825" t="s">
        <v>20</v>
      </c>
      <c r="H825">
        <f t="shared" si="50"/>
        <v>58.1</v>
      </c>
      <c r="I825">
        <v>252</v>
      </c>
      <c r="J825" t="s">
        <v>21</v>
      </c>
      <c r="K825" t="s">
        <v>22</v>
      </c>
      <c r="L825">
        <v>1410325200</v>
      </c>
      <c r="M825">
        <f t="shared" si="51"/>
        <v>2014</v>
      </c>
      <c r="N825">
        <v>1412485200</v>
      </c>
      <c r="O825" s="13">
        <f t="shared" si="4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55000000000000004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9"/>
        <v>126</v>
      </c>
      <c r="G826" t="s">
        <v>20</v>
      </c>
      <c r="H826">
        <f t="shared" si="50"/>
        <v>84</v>
      </c>
      <c r="I826">
        <v>1280</v>
      </c>
      <c r="J826" t="s">
        <v>21</v>
      </c>
      <c r="K826" t="s">
        <v>22</v>
      </c>
      <c r="L826">
        <v>1276923600</v>
      </c>
      <c r="M826">
        <f t="shared" si="51"/>
        <v>2010</v>
      </c>
      <c r="N826">
        <v>1279688400</v>
      </c>
      <c r="O826" s="13">
        <f t="shared" si="4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55000000000000004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9"/>
        <v>388</v>
      </c>
      <c r="G827" t="s">
        <v>20</v>
      </c>
      <c r="H827">
        <f t="shared" si="50"/>
        <v>88.85</v>
      </c>
      <c r="I827">
        <v>157</v>
      </c>
      <c r="J827" t="s">
        <v>40</v>
      </c>
      <c r="K827" t="s">
        <v>41</v>
      </c>
      <c r="L827">
        <v>1500958800</v>
      </c>
      <c r="M827">
        <f t="shared" si="51"/>
        <v>2017</v>
      </c>
      <c r="N827">
        <v>1501995600</v>
      </c>
      <c r="O827" s="13">
        <f t="shared" si="4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35" x14ac:dyDescent="0.5500000000000000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9"/>
        <v>457</v>
      </c>
      <c r="G828" t="s">
        <v>20</v>
      </c>
      <c r="H828">
        <f t="shared" si="50"/>
        <v>65.959999999999994</v>
      </c>
      <c r="I828">
        <v>194</v>
      </c>
      <c r="J828" t="s">
        <v>21</v>
      </c>
      <c r="K828" t="s">
        <v>22</v>
      </c>
      <c r="L828">
        <v>1292220000</v>
      </c>
      <c r="M828">
        <f t="shared" si="51"/>
        <v>2011</v>
      </c>
      <c r="N828">
        <v>1294639200</v>
      </c>
      <c r="O828" s="13">
        <f t="shared" si="4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35" x14ac:dyDescent="0.5500000000000000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9"/>
        <v>267</v>
      </c>
      <c r="G829" t="s">
        <v>20</v>
      </c>
      <c r="H829">
        <f t="shared" si="50"/>
        <v>74.8</v>
      </c>
      <c r="I829">
        <v>82</v>
      </c>
      <c r="J829" t="s">
        <v>26</v>
      </c>
      <c r="K829" t="s">
        <v>27</v>
      </c>
      <c r="L829">
        <v>1304398800</v>
      </c>
      <c r="M829">
        <f t="shared" si="51"/>
        <v>2011</v>
      </c>
      <c r="N829">
        <v>1305435600</v>
      </c>
      <c r="O829" s="13">
        <f t="shared" si="4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35" x14ac:dyDescent="0.5500000000000000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9"/>
        <v>69</v>
      </c>
      <c r="G830" t="s">
        <v>14</v>
      </c>
      <c r="H830">
        <f t="shared" si="50"/>
        <v>69.989999999999995</v>
      </c>
      <c r="I830">
        <v>70</v>
      </c>
      <c r="J830" t="s">
        <v>21</v>
      </c>
      <c r="K830" t="s">
        <v>22</v>
      </c>
      <c r="L830">
        <v>1535432400</v>
      </c>
      <c r="M830">
        <f t="shared" si="51"/>
        <v>2018</v>
      </c>
      <c r="N830">
        <v>1537592400</v>
      </c>
      <c r="O830" s="13">
        <f t="shared" si="4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5000000000000004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9"/>
        <v>51</v>
      </c>
      <c r="G831" t="s">
        <v>14</v>
      </c>
      <c r="H831">
        <f t="shared" si="50"/>
        <v>32.01</v>
      </c>
      <c r="I831">
        <v>154</v>
      </c>
      <c r="J831" t="s">
        <v>21</v>
      </c>
      <c r="K831" t="s">
        <v>22</v>
      </c>
      <c r="L831">
        <v>1433826000</v>
      </c>
      <c r="M831">
        <f t="shared" si="51"/>
        <v>2015</v>
      </c>
      <c r="N831">
        <v>1435122000</v>
      </c>
      <c r="O831" s="13">
        <f t="shared" si="4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35" x14ac:dyDescent="0.5500000000000000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9"/>
        <v>1</v>
      </c>
      <c r="G832" t="s">
        <v>14</v>
      </c>
      <c r="H832">
        <f t="shared" si="50"/>
        <v>64.73</v>
      </c>
      <c r="I832">
        <v>22</v>
      </c>
      <c r="J832" t="s">
        <v>21</v>
      </c>
      <c r="K832" t="s">
        <v>22</v>
      </c>
      <c r="L832">
        <v>1514959200</v>
      </c>
      <c r="M832">
        <f t="shared" si="51"/>
        <v>2018</v>
      </c>
      <c r="N832">
        <v>1520056800</v>
      </c>
      <c r="O832" s="13">
        <f t="shared" si="4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35" x14ac:dyDescent="0.5500000000000000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9"/>
        <v>109</v>
      </c>
      <c r="G833" t="s">
        <v>20</v>
      </c>
      <c r="H833">
        <f t="shared" si="50"/>
        <v>25</v>
      </c>
      <c r="I833">
        <v>4233</v>
      </c>
      <c r="J833" t="s">
        <v>21</v>
      </c>
      <c r="K833" t="s">
        <v>22</v>
      </c>
      <c r="L833">
        <v>1332738000</v>
      </c>
      <c r="M833">
        <f t="shared" si="51"/>
        <v>2012</v>
      </c>
      <c r="N833">
        <v>1335675600</v>
      </c>
      <c r="O833" s="13">
        <f t="shared" si="4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5000000000000004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49"/>
        <v>315</v>
      </c>
      <c r="G834" t="s">
        <v>20</v>
      </c>
      <c r="H834">
        <f t="shared" si="50"/>
        <v>104.98</v>
      </c>
      <c r="I834">
        <v>1297</v>
      </c>
      <c r="J834" t="s">
        <v>36</v>
      </c>
      <c r="K834" t="s">
        <v>37</v>
      </c>
      <c r="L834">
        <v>1445490000</v>
      </c>
      <c r="M834">
        <f t="shared" si="51"/>
        <v>2015</v>
      </c>
      <c r="N834">
        <v>1448431200</v>
      </c>
      <c r="O834" s="13">
        <f t="shared" ref="O834:O897" si="52">(((N834/60)/60)/24+DATE(1970,1,1))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55000000000000004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53">ROUND((E835/D835)*100,0)</f>
        <v>158</v>
      </c>
      <c r="G835" t="s">
        <v>20</v>
      </c>
      <c r="H835">
        <f t="shared" ref="H835:H898" si="54">ROUND((E835/I835),2)</f>
        <v>64.989999999999995</v>
      </c>
      <c r="I835">
        <v>165</v>
      </c>
      <c r="J835" t="s">
        <v>36</v>
      </c>
      <c r="K835" t="s">
        <v>37</v>
      </c>
      <c r="L835">
        <v>1297663200</v>
      </c>
      <c r="M835">
        <f t="shared" ref="M835:M898" si="55">YEAR(O835)</f>
        <v>2011</v>
      </c>
      <c r="N835">
        <v>1298613600</v>
      </c>
      <c r="O835" s="13">
        <f t="shared" si="52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55000000000000004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3"/>
        <v>154</v>
      </c>
      <c r="G836" t="s">
        <v>20</v>
      </c>
      <c r="H836">
        <f t="shared" si="54"/>
        <v>94.35</v>
      </c>
      <c r="I836">
        <v>119</v>
      </c>
      <c r="J836" t="s">
        <v>21</v>
      </c>
      <c r="K836" t="s">
        <v>22</v>
      </c>
      <c r="L836">
        <v>1371963600</v>
      </c>
      <c r="M836">
        <f t="shared" si="55"/>
        <v>2013</v>
      </c>
      <c r="N836">
        <v>1372482000</v>
      </c>
      <c r="O836" s="13">
        <f t="shared" si="52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5000000000000004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3"/>
        <v>90</v>
      </c>
      <c r="G837" t="s">
        <v>14</v>
      </c>
      <c r="H837">
        <f t="shared" si="54"/>
        <v>44</v>
      </c>
      <c r="I837">
        <v>1758</v>
      </c>
      <c r="J837" t="s">
        <v>21</v>
      </c>
      <c r="K837" t="s">
        <v>22</v>
      </c>
      <c r="L837">
        <v>1425103200</v>
      </c>
      <c r="M837">
        <f t="shared" si="55"/>
        <v>2015</v>
      </c>
      <c r="N837">
        <v>1425621600</v>
      </c>
      <c r="O837" s="13">
        <f t="shared" si="52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5000000000000004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3"/>
        <v>75</v>
      </c>
      <c r="G838" t="s">
        <v>14</v>
      </c>
      <c r="H838">
        <f t="shared" si="54"/>
        <v>64.739999999999995</v>
      </c>
      <c r="I838">
        <v>94</v>
      </c>
      <c r="J838" t="s">
        <v>21</v>
      </c>
      <c r="K838" t="s">
        <v>22</v>
      </c>
      <c r="L838">
        <v>1265349600</v>
      </c>
      <c r="M838">
        <f t="shared" si="55"/>
        <v>2010</v>
      </c>
      <c r="N838">
        <v>1266300000</v>
      </c>
      <c r="O838" s="13">
        <f t="shared" si="52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55000000000000004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3"/>
        <v>853</v>
      </c>
      <c r="G839" t="s">
        <v>20</v>
      </c>
      <c r="H839">
        <f t="shared" si="54"/>
        <v>84.01</v>
      </c>
      <c r="I839">
        <v>1797</v>
      </c>
      <c r="J839" t="s">
        <v>21</v>
      </c>
      <c r="K839" t="s">
        <v>22</v>
      </c>
      <c r="L839">
        <v>1301202000</v>
      </c>
      <c r="M839">
        <f t="shared" si="55"/>
        <v>2011</v>
      </c>
      <c r="N839">
        <v>1305867600</v>
      </c>
      <c r="O839" s="13">
        <f t="shared" si="52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55000000000000004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3"/>
        <v>139</v>
      </c>
      <c r="G840" t="s">
        <v>20</v>
      </c>
      <c r="H840">
        <f t="shared" si="54"/>
        <v>34.06</v>
      </c>
      <c r="I840">
        <v>261</v>
      </c>
      <c r="J840" t="s">
        <v>21</v>
      </c>
      <c r="K840" t="s">
        <v>22</v>
      </c>
      <c r="L840">
        <v>1538024400</v>
      </c>
      <c r="M840">
        <f t="shared" si="55"/>
        <v>2018</v>
      </c>
      <c r="N840">
        <v>1538802000</v>
      </c>
      <c r="O840" s="13">
        <f t="shared" si="52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55000000000000004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3"/>
        <v>190</v>
      </c>
      <c r="G841" t="s">
        <v>20</v>
      </c>
      <c r="H841">
        <f t="shared" si="54"/>
        <v>93.27</v>
      </c>
      <c r="I841">
        <v>157</v>
      </c>
      <c r="J841" t="s">
        <v>21</v>
      </c>
      <c r="K841" t="s">
        <v>22</v>
      </c>
      <c r="L841">
        <v>1395032400</v>
      </c>
      <c r="M841">
        <f t="shared" si="55"/>
        <v>2014</v>
      </c>
      <c r="N841">
        <v>1398920400</v>
      </c>
      <c r="O841" s="13">
        <f t="shared" si="52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55000000000000004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3"/>
        <v>100</v>
      </c>
      <c r="G842" t="s">
        <v>20</v>
      </c>
      <c r="H842">
        <f t="shared" si="54"/>
        <v>33</v>
      </c>
      <c r="I842">
        <v>3533</v>
      </c>
      <c r="J842" t="s">
        <v>21</v>
      </c>
      <c r="K842" t="s">
        <v>22</v>
      </c>
      <c r="L842">
        <v>1405486800</v>
      </c>
      <c r="M842">
        <f t="shared" si="55"/>
        <v>2014</v>
      </c>
      <c r="N842">
        <v>1405659600</v>
      </c>
      <c r="O842" s="13">
        <f t="shared" si="52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55000000000000004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3"/>
        <v>143</v>
      </c>
      <c r="G843" t="s">
        <v>20</v>
      </c>
      <c r="H843">
        <f t="shared" si="54"/>
        <v>83.81</v>
      </c>
      <c r="I843">
        <v>155</v>
      </c>
      <c r="J843" t="s">
        <v>21</v>
      </c>
      <c r="K843" t="s">
        <v>22</v>
      </c>
      <c r="L843">
        <v>1455861600</v>
      </c>
      <c r="M843">
        <f t="shared" si="55"/>
        <v>2016</v>
      </c>
      <c r="N843">
        <v>1457244000</v>
      </c>
      <c r="O843" s="13">
        <f t="shared" si="52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35" x14ac:dyDescent="0.5500000000000000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3"/>
        <v>563</v>
      </c>
      <c r="G844" t="s">
        <v>20</v>
      </c>
      <c r="H844">
        <f t="shared" si="54"/>
        <v>63.99</v>
      </c>
      <c r="I844">
        <v>132</v>
      </c>
      <c r="J844" t="s">
        <v>107</v>
      </c>
      <c r="K844" t="s">
        <v>108</v>
      </c>
      <c r="L844">
        <v>1529038800</v>
      </c>
      <c r="M844">
        <f t="shared" si="55"/>
        <v>2018</v>
      </c>
      <c r="N844">
        <v>1529298000</v>
      </c>
      <c r="O844" s="13">
        <f t="shared" si="52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35" x14ac:dyDescent="0.5500000000000000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3"/>
        <v>31</v>
      </c>
      <c r="G845" t="s">
        <v>14</v>
      </c>
      <c r="H845">
        <f t="shared" si="54"/>
        <v>81.91</v>
      </c>
      <c r="I845">
        <v>33</v>
      </c>
      <c r="J845" t="s">
        <v>21</v>
      </c>
      <c r="K845" t="s">
        <v>22</v>
      </c>
      <c r="L845">
        <v>1535259600</v>
      </c>
      <c r="M845">
        <f t="shared" si="55"/>
        <v>2018</v>
      </c>
      <c r="N845">
        <v>1535778000</v>
      </c>
      <c r="O845" s="13">
        <f t="shared" si="52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5000000000000004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3"/>
        <v>99</v>
      </c>
      <c r="G846" t="s">
        <v>74</v>
      </c>
      <c r="H846">
        <f t="shared" si="54"/>
        <v>93.05</v>
      </c>
      <c r="I846">
        <v>94</v>
      </c>
      <c r="J846" t="s">
        <v>21</v>
      </c>
      <c r="K846" t="s">
        <v>22</v>
      </c>
      <c r="L846">
        <v>1327212000</v>
      </c>
      <c r="M846">
        <f t="shared" si="55"/>
        <v>2012</v>
      </c>
      <c r="N846">
        <v>1327471200</v>
      </c>
      <c r="O846" s="13">
        <f t="shared" si="52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55000000000000004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3"/>
        <v>198</v>
      </c>
      <c r="G847" t="s">
        <v>20</v>
      </c>
      <c r="H847">
        <f t="shared" si="54"/>
        <v>101.98</v>
      </c>
      <c r="I847">
        <v>1354</v>
      </c>
      <c r="J847" t="s">
        <v>40</v>
      </c>
      <c r="K847" t="s">
        <v>41</v>
      </c>
      <c r="L847">
        <v>1526360400</v>
      </c>
      <c r="M847">
        <f t="shared" si="55"/>
        <v>2018</v>
      </c>
      <c r="N847">
        <v>1529557200</v>
      </c>
      <c r="O847" s="13">
        <f t="shared" si="52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55000000000000004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3"/>
        <v>509</v>
      </c>
      <c r="G848" t="s">
        <v>20</v>
      </c>
      <c r="H848">
        <f t="shared" si="54"/>
        <v>105.94</v>
      </c>
      <c r="I848">
        <v>48</v>
      </c>
      <c r="J848" t="s">
        <v>21</v>
      </c>
      <c r="K848" t="s">
        <v>22</v>
      </c>
      <c r="L848">
        <v>1532149200</v>
      </c>
      <c r="M848">
        <f t="shared" si="55"/>
        <v>2018</v>
      </c>
      <c r="N848">
        <v>1535259600</v>
      </c>
      <c r="O848" s="13">
        <f t="shared" si="52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55000000000000004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3"/>
        <v>238</v>
      </c>
      <c r="G849" t="s">
        <v>20</v>
      </c>
      <c r="H849">
        <f t="shared" si="54"/>
        <v>101.58</v>
      </c>
      <c r="I849">
        <v>110</v>
      </c>
      <c r="J849" t="s">
        <v>21</v>
      </c>
      <c r="K849" t="s">
        <v>22</v>
      </c>
      <c r="L849">
        <v>1515304800</v>
      </c>
      <c r="M849">
        <f t="shared" si="55"/>
        <v>2018</v>
      </c>
      <c r="N849">
        <v>1515564000</v>
      </c>
      <c r="O849" s="13">
        <f t="shared" si="52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55000000000000004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3"/>
        <v>338</v>
      </c>
      <c r="G850" t="s">
        <v>20</v>
      </c>
      <c r="H850">
        <f t="shared" si="54"/>
        <v>62.97</v>
      </c>
      <c r="I850">
        <v>172</v>
      </c>
      <c r="J850" t="s">
        <v>21</v>
      </c>
      <c r="K850" t="s">
        <v>22</v>
      </c>
      <c r="L850">
        <v>1276318800</v>
      </c>
      <c r="M850">
        <f t="shared" si="55"/>
        <v>2010</v>
      </c>
      <c r="N850">
        <v>1277096400</v>
      </c>
      <c r="O850" s="13">
        <f t="shared" si="52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55000000000000004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3"/>
        <v>133</v>
      </c>
      <c r="G851" t="s">
        <v>20</v>
      </c>
      <c r="H851">
        <f t="shared" si="54"/>
        <v>29.05</v>
      </c>
      <c r="I851">
        <v>307</v>
      </c>
      <c r="J851" t="s">
        <v>21</v>
      </c>
      <c r="K851" t="s">
        <v>22</v>
      </c>
      <c r="L851">
        <v>1328767200</v>
      </c>
      <c r="M851">
        <f t="shared" si="55"/>
        <v>2012</v>
      </c>
      <c r="N851">
        <v>1329026400</v>
      </c>
      <c r="O851" s="13">
        <f t="shared" si="52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500000000000000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3"/>
        <v>1</v>
      </c>
      <c r="G852" t="s">
        <v>14</v>
      </c>
      <c r="H852">
        <f t="shared" si="54"/>
        <v>1</v>
      </c>
      <c r="I852">
        <v>1</v>
      </c>
      <c r="J852" t="s">
        <v>21</v>
      </c>
      <c r="K852" t="s">
        <v>22</v>
      </c>
      <c r="L852">
        <v>1321682400</v>
      </c>
      <c r="M852">
        <f t="shared" si="55"/>
        <v>2011</v>
      </c>
      <c r="N852">
        <v>1322978400</v>
      </c>
      <c r="O852" s="13">
        <f t="shared" si="52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35" x14ac:dyDescent="0.5500000000000000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3"/>
        <v>208</v>
      </c>
      <c r="G853" t="s">
        <v>20</v>
      </c>
      <c r="H853">
        <f t="shared" si="54"/>
        <v>77.930000000000007</v>
      </c>
      <c r="I853">
        <v>160</v>
      </c>
      <c r="J853" t="s">
        <v>21</v>
      </c>
      <c r="K853" t="s">
        <v>22</v>
      </c>
      <c r="L853">
        <v>1335934800</v>
      </c>
      <c r="M853">
        <f t="shared" si="55"/>
        <v>2012</v>
      </c>
      <c r="N853">
        <v>1338786000</v>
      </c>
      <c r="O853" s="13">
        <f t="shared" si="52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500000000000000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3"/>
        <v>51</v>
      </c>
      <c r="G854" t="s">
        <v>14</v>
      </c>
      <c r="H854">
        <f t="shared" si="54"/>
        <v>80.81</v>
      </c>
      <c r="I854">
        <v>31</v>
      </c>
      <c r="J854" t="s">
        <v>21</v>
      </c>
      <c r="K854" t="s">
        <v>22</v>
      </c>
      <c r="L854">
        <v>1310792400</v>
      </c>
      <c r="M854">
        <f t="shared" si="55"/>
        <v>2011</v>
      </c>
      <c r="N854">
        <v>1311656400</v>
      </c>
      <c r="O854" s="13">
        <f t="shared" si="52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55000000000000004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3"/>
        <v>652</v>
      </c>
      <c r="G855" t="s">
        <v>20</v>
      </c>
      <c r="H855">
        <f t="shared" si="54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>
        <f t="shared" si="55"/>
        <v>2011</v>
      </c>
      <c r="N855">
        <v>1308978000</v>
      </c>
      <c r="O855" s="13">
        <f t="shared" si="52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5500000000000000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3"/>
        <v>114</v>
      </c>
      <c r="G856" t="s">
        <v>20</v>
      </c>
      <c r="H856">
        <f t="shared" si="54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>
        <f t="shared" si="55"/>
        <v>2019</v>
      </c>
      <c r="N856">
        <v>1576389600</v>
      </c>
      <c r="O856" s="13">
        <f t="shared" si="52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55000000000000004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3"/>
        <v>102</v>
      </c>
      <c r="G857" t="s">
        <v>20</v>
      </c>
      <c r="H857">
        <f t="shared" si="54"/>
        <v>53</v>
      </c>
      <c r="I857">
        <v>452</v>
      </c>
      <c r="J857" t="s">
        <v>26</v>
      </c>
      <c r="K857" t="s">
        <v>27</v>
      </c>
      <c r="L857">
        <v>1308373200</v>
      </c>
      <c r="M857">
        <f t="shared" si="55"/>
        <v>2011</v>
      </c>
      <c r="N857">
        <v>1311051600</v>
      </c>
      <c r="O857" s="13">
        <f t="shared" si="52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55000000000000004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3"/>
        <v>357</v>
      </c>
      <c r="G858" t="s">
        <v>20</v>
      </c>
      <c r="H858">
        <f t="shared" si="54"/>
        <v>54.16</v>
      </c>
      <c r="I858">
        <v>158</v>
      </c>
      <c r="J858" t="s">
        <v>21</v>
      </c>
      <c r="K858" t="s">
        <v>22</v>
      </c>
      <c r="L858">
        <v>1335243600</v>
      </c>
      <c r="M858">
        <f t="shared" si="55"/>
        <v>2012</v>
      </c>
      <c r="N858">
        <v>1336712400</v>
      </c>
      <c r="O858" s="13">
        <f t="shared" si="52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35" x14ac:dyDescent="0.5500000000000000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3"/>
        <v>140</v>
      </c>
      <c r="G859" t="s">
        <v>20</v>
      </c>
      <c r="H859">
        <f t="shared" si="54"/>
        <v>32.950000000000003</v>
      </c>
      <c r="I859">
        <v>225</v>
      </c>
      <c r="J859" t="s">
        <v>98</v>
      </c>
      <c r="K859" t="s">
        <v>99</v>
      </c>
      <c r="L859">
        <v>1328421600</v>
      </c>
      <c r="M859">
        <f t="shared" si="55"/>
        <v>2012</v>
      </c>
      <c r="N859">
        <v>1330408800</v>
      </c>
      <c r="O859" s="13">
        <f t="shared" si="52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35" x14ac:dyDescent="0.5500000000000000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3"/>
        <v>69</v>
      </c>
      <c r="G860" t="s">
        <v>14</v>
      </c>
      <c r="H860">
        <f t="shared" si="54"/>
        <v>79.37</v>
      </c>
      <c r="I860">
        <v>35</v>
      </c>
      <c r="J860" t="s">
        <v>21</v>
      </c>
      <c r="K860" t="s">
        <v>22</v>
      </c>
      <c r="L860">
        <v>1524286800</v>
      </c>
      <c r="M860">
        <f t="shared" si="55"/>
        <v>2018</v>
      </c>
      <c r="N860">
        <v>1524891600</v>
      </c>
      <c r="O860" s="13">
        <f t="shared" si="52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35" x14ac:dyDescent="0.5500000000000000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3"/>
        <v>36</v>
      </c>
      <c r="G861" t="s">
        <v>14</v>
      </c>
      <c r="H861">
        <f t="shared" si="54"/>
        <v>41.17</v>
      </c>
      <c r="I861">
        <v>63</v>
      </c>
      <c r="J861" t="s">
        <v>21</v>
      </c>
      <c r="K861" t="s">
        <v>22</v>
      </c>
      <c r="L861">
        <v>1362117600</v>
      </c>
      <c r="M861">
        <f t="shared" si="55"/>
        <v>2013</v>
      </c>
      <c r="N861">
        <v>1363669200</v>
      </c>
      <c r="O861" s="13">
        <f t="shared" si="52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35" x14ac:dyDescent="0.5500000000000000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3"/>
        <v>252</v>
      </c>
      <c r="G862" t="s">
        <v>20</v>
      </c>
      <c r="H862">
        <f t="shared" si="54"/>
        <v>77.430000000000007</v>
      </c>
      <c r="I862">
        <v>65</v>
      </c>
      <c r="J862" t="s">
        <v>21</v>
      </c>
      <c r="K862" t="s">
        <v>22</v>
      </c>
      <c r="L862">
        <v>1550556000</v>
      </c>
      <c r="M862">
        <f t="shared" si="55"/>
        <v>2019</v>
      </c>
      <c r="N862">
        <v>1551420000</v>
      </c>
      <c r="O862" s="13">
        <f t="shared" si="52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55000000000000004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3"/>
        <v>106</v>
      </c>
      <c r="G863" t="s">
        <v>20</v>
      </c>
      <c r="H863">
        <f t="shared" si="54"/>
        <v>57.16</v>
      </c>
      <c r="I863">
        <v>163</v>
      </c>
      <c r="J863" t="s">
        <v>21</v>
      </c>
      <c r="K863" t="s">
        <v>22</v>
      </c>
      <c r="L863">
        <v>1269147600</v>
      </c>
      <c r="M863">
        <f t="shared" si="55"/>
        <v>2010</v>
      </c>
      <c r="N863">
        <v>1269838800</v>
      </c>
      <c r="O863" s="13">
        <f t="shared" si="52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55000000000000004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3"/>
        <v>187</v>
      </c>
      <c r="G864" t="s">
        <v>20</v>
      </c>
      <c r="H864">
        <f t="shared" si="54"/>
        <v>77.180000000000007</v>
      </c>
      <c r="I864">
        <v>85</v>
      </c>
      <c r="J864" t="s">
        <v>21</v>
      </c>
      <c r="K864" t="s">
        <v>22</v>
      </c>
      <c r="L864">
        <v>1312174800</v>
      </c>
      <c r="M864">
        <f t="shared" si="55"/>
        <v>2011</v>
      </c>
      <c r="N864">
        <v>1312520400</v>
      </c>
      <c r="O864" s="13">
        <f t="shared" si="52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55000000000000004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3"/>
        <v>387</v>
      </c>
      <c r="G865" t="s">
        <v>20</v>
      </c>
      <c r="H865">
        <f t="shared" si="54"/>
        <v>24.95</v>
      </c>
      <c r="I865">
        <v>217</v>
      </c>
      <c r="J865" t="s">
        <v>21</v>
      </c>
      <c r="K865" t="s">
        <v>22</v>
      </c>
      <c r="L865">
        <v>1434517200</v>
      </c>
      <c r="M865">
        <f t="shared" si="55"/>
        <v>2015</v>
      </c>
      <c r="N865">
        <v>1436504400</v>
      </c>
      <c r="O865" s="13">
        <f t="shared" si="52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55000000000000004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3"/>
        <v>347</v>
      </c>
      <c r="G866" t="s">
        <v>20</v>
      </c>
      <c r="H866">
        <f t="shared" si="54"/>
        <v>97.18</v>
      </c>
      <c r="I866">
        <v>150</v>
      </c>
      <c r="J866" t="s">
        <v>21</v>
      </c>
      <c r="K866" t="s">
        <v>22</v>
      </c>
      <c r="L866">
        <v>1471582800</v>
      </c>
      <c r="M866">
        <f t="shared" si="55"/>
        <v>2016</v>
      </c>
      <c r="N866">
        <v>1472014800</v>
      </c>
      <c r="O866" s="13">
        <f t="shared" si="52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55000000000000004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3"/>
        <v>186</v>
      </c>
      <c r="G867" t="s">
        <v>20</v>
      </c>
      <c r="H867">
        <f t="shared" si="54"/>
        <v>46</v>
      </c>
      <c r="I867">
        <v>3272</v>
      </c>
      <c r="J867" t="s">
        <v>21</v>
      </c>
      <c r="K867" t="s">
        <v>22</v>
      </c>
      <c r="L867">
        <v>1410757200</v>
      </c>
      <c r="M867">
        <f t="shared" si="55"/>
        <v>2014</v>
      </c>
      <c r="N867">
        <v>1411534800</v>
      </c>
      <c r="O867" s="13">
        <f t="shared" si="52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55000000000000004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3"/>
        <v>43</v>
      </c>
      <c r="G868" t="s">
        <v>74</v>
      </c>
      <c r="H868">
        <f t="shared" si="54"/>
        <v>88.02</v>
      </c>
      <c r="I868">
        <v>898</v>
      </c>
      <c r="J868" t="s">
        <v>21</v>
      </c>
      <c r="K868" t="s">
        <v>22</v>
      </c>
      <c r="L868">
        <v>1304830800</v>
      </c>
      <c r="M868">
        <f t="shared" si="55"/>
        <v>2011</v>
      </c>
      <c r="N868">
        <v>1304917200</v>
      </c>
      <c r="O868" s="13">
        <f t="shared" si="52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35" x14ac:dyDescent="0.5500000000000000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3"/>
        <v>162</v>
      </c>
      <c r="G869" t="s">
        <v>20</v>
      </c>
      <c r="H869">
        <f t="shared" si="54"/>
        <v>25.99</v>
      </c>
      <c r="I869">
        <v>300</v>
      </c>
      <c r="J869" t="s">
        <v>21</v>
      </c>
      <c r="K869" t="s">
        <v>22</v>
      </c>
      <c r="L869">
        <v>1539061200</v>
      </c>
      <c r="M869">
        <f t="shared" si="55"/>
        <v>2018</v>
      </c>
      <c r="N869">
        <v>1539579600</v>
      </c>
      <c r="O869" s="13">
        <f t="shared" si="52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55000000000000004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3"/>
        <v>185</v>
      </c>
      <c r="G870" t="s">
        <v>20</v>
      </c>
      <c r="H870">
        <f t="shared" si="54"/>
        <v>102.69</v>
      </c>
      <c r="I870">
        <v>126</v>
      </c>
      <c r="J870" t="s">
        <v>21</v>
      </c>
      <c r="K870" t="s">
        <v>22</v>
      </c>
      <c r="L870">
        <v>1381554000</v>
      </c>
      <c r="M870">
        <f t="shared" si="55"/>
        <v>2013</v>
      </c>
      <c r="N870">
        <v>1382504400</v>
      </c>
      <c r="O870" s="13">
        <f t="shared" si="52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5000000000000004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3"/>
        <v>24</v>
      </c>
      <c r="G871" t="s">
        <v>14</v>
      </c>
      <c r="H871">
        <f t="shared" si="54"/>
        <v>72.959999999999994</v>
      </c>
      <c r="I871">
        <v>526</v>
      </c>
      <c r="J871" t="s">
        <v>21</v>
      </c>
      <c r="K871" t="s">
        <v>22</v>
      </c>
      <c r="L871">
        <v>1277096400</v>
      </c>
      <c r="M871">
        <f t="shared" si="55"/>
        <v>2010</v>
      </c>
      <c r="N871">
        <v>1278306000</v>
      </c>
      <c r="O871" s="13">
        <f t="shared" si="52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5000000000000004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3"/>
        <v>90</v>
      </c>
      <c r="G872" t="s">
        <v>14</v>
      </c>
      <c r="H872">
        <f t="shared" si="54"/>
        <v>57.19</v>
      </c>
      <c r="I872">
        <v>121</v>
      </c>
      <c r="J872" t="s">
        <v>21</v>
      </c>
      <c r="K872" t="s">
        <v>22</v>
      </c>
      <c r="L872">
        <v>1440392400</v>
      </c>
      <c r="M872">
        <f t="shared" si="55"/>
        <v>2015</v>
      </c>
      <c r="N872">
        <v>1442552400</v>
      </c>
      <c r="O872" s="13">
        <f t="shared" si="52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35" x14ac:dyDescent="0.5500000000000000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3"/>
        <v>273</v>
      </c>
      <c r="G873" t="s">
        <v>20</v>
      </c>
      <c r="H873">
        <f t="shared" si="54"/>
        <v>84.01</v>
      </c>
      <c r="I873">
        <v>2320</v>
      </c>
      <c r="J873" t="s">
        <v>21</v>
      </c>
      <c r="K873" t="s">
        <v>22</v>
      </c>
      <c r="L873">
        <v>1509512400</v>
      </c>
      <c r="M873">
        <f t="shared" si="55"/>
        <v>2017</v>
      </c>
      <c r="N873">
        <v>1511071200</v>
      </c>
      <c r="O873" s="13">
        <f t="shared" si="52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55000000000000004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3"/>
        <v>170</v>
      </c>
      <c r="G874" t="s">
        <v>20</v>
      </c>
      <c r="H874">
        <f t="shared" si="54"/>
        <v>98.67</v>
      </c>
      <c r="I874">
        <v>81</v>
      </c>
      <c r="J874" t="s">
        <v>26</v>
      </c>
      <c r="K874" t="s">
        <v>27</v>
      </c>
      <c r="L874">
        <v>1535950800</v>
      </c>
      <c r="M874">
        <f t="shared" si="55"/>
        <v>2018</v>
      </c>
      <c r="N874">
        <v>1536382800</v>
      </c>
      <c r="O874" s="13">
        <f t="shared" si="52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55000000000000004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3"/>
        <v>188</v>
      </c>
      <c r="G875" t="s">
        <v>20</v>
      </c>
      <c r="H875">
        <f t="shared" si="54"/>
        <v>42.01</v>
      </c>
      <c r="I875">
        <v>1887</v>
      </c>
      <c r="J875" t="s">
        <v>21</v>
      </c>
      <c r="K875" t="s">
        <v>22</v>
      </c>
      <c r="L875">
        <v>1389160800</v>
      </c>
      <c r="M875">
        <f t="shared" si="55"/>
        <v>2014</v>
      </c>
      <c r="N875">
        <v>1389592800</v>
      </c>
      <c r="O875" s="13">
        <f t="shared" si="52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5000000000000004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3"/>
        <v>347</v>
      </c>
      <c r="G876" t="s">
        <v>20</v>
      </c>
      <c r="H876">
        <f t="shared" si="54"/>
        <v>32</v>
      </c>
      <c r="I876">
        <v>4358</v>
      </c>
      <c r="J876" t="s">
        <v>21</v>
      </c>
      <c r="K876" t="s">
        <v>22</v>
      </c>
      <c r="L876">
        <v>1271998800</v>
      </c>
      <c r="M876">
        <f t="shared" si="55"/>
        <v>2010</v>
      </c>
      <c r="N876">
        <v>1275282000</v>
      </c>
      <c r="O876" s="13">
        <f t="shared" si="52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5000000000000004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3"/>
        <v>69</v>
      </c>
      <c r="G877" t="s">
        <v>14</v>
      </c>
      <c r="H877">
        <f t="shared" si="54"/>
        <v>81.569999999999993</v>
      </c>
      <c r="I877">
        <v>67</v>
      </c>
      <c r="J877" t="s">
        <v>21</v>
      </c>
      <c r="K877" t="s">
        <v>22</v>
      </c>
      <c r="L877">
        <v>1294898400</v>
      </c>
      <c r="M877">
        <f t="shared" si="55"/>
        <v>2011</v>
      </c>
      <c r="N877">
        <v>1294984800</v>
      </c>
      <c r="O877" s="13">
        <f t="shared" si="52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500000000000000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3"/>
        <v>25</v>
      </c>
      <c r="G878" t="s">
        <v>14</v>
      </c>
      <c r="H878">
        <f t="shared" si="54"/>
        <v>37.04</v>
      </c>
      <c r="I878">
        <v>57</v>
      </c>
      <c r="J878" t="s">
        <v>15</v>
      </c>
      <c r="K878" t="s">
        <v>16</v>
      </c>
      <c r="L878">
        <v>1559970000</v>
      </c>
      <c r="M878">
        <f t="shared" si="55"/>
        <v>2019</v>
      </c>
      <c r="N878">
        <v>1562043600</v>
      </c>
      <c r="O878" s="13">
        <f t="shared" si="52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5000000000000004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3"/>
        <v>77</v>
      </c>
      <c r="G879" t="s">
        <v>14</v>
      </c>
      <c r="H879">
        <f t="shared" si="54"/>
        <v>103.03</v>
      </c>
      <c r="I879">
        <v>1229</v>
      </c>
      <c r="J879" t="s">
        <v>21</v>
      </c>
      <c r="K879" t="s">
        <v>22</v>
      </c>
      <c r="L879">
        <v>1469509200</v>
      </c>
      <c r="M879">
        <f t="shared" si="55"/>
        <v>2016</v>
      </c>
      <c r="N879">
        <v>1469595600</v>
      </c>
      <c r="O879" s="13">
        <f t="shared" si="52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5000000000000004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3"/>
        <v>37</v>
      </c>
      <c r="G880" t="s">
        <v>14</v>
      </c>
      <c r="H880">
        <f t="shared" si="54"/>
        <v>84.33</v>
      </c>
      <c r="I880">
        <v>12</v>
      </c>
      <c r="J880" t="s">
        <v>107</v>
      </c>
      <c r="K880" t="s">
        <v>108</v>
      </c>
      <c r="L880">
        <v>1579068000</v>
      </c>
      <c r="M880">
        <f t="shared" si="55"/>
        <v>2020</v>
      </c>
      <c r="N880">
        <v>1581141600</v>
      </c>
      <c r="O880" s="13">
        <f t="shared" si="52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55000000000000004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3"/>
        <v>544</v>
      </c>
      <c r="G881" t="s">
        <v>20</v>
      </c>
      <c r="H881">
        <f t="shared" si="54"/>
        <v>102.6</v>
      </c>
      <c r="I881">
        <v>53</v>
      </c>
      <c r="J881" t="s">
        <v>21</v>
      </c>
      <c r="K881" t="s">
        <v>22</v>
      </c>
      <c r="L881">
        <v>1487743200</v>
      </c>
      <c r="M881">
        <f t="shared" si="55"/>
        <v>2017</v>
      </c>
      <c r="N881">
        <v>1488520800</v>
      </c>
      <c r="O881" s="13">
        <f t="shared" si="52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55000000000000004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3"/>
        <v>229</v>
      </c>
      <c r="G882" t="s">
        <v>20</v>
      </c>
      <c r="H882">
        <f t="shared" si="54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>
        <f t="shared" si="55"/>
        <v>2019</v>
      </c>
      <c r="N882">
        <v>1563858000</v>
      </c>
      <c r="O882" s="13">
        <f t="shared" si="52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5000000000000004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3"/>
        <v>39</v>
      </c>
      <c r="G883" t="s">
        <v>14</v>
      </c>
      <c r="H883">
        <f t="shared" si="54"/>
        <v>70.06</v>
      </c>
      <c r="I883">
        <v>452</v>
      </c>
      <c r="J883" t="s">
        <v>21</v>
      </c>
      <c r="K883" t="s">
        <v>22</v>
      </c>
      <c r="L883">
        <v>1436418000</v>
      </c>
      <c r="M883">
        <f t="shared" si="55"/>
        <v>2015</v>
      </c>
      <c r="N883">
        <v>1438923600</v>
      </c>
      <c r="O883" s="13">
        <f t="shared" si="52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55000000000000004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3"/>
        <v>370</v>
      </c>
      <c r="G884" t="s">
        <v>20</v>
      </c>
      <c r="H884">
        <f t="shared" si="54"/>
        <v>37</v>
      </c>
      <c r="I884">
        <v>80</v>
      </c>
      <c r="J884" t="s">
        <v>21</v>
      </c>
      <c r="K884" t="s">
        <v>22</v>
      </c>
      <c r="L884">
        <v>1421820000</v>
      </c>
      <c r="M884">
        <f t="shared" si="55"/>
        <v>2015</v>
      </c>
      <c r="N884">
        <v>1422165600</v>
      </c>
      <c r="O884" s="13">
        <f t="shared" si="52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35" x14ac:dyDescent="0.5500000000000000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3"/>
        <v>238</v>
      </c>
      <c r="G885" t="s">
        <v>20</v>
      </c>
      <c r="H885">
        <f t="shared" si="54"/>
        <v>41.91</v>
      </c>
      <c r="I885">
        <v>193</v>
      </c>
      <c r="J885" t="s">
        <v>21</v>
      </c>
      <c r="K885" t="s">
        <v>22</v>
      </c>
      <c r="L885">
        <v>1274763600</v>
      </c>
      <c r="M885">
        <f t="shared" si="55"/>
        <v>2010</v>
      </c>
      <c r="N885">
        <v>1277874000</v>
      </c>
      <c r="O885" s="13">
        <f t="shared" si="52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5000000000000004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3"/>
        <v>64</v>
      </c>
      <c r="G886" t="s">
        <v>14</v>
      </c>
      <c r="H886">
        <f t="shared" si="54"/>
        <v>57.99</v>
      </c>
      <c r="I886">
        <v>1886</v>
      </c>
      <c r="J886" t="s">
        <v>21</v>
      </c>
      <c r="K886" t="s">
        <v>22</v>
      </c>
      <c r="L886">
        <v>1399179600</v>
      </c>
      <c r="M886">
        <f t="shared" si="55"/>
        <v>2014</v>
      </c>
      <c r="N886">
        <v>1399352400</v>
      </c>
      <c r="O886" s="13">
        <f t="shared" si="52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55000000000000004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3"/>
        <v>118</v>
      </c>
      <c r="G887" t="s">
        <v>20</v>
      </c>
      <c r="H887">
        <f t="shared" si="54"/>
        <v>40.94</v>
      </c>
      <c r="I887">
        <v>52</v>
      </c>
      <c r="J887" t="s">
        <v>21</v>
      </c>
      <c r="K887" t="s">
        <v>22</v>
      </c>
      <c r="L887">
        <v>1275800400</v>
      </c>
      <c r="M887">
        <f t="shared" si="55"/>
        <v>2010</v>
      </c>
      <c r="N887">
        <v>1279083600</v>
      </c>
      <c r="O887" s="13">
        <f t="shared" si="52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5000000000000004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3"/>
        <v>85</v>
      </c>
      <c r="G888" t="s">
        <v>14</v>
      </c>
      <c r="H888">
        <f t="shared" si="54"/>
        <v>70</v>
      </c>
      <c r="I888">
        <v>1825</v>
      </c>
      <c r="J888" t="s">
        <v>21</v>
      </c>
      <c r="K888" t="s">
        <v>22</v>
      </c>
      <c r="L888">
        <v>1282798800</v>
      </c>
      <c r="M888">
        <f t="shared" si="55"/>
        <v>2010</v>
      </c>
      <c r="N888">
        <v>1284354000</v>
      </c>
      <c r="O888" s="13">
        <f t="shared" si="52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35" x14ac:dyDescent="0.5500000000000000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3"/>
        <v>29</v>
      </c>
      <c r="G889" t="s">
        <v>14</v>
      </c>
      <c r="H889">
        <f t="shared" si="54"/>
        <v>73.84</v>
      </c>
      <c r="I889">
        <v>31</v>
      </c>
      <c r="J889" t="s">
        <v>21</v>
      </c>
      <c r="K889" t="s">
        <v>22</v>
      </c>
      <c r="L889">
        <v>1437109200</v>
      </c>
      <c r="M889">
        <f t="shared" si="55"/>
        <v>2015</v>
      </c>
      <c r="N889">
        <v>1441170000</v>
      </c>
      <c r="O889" s="13">
        <f t="shared" si="52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35" x14ac:dyDescent="0.5500000000000000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3"/>
        <v>210</v>
      </c>
      <c r="G890" t="s">
        <v>20</v>
      </c>
      <c r="H890">
        <f t="shared" si="54"/>
        <v>41.98</v>
      </c>
      <c r="I890">
        <v>290</v>
      </c>
      <c r="J890" t="s">
        <v>21</v>
      </c>
      <c r="K890" t="s">
        <v>22</v>
      </c>
      <c r="L890">
        <v>1491886800</v>
      </c>
      <c r="M890">
        <f t="shared" si="55"/>
        <v>2017</v>
      </c>
      <c r="N890">
        <v>1493528400</v>
      </c>
      <c r="O890" s="13">
        <f t="shared" si="52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55000000000000004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3"/>
        <v>170</v>
      </c>
      <c r="G891" t="s">
        <v>20</v>
      </c>
      <c r="H891">
        <f t="shared" si="54"/>
        <v>77.930000000000007</v>
      </c>
      <c r="I891">
        <v>122</v>
      </c>
      <c r="J891" t="s">
        <v>21</v>
      </c>
      <c r="K891" t="s">
        <v>22</v>
      </c>
      <c r="L891">
        <v>1394600400</v>
      </c>
      <c r="M891">
        <f t="shared" si="55"/>
        <v>2014</v>
      </c>
      <c r="N891">
        <v>1395205200</v>
      </c>
      <c r="O891" s="13">
        <f t="shared" si="52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55000000000000004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3"/>
        <v>116</v>
      </c>
      <c r="G892" t="s">
        <v>20</v>
      </c>
      <c r="H892">
        <f t="shared" si="54"/>
        <v>106.02</v>
      </c>
      <c r="I892">
        <v>1470</v>
      </c>
      <c r="J892" t="s">
        <v>21</v>
      </c>
      <c r="K892" t="s">
        <v>22</v>
      </c>
      <c r="L892">
        <v>1561352400</v>
      </c>
      <c r="M892">
        <f t="shared" si="55"/>
        <v>2019</v>
      </c>
      <c r="N892">
        <v>1561438800</v>
      </c>
      <c r="O892" s="13">
        <f t="shared" si="52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35" x14ac:dyDescent="0.5500000000000000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3"/>
        <v>259</v>
      </c>
      <c r="G893" t="s">
        <v>20</v>
      </c>
      <c r="H893">
        <f t="shared" si="54"/>
        <v>47.02</v>
      </c>
      <c r="I893">
        <v>165</v>
      </c>
      <c r="J893" t="s">
        <v>15</v>
      </c>
      <c r="K893" t="s">
        <v>16</v>
      </c>
      <c r="L893">
        <v>1322892000</v>
      </c>
      <c r="M893">
        <f t="shared" si="55"/>
        <v>2012</v>
      </c>
      <c r="N893">
        <v>1326693600</v>
      </c>
      <c r="O893" s="13">
        <f t="shared" si="52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55000000000000004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3"/>
        <v>231</v>
      </c>
      <c r="G894" t="s">
        <v>20</v>
      </c>
      <c r="H894">
        <f t="shared" si="54"/>
        <v>76.02</v>
      </c>
      <c r="I894">
        <v>182</v>
      </c>
      <c r="J894" t="s">
        <v>21</v>
      </c>
      <c r="K894" t="s">
        <v>22</v>
      </c>
      <c r="L894">
        <v>1274418000</v>
      </c>
      <c r="M894">
        <f t="shared" si="55"/>
        <v>2010</v>
      </c>
      <c r="N894">
        <v>1277960400</v>
      </c>
      <c r="O894" s="13">
        <f t="shared" si="52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55000000000000004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3"/>
        <v>128</v>
      </c>
      <c r="G895" t="s">
        <v>20</v>
      </c>
      <c r="H895">
        <f t="shared" si="54"/>
        <v>54.12</v>
      </c>
      <c r="I895">
        <v>199</v>
      </c>
      <c r="J895" t="s">
        <v>107</v>
      </c>
      <c r="K895" t="s">
        <v>108</v>
      </c>
      <c r="L895">
        <v>1434344400</v>
      </c>
      <c r="M895">
        <f t="shared" si="55"/>
        <v>2015</v>
      </c>
      <c r="N895">
        <v>1434690000</v>
      </c>
      <c r="O895" s="13">
        <f t="shared" si="52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55000000000000004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3"/>
        <v>189</v>
      </c>
      <c r="G896" t="s">
        <v>20</v>
      </c>
      <c r="H896">
        <f t="shared" si="54"/>
        <v>57.29</v>
      </c>
      <c r="I896">
        <v>56</v>
      </c>
      <c r="J896" t="s">
        <v>40</v>
      </c>
      <c r="K896" t="s">
        <v>41</v>
      </c>
      <c r="L896">
        <v>1373518800</v>
      </c>
      <c r="M896">
        <f t="shared" si="55"/>
        <v>2013</v>
      </c>
      <c r="N896">
        <v>1376110800</v>
      </c>
      <c r="O896" s="13">
        <f t="shared" si="52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35" x14ac:dyDescent="0.5500000000000000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3"/>
        <v>7</v>
      </c>
      <c r="G897" t="s">
        <v>14</v>
      </c>
      <c r="H897">
        <f t="shared" si="54"/>
        <v>103.81</v>
      </c>
      <c r="I897">
        <v>107</v>
      </c>
      <c r="J897" t="s">
        <v>21</v>
      </c>
      <c r="K897" t="s">
        <v>22</v>
      </c>
      <c r="L897">
        <v>1517637600</v>
      </c>
      <c r="M897">
        <f t="shared" si="55"/>
        <v>2018</v>
      </c>
      <c r="N897">
        <v>1518415200</v>
      </c>
      <c r="O897" s="13">
        <f t="shared" si="52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35" x14ac:dyDescent="0.5500000000000000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3"/>
        <v>774</v>
      </c>
      <c r="G898" t="s">
        <v>20</v>
      </c>
      <c r="H898">
        <f t="shared" si="54"/>
        <v>105.03</v>
      </c>
      <c r="I898">
        <v>1460</v>
      </c>
      <c r="J898" t="s">
        <v>26</v>
      </c>
      <c r="K898" t="s">
        <v>27</v>
      </c>
      <c r="L898">
        <v>1310619600</v>
      </c>
      <c r="M898">
        <f t="shared" si="55"/>
        <v>2011</v>
      </c>
      <c r="N898">
        <v>1310878800</v>
      </c>
      <c r="O898" s="13">
        <f t="shared" ref="O898:O961" si="56">(((N898/60)/60)/24+DATE(1970,1,1))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5000000000000004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57">ROUND((E899/D899)*100,0)</f>
        <v>28</v>
      </c>
      <c r="G899" t="s">
        <v>14</v>
      </c>
      <c r="H899">
        <f t="shared" ref="H899:H962" si="58">ROUND((E899/I899),2)</f>
        <v>90.26</v>
      </c>
      <c r="I899">
        <v>27</v>
      </c>
      <c r="J899" t="s">
        <v>21</v>
      </c>
      <c r="K899" t="s">
        <v>22</v>
      </c>
      <c r="L899">
        <v>1556427600</v>
      </c>
      <c r="M899">
        <f t="shared" ref="M899:M962" si="59">YEAR(O899)</f>
        <v>2019</v>
      </c>
      <c r="N899">
        <v>1556600400</v>
      </c>
      <c r="O899" s="13">
        <f t="shared" si="56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5000000000000004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7"/>
        <v>52</v>
      </c>
      <c r="G900" t="s">
        <v>14</v>
      </c>
      <c r="H900">
        <f t="shared" si="58"/>
        <v>76.98</v>
      </c>
      <c r="I900">
        <v>1221</v>
      </c>
      <c r="J900" t="s">
        <v>21</v>
      </c>
      <c r="K900" t="s">
        <v>22</v>
      </c>
      <c r="L900">
        <v>1576476000</v>
      </c>
      <c r="M900">
        <f t="shared" si="59"/>
        <v>2019</v>
      </c>
      <c r="N900">
        <v>1576994400</v>
      </c>
      <c r="O900" s="13">
        <f t="shared" si="56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55000000000000004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7"/>
        <v>407</v>
      </c>
      <c r="G901" t="s">
        <v>20</v>
      </c>
      <c r="H901">
        <f t="shared" si="58"/>
        <v>102.6</v>
      </c>
      <c r="I901">
        <v>123</v>
      </c>
      <c r="J901" t="s">
        <v>98</v>
      </c>
      <c r="K901" t="s">
        <v>99</v>
      </c>
      <c r="L901">
        <v>1381122000</v>
      </c>
      <c r="M901">
        <f t="shared" si="59"/>
        <v>2013</v>
      </c>
      <c r="N901">
        <v>1382677200</v>
      </c>
      <c r="O901" s="13">
        <f t="shared" si="56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5000000000000004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7"/>
        <v>2</v>
      </c>
      <c r="G902" t="s">
        <v>14</v>
      </c>
      <c r="H902">
        <f t="shared" si="58"/>
        <v>2</v>
      </c>
      <c r="I902">
        <v>1</v>
      </c>
      <c r="J902" t="s">
        <v>21</v>
      </c>
      <c r="K902" t="s">
        <v>22</v>
      </c>
      <c r="L902">
        <v>1411102800</v>
      </c>
      <c r="M902">
        <f t="shared" si="59"/>
        <v>2014</v>
      </c>
      <c r="N902">
        <v>1411189200</v>
      </c>
      <c r="O902" s="13">
        <f t="shared" si="56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55000000000000004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7"/>
        <v>156</v>
      </c>
      <c r="G903" t="s">
        <v>20</v>
      </c>
      <c r="H903">
        <f t="shared" si="58"/>
        <v>55.01</v>
      </c>
      <c r="I903">
        <v>159</v>
      </c>
      <c r="J903" t="s">
        <v>21</v>
      </c>
      <c r="K903" t="s">
        <v>22</v>
      </c>
      <c r="L903">
        <v>1531803600</v>
      </c>
      <c r="M903">
        <f t="shared" si="59"/>
        <v>2018</v>
      </c>
      <c r="N903">
        <v>1534654800</v>
      </c>
      <c r="O903" s="13">
        <f t="shared" si="56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55000000000000004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7"/>
        <v>252</v>
      </c>
      <c r="G904" t="s">
        <v>20</v>
      </c>
      <c r="H904">
        <f t="shared" si="58"/>
        <v>32.130000000000003</v>
      </c>
      <c r="I904">
        <v>110</v>
      </c>
      <c r="J904" t="s">
        <v>21</v>
      </c>
      <c r="K904" t="s">
        <v>22</v>
      </c>
      <c r="L904">
        <v>1454133600</v>
      </c>
      <c r="M904">
        <f t="shared" si="59"/>
        <v>2016</v>
      </c>
      <c r="N904">
        <v>1457762400</v>
      </c>
      <c r="O904" s="13">
        <f t="shared" si="56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35" x14ac:dyDescent="0.5500000000000000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7"/>
        <v>2</v>
      </c>
      <c r="G905" t="s">
        <v>47</v>
      </c>
      <c r="H905">
        <f t="shared" si="58"/>
        <v>50.64</v>
      </c>
      <c r="I905">
        <v>14</v>
      </c>
      <c r="J905" t="s">
        <v>21</v>
      </c>
      <c r="K905" t="s">
        <v>22</v>
      </c>
      <c r="L905">
        <v>1336194000</v>
      </c>
      <c r="M905">
        <f t="shared" si="59"/>
        <v>2012</v>
      </c>
      <c r="N905">
        <v>1337490000</v>
      </c>
      <c r="O905" s="13">
        <f t="shared" si="56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5000000000000004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7"/>
        <v>12</v>
      </c>
      <c r="G906" t="s">
        <v>14</v>
      </c>
      <c r="H906">
        <f t="shared" si="58"/>
        <v>49.69</v>
      </c>
      <c r="I906">
        <v>16</v>
      </c>
      <c r="J906" t="s">
        <v>21</v>
      </c>
      <c r="K906" t="s">
        <v>22</v>
      </c>
      <c r="L906">
        <v>1349326800</v>
      </c>
      <c r="M906">
        <f t="shared" si="59"/>
        <v>2012</v>
      </c>
      <c r="N906">
        <v>1349672400</v>
      </c>
      <c r="O906" s="13">
        <f t="shared" si="56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55000000000000004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7"/>
        <v>164</v>
      </c>
      <c r="G907" t="s">
        <v>20</v>
      </c>
      <c r="H907">
        <f t="shared" si="58"/>
        <v>54.89</v>
      </c>
      <c r="I907">
        <v>236</v>
      </c>
      <c r="J907" t="s">
        <v>21</v>
      </c>
      <c r="K907" t="s">
        <v>22</v>
      </c>
      <c r="L907">
        <v>1379566800</v>
      </c>
      <c r="M907">
        <f t="shared" si="59"/>
        <v>2013</v>
      </c>
      <c r="N907">
        <v>1379826000</v>
      </c>
      <c r="O907" s="13">
        <f t="shared" si="56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35" x14ac:dyDescent="0.5500000000000000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7"/>
        <v>163</v>
      </c>
      <c r="G908" t="s">
        <v>20</v>
      </c>
      <c r="H908">
        <f t="shared" si="58"/>
        <v>46.93</v>
      </c>
      <c r="I908">
        <v>191</v>
      </c>
      <c r="J908" t="s">
        <v>21</v>
      </c>
      <c r="K908" t="s">
        <v>22</v>
      </c>
      <c r="L908">
        <v>1494651600</v>
      </c>
      <c r="M908">
        <f t="shared" si="59"/>
        <v>2017</v>
      </c>
      <c r="N908">
        <v>1497762000</v>
      </c>
      <c r="O908" s="13">
        <f t="shared" si="56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5000000000000004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7"/>
        <v>20</v>
      </c>
      <c r="G909" t="s">
        <v>14</v>
      </c>
      <c r="H909">
        <f t="shared" si="58"/>
        <v>44.95</v>
      </c>
      <c r="I909">
        <v>41</v>
      </c>
      <c r="J909" t="s">
        <v>21</v>
      </c>
      <c r="K909" t="s">
        <v>22</v>
      </c>
      <c r="L909">
        <v>1303880400</v>
      </c>
      <c r="M909">
        <f t="shared" si="59"/>
        <v>2011</v>
      </c>
      <c r="N909">
        <v>1304485200</v>
      </c>
      <c r="O909" s="13">
        <f t="shared" si="56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55000000000000004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7"/>
        <v>319</v>
      </c>
      <c r="G910" t="s">
        <v>20</v>
      </c>
      <c r="H910">
        <f t="shared" si="58"/>
        <v>31</v>
      </c>
      <c r="I910">
        <v>3934</v>
      </c>
      <c r="J910" t="s">
        <v>21</v>
      </c>
      <c r="K910" t="s">
        <v>22</v>
      </c>
      <c r="L910">
        <v>1335934800</v>
      </c>
      <c r="M910">
        <f t="shared" si="59"/>
        <v>2012</v>
      </c>
      <c r="N910">
        <v>1336885200</v>
      </c>
      <c r="O910" s="13">
        <f t="shared" si="56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55000000000000004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7"/>
        <v>479</v>
      </c>
      <c r="G911" t="s">
        <v>20</v>
      </c>
      <c r="H911">
        <f t="shared" si="58"/>
        <v>107.76</v>
      </c>
      <c r="I911">
        <v>80</v>
      </c>
      <c r="J911" t="s">
        <v>15</v>
      </c>
      <c r="K911" t="s">
        <v>16</v>
      </c>
      <c r="L911">
        <v>1528088400</v>
      </c>
      <c r="M911">
        <f t="shared" si="59"/>
        <v>2018</v>
      </c>
      <c r="N911">
        <v>1530421200</v>
      </c>
      <c r="O911" s="13">
        <f t="shared" si="56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55000000000000004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7"/>
        <v>20</v>
      </c>
      <c r="G912" t="s">
        <v>74</v>
      </c>
      <c r="H912">
        <f t="shared" si="58"/>
        <v>102.08</v>
      </c>
      <c r="I912">
        <v>296</v>
      </c>
      <c r="J912" t="s">
        <v>21</v>
      </c>
      <c r="K912" t="s">
        <v>22</v>
      </c>
      <c r="L912">
        <v>1421906400</v>
      </c>
      <c r="M912">
        <f t="shared" si="59"/>
        <v>2015</v>
      </c>
      <c r="N912">
        <v>1421992800</v>
      </c>
      <c r="O912" s="13">
        <f t="shared" si="56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55000000000000004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7"/>
        <v>199</v>
      </c>
      <c r="G913" t="s">
        <v>20</v>
      </c>
      <c r="H913">
        <f t="shared" si="58"/>
        <v>24.98</v>
      </c>
      <c r="I913">
        <v>462</v>
      </c>
      <c r="J913" t="s">
        <v>21</v>
      </c>
      <c r="K913" t="s">
        <v>22</v>
      </c>
      <c r="L913">
        <v>1568005200</v>
      </c>
      <c r="M913">
        <f t="shared" si="59"/>
        <v>2019</v>
      </c>
      <c r="N913">
        <v>1568178000</v>
      </c>
      <c r="O913" s="13">
        <f t="shared" si="56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55000000000000004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7"/>
        <v>795</v>
      </c>
      <c r="G914" t="s">
        <v>20</v>
      </c>
      <c r="H914">
        <f t="shared" si="58"/>
        <v>79.94</v>
      </c>
      <c r="I914">
        <v>179</v>
      </c>
      <c r="J914" t="s">
        <v>21</v>
      </c>
      <c r="K914" t="s">
        <v>22</v>
      </c>
      <c r="L914">
        <v>1346821200</v>
      </c>
      <c r="M914">
        <f t="shared" si="59"/>
        <v>2012</v>
      </c>
      <c r="N914">
        <v>1347944400</v>
      </c>
      <c r="O914" s="13">
        <f t="shared" si="56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5000000000000004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7"/>
        <v>51</v>
      </c>
      <c r="G915" t="s">
        <v>14</v>
      </c>
      <c r="H915">
        <f t="shared" si="58"/>
        <v>67.95</v>
      </c>
      <c r="I915">
        <v>523</v>
      </c>
      <c r="J915" t="s">
        <v>26</v>
      </c>
      <c r="K915" t="s">
        <v>27</v>
      </c>
      <c r="L915">
        <v>1557637200</v>
      </c>
      <c r="M915">
        <f t="shared" si="59"/>
        <v>2019</v>
      </c>
      <c r="N915">
        <v>1558760400</v>
      </c>
      <c r="O915" s="13">
        <f t="shared" si="56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5000000000000004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7"/>
        <v>57</v>
      </c>
      <c r="G916" t="s">
        <v>14</v>
      </c>
      <c r="H916">
        <f t="shared" si="58"/>
        <v>26.07</v>
      </c>
      <c r="I916">
        <v>141</v>
      </c>
      <c r="J916" t="s">
        <v>40</v>
      </c>
      <c r="K916" t="s">
        <v>41</v>
      </c>
      <c r="L916">
        <v>1375592400</v>
      </c>
      <c r="M916">
        <f t="shared" si="59"/>
        <v>2013</v>
      </c>
      <c r="N916">
        <v>1376629200</v>
      </c>
      <c r="O916" s="13">
        <f t="shared" si="56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55000000000000004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7"/>
        <v>156</v>
      </c>
      <c r="G917" t="s">
        <v>20</v>
      </c>
      <c r="H917">
        <f t="shared" si="58"/>
        <v>105</v>
      </c>
      <c r="I917">
        <v>1866</v>
      </c>
      <c r="J917" t="s">
        <v>40</v>
      </c>
      <c r="K917" t="s">
        <v>41</v>
      </c>
      <c r="L917">
        <v>1503982800</v>
      </c>
      <c r="M917">
        <f t="shared" si="59"/>
        <v>2017</v>
      </c>
      <c r="N917">
        <v>1504760400</v>
      </c>
      <c r="O917" s="13">
        <f t="shared" si="56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35" x14ac:dyDescent="0.5500000000000000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7"/>
        <v>36</v>
      </c>
      <c r="G918" t="s">
        <v>14</v>
      </c>
      <c r="H918">
        <f t="shared" si="58"/>
        <v>25.83</v>
      </c>
      <c r="I918">
        <v>52</v>
      </c>
      <c r="J918" t="s">
        <v>21</v>
      </c>
      <c r="K918" t="s">
        <v>22</v>
      </c>
      <c r="L918">
        <v>1418882400</v>
      </c>
      <c r="M918">
        <f t="shared" si="59"/>
        <v>2014</v>
      </c>
      <c r="N918">
        <v>1419660000</v>
      </c>
      <c r="O918" s="13">
        <f t="shared" si="56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5000000000000004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7"/>
        <v>58</v>
      </c>
      <c r="G919" t="s">
        <v>47</v>
      </c>
      <c r="H919">
        <f t="shared" si="58"/>
        <v>77.67</v>
      </c>
      <c r="I919">
        <v>27</v>
      </c>
      <c r="J919" t="s">
        <v>40</v>
      </c>
      <c r="K919" t="s">
        <v>41</v>
      </c>
      <c r="L919">
        <v>1309237200</v>
      </c>
      <c r="M919">
        <f t="shared" si="59"/>
        <v>2011</v>
      </c>
      <c r="N919">
        <v>1311310800</v>
      </c>
      <c r="O919" s="13">
        <f t="shared" si="56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55000000000000004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7"/>
        <v>237</v>
      </c>
      <c r="G920" t="s">
        <v>20</v>
      </c>
      <c r="H920">
        <f t="shared" si="58"/>
        <v>57.83</v>
      </c>
      <c r="I920">
        <v>156</v>
      </c>
      <c r="J920" t="s">
        <v>98</v>
      </c>
      <c r="K920" t="s">
        <v>99</v>
      </c>
      <c r="L920">
        <v>1343365200</v>
      </c>
      <c r="M920">
        <f t="shared" si="59"/>
        <v>2012</v>
      </c>
      <c r="N920">
        <v>1344315600</v>
      </c>
      <c r="O920" s="13">
        <f t="shared" si="56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5000000000000004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7"/>
        <v>59</v>
      </c>
      <c r="G921" t="s">
        <v>14</v>
      </c>
      <c r="H921">
        <f t="shared" si="58"/>
        <v>92.96</v>
      </c>
      <c r="I921">
        <v>225</v>
      </c>
      <c r="J921" t="s">
        <v>26</v>
      </c>
      <c r="K921" t="s">
        <v>27</v>
      </c>
      <c r="L921">
        <v>1507957200</v>
      </c>
      <c r="M921">
        <f t="shared" si="59"/>
        <v>2017</v>
      </c>
      <c r="N921">
        <v>1510725600</v>
      </c>
      <c r="O921" s="13">
        <f t="shared" si="56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55000000000000004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7"/>
        <v>183</v>
      </c>
      <c r="G922" t="s">
        <v>20</v>
      </c>
      <c r="H922">
        <f t="shared" si="58"/>
        <v>37.950000000000003</v>
      </c>
      <c r="I922">
        <v>255</v>
      </c>
      <c r="J922" t="s">
        <v>21</v>
      </c>
      <c r="K922" t="s">
        <v>22</v>
      </c>
      <c r="L922">
        <v>1549519200</v>
      </c>
      <c r="M922">
        <f t="shared" si="59"/>
        <v>2019</v>
      </c>
      <c r="N922">
        <v>1551247200</v>
      </c>
      <c r="O922" s="13">
        <f t="shared" si="56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5000000000000004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7"/>
        <v>1</v>
      </c>
      <c r="G923" t="s">
        <v>14</v>
      </c>
      <c r="H923">
        <f t="shared" si="58"/>
        <v>31.84</v>
      </c>
      <c r="I923">
        <v>38</v>
      </c>
      <c r="J923" t="s">
        <v>21</v>
      </c>
      <c r="K923" t="s">
        <v>22</v>
      </c>
      <c r="L923">
        <v>1329026400</v>
      </c>
      <c r="M923">
        <f t="shared" si="59"/>
        <v>2012</v>
      </c>
      <c r="N923">
        <v>1330236000</v>
      </c>
      <c r="O923" s="13">
        <f t="shared" si="56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55000000000000004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7"/>
        <v>176</v>
      </c>
      <c r="G924" t="s">
        <v>20</v>
      </c>
      <c r="H924">
        <f t="shared" si="58"/>
        <v>40</v>
      </c>
      <c r="I924">
        <v>2261</v>
      </c>
      <c r="J924" t="s">
        <v>21</v>
      </c>
      <c r="K924" t="s">
        <v>22</v>
      </c>
      <c r="L924">
        <v>1544335200</v>
      </c>
      <c r="M924">
        <f t="shared" si="59"/>
        <v>2018</v>
      </c>
      <c r="N924">
        <v>1545112800</v>
      </c>
      <c r="O924" s="13">
        <f t="shared" si="56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55000000000000004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7"/>
        <v>238</v>
      </c>
      <c r="G925" t="s">
        <v>20</v>
      </c>
      <c r="H925">
        <f t="shared" si="58"/>
        <v>101.1</v>
      </c>
      <c r="I925">
        <v>40</v>
      </c>
      <c r="J925" t="s">
        <v>21</v>
      </c>
      <c r="K925" t="s">
        <v>22</v>
      </c>
      <c r="L925">
        <v>1279083600</v>
      </c>
      <c r="M925">
        <f t="shared" si="59"/>
        <v>2010</v>
      </c>
      <c r="N925">
        <v>1279170000</v>
      </c>
      <c r="O925" s="13">
        <f t="shared" si="56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55000000000000004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7"/>
        <v>488</v>
      </c>
      <c r="G926" t="s">
        <v>20</v>
      </c>
      <c r="H926">
        <f t="shared" si="58"/>
        <v>84.01</v>
      </c>
      <c r="I926">
        <v>2289</v>
      </c>
      <c r="J926" t="s">
        <v>107</v>
      </c>
      <c r="K926" t="s">
        <v>108</v>
      </c>
      <c r="L926">
        <v>1572498000</v>
      </c>
      <c r="M926">
        <f t="shared" si="59"/>
        <v>2019</v>
      </c>
      <c r="N926">
        <v>1573452000</v>
      </c>
      <c r="O926" s="13">
        <f t="shared" si="56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35" x14ac:dyDescent="0.5500000000000000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7"/>
        <v>224</v>
      </c>
      <c r="G927" t="s">
        <v>20</v>
      </c>
      <c r="H927">
        <f t="shared" si="58"/>
        <v>103.42</v>
      </c>
      <c r="I927">
        <v>65</v>
      </c>
      <c r="J927" t="s">
        <v>21</v>
      </c>
      <c r="K927" t="s">
        <v>22</v>
      </c>
      <c r="L927">
        <v>1506056400</v>
      </c>
      <c r="M927">
        <f t="shared" si="59"/>
        <v>2017</v>
      </c>
      <c r="N927">
        <v>1507093200</v>
      </c>
      <c r="O927" s="13">
        <f t="shared" si="56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5000000000000004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7"/>
        <v>18</v>
      </c>
      <c r="G928" t="s">
        <v>14</v>
      </c>
      <c r="H928">
        <f t="shared" si="58"/>
        <v>105.13</v>
      </c>
      <c r="I928">
        <v>15</v>
      </c>
      <c r="J928" t="s">
        <v>21</v>
      </c>
      <c r="K928" t="s">
        <v>22</v>
      </c>
      <c r="L928">
        <v>1463029200</v>
      </c>
      <c r="M928">
        <f t="shared" si="59"/>
        <v>2016</v>
      </c>
      <c r="N928">
        <v>1463374800</v>
      </c>
      <c r="O928" s="13">
        <f t="shared" si="56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5000000000000004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7"/>
        <v>46</v>
      </c>
      <c r="G929" t="s">
        <v>14</v>
      </c>
      <c r="H929">
        <f t="shared" si="58"/>
        <v>89.22</v>
      </c>
      <c r="I929">
        <v>37</v>
      </c>
      <c r="J929" t="s">
        <v>21</v>
      </c>
      <c r="K929" t="s">
        <v>22</v>
      </c>
      <c r="L929">
        <v>1342069200</v>
      </c>
      <c r="M929">
        <f t="shared" si="59"/>
        <v>2012</v>
      </c>
      <c r="N929">
        <v>1344574800</v>
      </c>
      <c r="O929" s="13">
        <f t="shared" si="56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55000000000000004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7"/>
        <v>117</v>
      </c>
      <c r="G930" t="s">
        <v>20</v>
      </c>
      <c r="H930">
        <f t="shared" si="58"/>
        <v>52</v>
      </c>
      <c r="I930">
        <v>3777</v>
      </c>
      <c r="J930" t="s">
        <v>107</v>
      </c>
      <c r="K930" t="s">
        <v>108</v>
      </c>
      <c r="L930">
        <v>1388296800</v>
      </c>
      <c r="M930">
        <f t="shared" si="59"/>
        <v>2014</v>
      </c>
      <c r="N930">
        <v>1389074400</v>
      </c>
      <c r="O930" s="13">
        <f t="shared" si="56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55000000000000004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7"/>
        <v>217</v>
      </c>
      <c r="G931" t="s">
        <v>20</v>
      </c>
      <c r="H931">
        <f t="shared" si="58"/>
        <v>64.959999999999994</v>
      </c>
      <c r="I931">
        <v>184</v>
      </c>
      <c r="J931" t="s">
        <v>40</v>
      </c>
      <c r="K931" t="s">
        <v>41</v>
      </c>
      <c r="L931">
        <v>1493787600</v>
      </c>
      <c r="M931">
        <f t="shared" si="59"/>
        <v>2017</v>
      </c>
      <c r="N931">
        <v>1494997200</v>
      </c>
      <c r="O931" s="13">
        <f t="shared" si="56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55000000000000004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7"/>
        <v>112</v>
      </c>
      <c r="G932" t="s">
        <v>20</v>
      </c>
      <c r="H932">
        <f t="shared" si="58"/>
        <v>46.24</v>
      </c>
      <c r="I932">
        <v>85</v>
      </c>
      <c r="J932" t="s">
        <v>21</v>
      </c>
      <c r="K932" t="s">
        <v>22</v>
      </c>
      <c r="L932">
        <v>1424844000</v>
      </c>
      <c r="M932">
        <f t="shared" si="59"/>
        <v>2015</v>
      </c>
      <c r="N932">
        <v>1425448800</v>
      </c>
      <c r="O932" s="13">
        <f t="shared" si="56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5000000000000004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7"/>
        <v>73</v>
      </c>
      <c r="G933" t="s">
        <v>14</v>
      </c>
      <c r="H933">
        <f t="shared" si="58"/>
        <v>51.15</v>
      </c>
      <c r="I933">
        <v>112</v>
      </c>
      <c r="J933" t="s">
        <v>21</v>
      </c>
      <c r="K933" t="s">
        <v>22</v>
      </c>
      <c r="L933">
        <v>1403931600</v>
      </c>
      <c r="M933">
        <f t="shared" si="59"/>
        <v>2014</v>
      </c>
      <c r="N933">
        <v>1404104400</v>
      </c>
      <c r="O933" s="13">
        <f t="shared" si="56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55000000000000004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7"/>
        <v>212</v>
      </c>
      <c r="G934" t="s">
        <v>20</v>
      </c>
      <c r="H934">
        <f t="shared" si="58"/>
        <v>33.909999999999997</v>
      </c>
      <c r="I934">
        <v>144</v>
      </c>
      <c r="J934" t="s">
        <v>21</v>
      </c>
      <c r="K934" t="s">
        <v>22</v>
      </c>
      <c r="L934">
        <v>1394514000</v>
      </c>
      <c r="M934">
        <f t="shared" si="59"/>
        <v>2014</v>
      </c>
      <c r="N934">
        <v>1394773200</v>
      </c>
      <c r="O934" s="13">
        <f t="shared" si="56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55000000000000004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7"/>
        <v>240</v>
      </c>
      <c r="G935" t="s">
        <v>20</v>
      </c>
      <c r="H935">
        <f t="shared" si="58"/>
        <v>92.02</v>
      </c>
      <c r="I935">
        <v>1902</v>
      </c>
      <c r="J935" t="s">
        <v>21</v>
      </c>
      <c r="K935" t="s">
        <v>22</v>
      </c>
      <c r="L935">
        <v>1365397200</v>
      </c>
      <c r="M935">
        <f t="shared" si="59"/>
        <v>2013</v>
      </c>
      <c r="N935">
        <v>1366520400</v>
      </c>
      <c r="O935" s="13">
        <f t="shared" si="56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55000000000000004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7"/>
        <v>182</v>
      </c>
      <c r="G936" t="s">
        <v>20</v>
      </c>
      <c r="H936">
        <f t="shared" si="58"/>
        <v>107.43</v>
      </c>
      <c r="I936">
        <v>105</v>
      </c>
      <c r="J936" t="s">
        <v>21</v>
      </c>
      <c r="K936" t="s">
        <v>22</v>
      </c>
      <c r="L936">
        <v>1456120800</v>
      </c>
      <c r="M936">
        <f t="shared" si="59"/>
        <v>2016</v>
      </c>
      <c r="N936">
        <v>1456639200</v>
      </c>
      <c r="O936" s="13">
        <f t="shared" si="56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5500000000000000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7"/>
        <v>164</v>
      </c>
      <c r="G937" t="s">
        <v>20</v>
      </c>
      <c r="H937">
        <f t="shared" si="58"/>
        <v>75.849999999999994</v>
      </c>
      <c r="I937">
        <v>132</v>
      </c>
      <c r="J937" t="s">
        <v>21</v>
      </c>
      <c r="K937" t="s">
        <v>22</v>
      </c>
      <c r="L937">
        <v>1437714000</v>
      </c>
      <c r="M937">
        <f t="shared" si="59"/>
        <v>2015</v>
      </c>
      <c r="N937">
        <v>1438318800</v>
      </c>
      <c r="O937" s="13">
        <f t="shared" si="56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5000000000000004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7"/>
        <v>2</v>
      </c>
      <c r="G938" t="s">
        <v>14</v>
      </c>
      <c r="H938">
        <f t="shared" si="58"/>
        <v>80.48</v>
      </c>
      <c r="I938">
        <v>21</v>
      </c>
      <c r="J938" t="s">
        <v>21</v>
      </c>
      <c r="K938" t="s">
        <v>22</v>
      </c>
      <c r="L938">
        <v>1563771600</v>
      </c>
      <c r="M938">
        <f t="shared" si="59"/>
        <v>2019</v>
      </c>
      <c r="N938">
        <v>1564030800</v>
      </c>
      <c r="O938" s="13">
        <f t="shared" si="56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55000000000000004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7"/>
        <v>50</v>
      </c>
      <c r="G939" t="s">
        <v>74</v>
      </c>
      <c r="H939">
        <f t="shared" si="58"/>
        <v>86.98</v>
      </c>
      <c r="I939">
        <v>976</v>
      </c>
      <c r="J939" t="s">
        <v>21</v>
      </c>
      <c r="K939" t="s">
        <v>22</v>
      </c>
      <c r="L939">
        <v>1448517600</v>
      </c>
      <c r="M939">
        <f t="shared" si="59"/>
        <v>2015</v>
      </c>
      <c r="N939">
        <v>1449295200</v>
      </c>
      <c r="O939" s="13">
        <f t="shared" si="56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55000000000000004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7"/>
        <v>110</v>
      </c>
      <c r="G940" t="s">
        <v>20</v>
      </c>
      <c r="H940">
        <f t="shared" si="58"/>
        <v>105.14</v>
      </c>
      <c r="I940">
        <v>96</v>
      </c>
      <c r="J940" t="s">
        <v>21</v>
      </c>
      <c r="K940" t="s">
        <v>22</v>
      </c>
      <c r="L940">
        <v>1528779600</v>
      </c>
      <c r="M940">
        <f t="shared" si="59"/>
        <v>2018</v>
      </c>
      <c r="N940">
        <v>1531890000</v>
      </c>
      <c r="O940" s="13">
        <f t="shared" si="56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35" x14ac:dyDescent="0.5500000000000000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7"/>
        <v>49</v>
      </c>
      <c r="G941" t="s">
        <v>14</v>
      </c>
      <c r="H941">
        <f t="shared" si="58"/>
        <v>57.3</v>
      </c>
      <c r="I941">
        <v>67</v>
      </c>
      <c r="J941" t="s">
        <v>21</v>
      </c>
      <c r="K941" t="s">
        <v>22</v>
      </c>
      <c r="L941">
        <v>1304744400</v>
      </c>
      <c r="M941">
        <f t="shared" si="59"/>
        <v>2011</v>
      </c>
      <c r="N941">
        <v>1306213200</v>
      </c>
      <c r="O941" s="13">
        <f t="shared" si="56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55000000000000004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7"/>
        <v>62</v>
      </c>
      <c r="G942" t="s">
        <v>47</v>
      </c>
      <c r="H942">
        <f t="shared" si="58"/>
        <v>93.35</v>
      </c>
      <c r="I942">
        <v>66</v>
      </c>
      <c r="J942" t="s">
        <v>15</v>
      </c>
      <c r="K942" t="s">
        <v>16</v>
      </c>
      <c r="L942">
        <v>1354341600</v>
      </c>
      <c r="M942">
        <f t="shared" si="59"/>
        <v>2012</v>
      </c>
      <c r="N942">
        <v>1356242400</v>
      </c>
      <c r="O942" s="13">
        <f t="shared" si="56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5000000000000004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7"/>
        <v>13</v>
      </c>
      <c r="G943" t="s">
        <v>14</v>
      </c>
      <c r="H943">
        <f t="shared" si="58"/>
        <v>71.989999999999995</v>
      </c>
      <c r="I943">
        <v>78</v>
      </c>
      <c r="J943" t="s">
        <v>21</v>
      </c>
      <c r="K943" t="s">
        <v>22</v>
      </c>
      <c r="L943">
        <v>1294552800</v>
      </c>
      <c r="M943">
        <f t="shared" si="59"/>
        <v>2011</v>
      </c>
      <c r="N943">
        <v>1297576800</v>
      </c>
      <c r="O943" s="13">
        <f t="shared" si="56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5000000000000004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7"/>
        <v>65</v>
      </c>
      <c r="G944" t="s">
        <v>14</v>
      </c>
      <c r="H944">
        <f t="shared" si="58"/>
        <v>92.61</v>
      </c>
      <c r="I944">
        <v>67</v>
      </c>
      <c r="J944" t="s">
        <v>26</v>
      </c>
      <c r="K944" t="s">
        <v>27</v>
      </c>
      <c r="L944">
        <v>1295935200</v>
      </c>
      <c r="M944">
        <f t="shared" si="59"/>
        <v>2011</v>
      </c>
      <c r="N944">
        <v>1296194400</v>
      </c>
      <c r="O944" s="13">
        <f t="shared" si="56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55000000000000004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7"/>
        <v>160</v>
      </c>
      <c r="G945" t="s">
        <v>20</v>
      </c>
      <c r="H945">
        <f t="shared" si="58"/>
        <v>104.99</v>
      </c>
      <c r="I945">
        <v>114</v>
      </c>
      <c r="J945" t="s">
        <v>21</v>
      </c>
      <c r="K945" t="s">
        <v>22</v>
      </c>
      <c r="L945">
        <v>1411534800</v>
      </c>
      <c r="M945">
        <f t="shared" si="59"/>
        <v>2014</v>
      </c>
      <c r="N945">
        <v>1414558800</v>
      </c>
      <c r="O945" s="13">
        <f t="shared" si="56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5000000000000004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7"/>
        <v>81</v>
      </c>
      <c r="G946" t="s">
        <v>14</v>
      </c>
      <c r="H946">
        <f t="shared" si="58"/>
        <v>30.96</v>
      </c>
      <c r="I946">
        <v>263</v>
      </c>
      <c r="J946" t="s">
        <v>26</v>
      </c>
      <c r="K946" t="s">
        <v>27</v>
      </c>
      <c r="L946">
        <v>1486706400</v>
      </c>
      <c r="M946">
        <f t="shared" si="59"/>
        <v>2017</v>
      </c>
      <c r="N946">
        <v>1488348000</v>
      </c>
      <c r="O946" s="13">
        <f t="shared" si="56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5000000000000004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7"/>
        <v>32</v>
      </c>
      <c r="G947" t="s">
        <v>14</v>
      </c>
      <c r="H947">
        <f t="shared" si="58"/>
        <v>33</v>
      </c>
      <c r="I947">
        <v>1691</v>
      </c>
      <c r="J947" t="s">
        <v>21</v>
      </c>
      <c r="K947" t="s">
        <v>22</v>
      </c>
      <c r="L947">
        <v>1333602000</v>
      </c>
      <c r="M947">
        <f t="shared" si="59"/>
        <v>2012</v>
      </c>
      <c r="N947">
        <v>1334898000</v>
      </c>
      <c r="O947" s="13">
        <f t="shared" si="56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35" x14ac:dyDescent="0.5500000000000000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7"/>
        <v>10</v>
      </c>
      <c r="G948" t="s">
        <v>14</v>
      </c>
      <c r="H948">
        <f t="shared" si="58"/>
        <v>84.19</v>
      </c>
      <c r="I948">
        <v>181</v>
      </c>
      <c r="J948" t="s">
        <v>21</v>
      </c>
      <c r="K948" t="s">
        <v>22</v>
      </c>
      <c r="L948">
        <v>1308200400</v>
      </c>
      <c r="M948">
        <f t="shared" si="59"/>
        <v>2011</v>
      </c>
      <c r="N948">
        <v>1308373200</v>
      </c>
      <c r="O948" s="13">
        <f t="shared" si="56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5000000000000004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7"/>
        <v>27</v>
      </c>
      <c r="G949" t="s">
        <v>14</v>
      </c>
      <c r="H949">
        <f t="shared" si="58"/>
        <v>73.92</v>
      </c>
      <c r="I949">
        <v>13</v>
      </c>
      <c r="J949" t="s">
        <v>21</v>
      </c>
      <c r="K949" t="s">
        <v>22</v>
      </c>
      <c r="L949">
        <v>1411707600</v>
      </c>
      <c r="M949">
        <f t="shared" si="59"/>
        <v>2014</v>
      </c>
      <c r="N949">
        <v>1412312400</v>
      </c>
      <c r="O949" s="13">
        <f t="shared" si="56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55000000000000004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7"/>
        <v>63</v>
      </c>
      <c r="G950" t="s">
        <v>74</v>
      </c>
      <c r="H950">
        <f t="shared" si="58"/>
        <v>36.99</v>
      </c>
      <c r="I950">
        <v>160</v>
      </c>
      <c r="J950" t="s">
        <v>21</v>
      </c>
      <c r="K950" t="s">
        <v>22</v>
      </c>
      <c r="L950">
        <v>1418364000</v>
      </c>
      <c r="M950">
        <f t="shared" si="59"/>
        <v>2014</v>
      </c>
      <c r="N950">
        <v>1419228000</v>
      </c>
      <c r="O950" s="13">
        <f t="shared" si="56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5500000000000000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7"/>
        <v>161</v>
      </c>
      <c r="G951" t="s">
        <v>20</v>
      </c>
      <c r="H951">
        <f t="shared" si="58"/>
        <v>46.9</v>
      </c>
      <c r="I951">
        <v>203</v>
      </c>
      <c r="J951" t="s">
        <v>21</v>
      </c>
      <c r="K951" t="s">
        <v>22</v>
      </c>
      <c r="L951">
        <v>1429333200</v>
      </c>
      <c r="M951">
        <f t="shared" si="59"/>
        <v>2015</v>
      </c>
      <c r="N951">
        <v>1430974800</v>
      </c>
      <c r="O951" s="13">
        <f t="shared" si="56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5000000000000004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7"/>
        <v>5</v>
      </c>
      <c r="G952" t="s">
        <v>14</v>
      </c>
      <c r="H952">
        <f t="shared" si="58"/>
        <v>5</v>
      </c>
      <c r="I952">
        <v>1</v>
      </c>
      <c r="J952" t="s">
        <v>21</v>
      </c>
      <c r="K952" t="s">
        <v>22</v>
      </c>
      <c r="L952">
        <v>1555390800</v>
      </c>
      <c r="M952">
        <f t="shared" si="59"/>
        <v>2019</v>
      </c>
      <c r="N952">
        <v>1555822800</v>
      </c>
      <c r="O952" s="13">
        <f t="shared" si="56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55000000000000004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7"/>
        <v>1097</v>
      </c>
      <c r="G953" t="s">
        <v>20</v>
      </c>
      <c r="H953">
        <f t="shared" si="58"/>
        <v>102.02</v>
      </c>
      <c r="I953">
        <v>1559</v>
      </c>
      <c r="J953" t="s">
        <v>21</v>
      </c>
      <c r="K953" t="s">
        <v>22</v>
      </c>
      <c r="L953">
        <v>1482732000</v>
      </c>
      <c r="M953">
        <f t="shared" si="59"/>
        <v>2016</v>
      </c>
      <c r="N953">
        <v>1482818400</v>
      </c>
      <c r="O953" s="13">
        <f t="shared" si="56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55000000000000004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7"/>
        <v>70</v>
      </c>
      <c r="G954" t="s">
        <v>74</v>
      </c>
      <c r="H954">
        <f t="shared" si="58"/>
        <v>45.01</v>
      </c>
      <c r="I954">
        <v>2266</v>
      </c>
      <c r="J954" t="s">
        <v>21</v>
      </c>
      <c r="K954" t="s">
        <v>22</v>
      </c>
      <c r="L954">
        <v>1470718800</v>
      </c>
      <c r="M954">
        <f t="shared" si="59"/>
        <v>2016</v>
      </c>
      <c r="N954">
        <v>1471928400</v>
      </c>
      <c r="O954" s="13">
        <f t="shared" si="56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35" x14ac:dyDescent="0.5500000000000000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7"/>
        <v>60</v>
      </c>
      <c r="G955" t="s">
        <v>14</v>
      </c>
      <c r="H955">
        <f t="shared" si="58"/>
        <v>94.29</v>
      </c>
      <c r="I955">
        <v>21</v>
      </c>
      <c r="J955" t="s">
        <v>21</v>
      </c>
      <c r="K955" t="s">
        <v>22</v>
      </c>
      <c r="L955">
        <v>1450591200</v>
      </c>
      <c r="M955">
        <f t="shared" si="59"/>
        <v>2016</v>
      </c>
      <c r="N955">
        <v>1453701600</v>
      </c>
      <c r="O955" s="13">
        <f t="shared" si="56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55000000000000004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7"/>
        <v>367</v>
      </c>
      <c r="G956" t="s">
        <v>20</v>
      </c>
      <c r="H956">
        <f t="shared" si="58"/>
        <v>101.02</v>
      </c>
      <c r="I956">
        <v>1548</v>
      </c>
      <c r="J956" t="s">
        <v>26</v>
      </c>
      <c r="K956" t="s">
        <v>27</v>
      </c>
      <c r="L956">
        <v>1348290000</v>
      </c>
      <c r="M956">
        <f t="shared" si="59"/>
        <v>2012</v>
      </c>
      <c r="N956">
        <v>1350363600</v>
      </c>
      <c r="O956" s="13">
        <f t="shared" si="56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35" x14ac:dyDescent="0.5500000000000000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7"/>
        <v>1109</v>
      </c>
      <c r="G957" t="s">
        <v>20</v>
      </c>
      <c r="H957">
        <f t="shared" si="58"/>
        <v>97.04</v>
      </c>
      <c r="I957">
        <v>80</v>
      </c>
      <c r="J957" t="s">
        <v>21</v>
      </c>
      <c r="K957" t="s">
        <v>22</v>
      </c>
      <c r="L957">
        <v>1353823200</v>
      </c>
      <c r="M957">
        <f t="shared" si="59"/>
        <v>2012</v>
      </c>
      <c r="N957">
        <v>1353996000</v>
      </c>
      <c r="O957" s="13">
        <f t="shared" si="56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5000000000000004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7"/>
        <v>19</v>
      </c>
      <c r="G958" t="s">
        <v>14</v>
      </c>
      <c r="H958">
        <f t="shared" si="58"/>
        <v>43.01</v>
      </c>
      <c r="I958">
        <v>830</v>
      </c>
      <c r="J958" t="s">
        <v>21</v>
      </c>
      <c r="K958" t="s">
        <v>22</v>
      </c>
      <c r="L958">
        <v>1450764000</v>
      </c>
      <c r="M958">
        <f t="shared" si="59"/>
        <v>2015</v>
      </c>
      <c r="N958">
        <v>1451109600</v>
      </c>
      <c r="O958" s="13">
        <f t="shared" si="56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55000000000000004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7"/>
        <v>127</v>
      </c>
      <c r="G959" t="s">
        <v>20</v>
      </c>
      <c r="H959">
        <f t="shared" si="58"/>
        <v>94.92</v>
      </c>
      <c r="I959">
        <v>131</v>
      </c>
      <c r="J959" t="s">
        <v>21</v>
      </c>
      <c r="K959" t="s">
        <v>22</v>
      </c>
      <c r="L959">
        <v>1329372000</v>
      </c>
      <c r="M959">
        <f t="shared" si="59"/>
        <v>2012</v>
      </c>
      <c r="N959">
        <v>1329631200</v>
      </c>
      <c r="O959" s="13">
        <f t="shared" si="56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35" x14ac:dyDescent="0.5500000000000000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7"/>
        <v>735</v>
      </c>
      <c r="G960" t="s">
        <v>20</v>
      </c>
      <c r="H960">
        <f t="shared" si="58"/>
        <v>72.150000000000006</v>
      </c>
      <c r="I960">
        <v>112</v>
      </c>
      <c r="J960" t="s">
        <v>21</v>
      </c>
      <c r="K960" t="s">
        <v>22</v>
      </c>
      <c r="L960">
        <v>1277096400</v>
      </c>
      <c r="M960">
        <f t="shared" si="59"/>
        <v>2010</v>
      </c>
      <c r="N960">
        <v>1278997200</v>
      </c>
      <c r="O960" s="13">
        <f t="shared" si="56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5000000000000004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7"/>
        <v>5</v>
      </c>
      <c r="G961" t="s">
        <v>14</v>
      </c>
      <c r="H961">
        <f t="shared" si="58"/>
        <v>51.01</v>
      </c>
      <c r="I961">
        <v>130</v>
      </c>
      <c r="J961" t="s">
        <v>21</v>
      </c>
      <c r="K961" t="s">
        <v>22</v>
      </c>
      <c r="L961">
        <v>1277701200</v>
      </c>
      <c r="M961">
        <f t="shared" si="59"/>
        <v>2010</v>
      </c>
      <c r="N961">
        <v>1280120400</v>
      </c>
      <c r="O961" s="13">
        <f t="shared" si="56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5000000000000004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7"/>
        <v>85</v>
      </c>
      <c r="G962" t="s">
        <v>14</v>
      </c>
      <c r="H962">
        <f t="shared" si="58"/>
        <v>85.05</v>
      </c>
      <c r="I962">
        <v>55</v>
      </c>
      <c r="J962" t="s">
        <v>21</v>
      </c>
      <c r="K962" t="s">
        <v>22</v>
      </c>
      <c r="L962">
        <v>1454911200</v>
      </c>
      <c r="M962">
        <f t="shared" si="59"/>
        <v>2016</v>
      </c>
      <c r="N962">
        <v>1458104400</v>
      </c>
      <c r="O962" s="13">
        <f t="shared" ref="O962:O1025" si="60">(((N962/60)/60)/24+DATE(1970,1,1))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5500000000000000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61">ROUND((E963/D963)*100,0)</f>
        <v>119</v>
      </c>
      <c r="G963" t="s">
        <v>20</v>
      </c>
      <c r="H963">
        <f t="shared" ref="H963:H1001" si="62">ROUND((E963/I963),2)</f>
        <v>43.87</v>
      </c>
      <c r="I963">
        <v>155</v>
      </c>
      <c r="J963" t="s">
        <v>21</v>
      </c>
      <c r="K963" t="s">
        <v>22</v>
      </c>
      <c r="L963">
        <v>1297922400</v>
      </c>
      <c r="M963">
        <f t="shared" ref="M963:M1001" si="63">YEAR(O963)</f>
        <v>2011</v>
      </c>
      <c r="N963">
        <v>1298268000</v>
      </c>
      <c r="O963" s="13">
        <f t="shared" si="60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55000000000000004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1"/>
        <v>296</v>
      </c>
      <c r="G964" t="s">
        <v>20</v>
      </c>
      <c r="H964">
        <f t="shared" si="62"/>
        <v>40.06</v>
      </c>
      <c r="I964">
        <v>266</v>
      </c>
      <c r="J964" t="s">
        <v>21</v>
      </c>
      <c r="K964" t="s">
        <v>22</v>
      </c>
      <c r="L964">
        <v>1384408800</v>
      </c>
      <c r="M964">
        <f t="shared" si="63"/>
        <v>2013</v>
      </c>
      <c r="N964">
        <v>1386223200</v>
      </c>
      <c r="O964" s="13">
        <f t="shared" si="6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5000000000000004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1"/>
        <v>85</v>
      </c>
      <c r="G965" t="s">
        <v>14</v>
      </c>
      <c r="H965">
        <f t="shared" si="62"/>
        <v>43.83</v>
      </c>
      <c r="I965">
        <v>114</v>
      </c>
      <c r="J965" t="s">
        <v>107</v>
      </c>
      <c r="K965" t="s">
        <v>108</v>
      </c>
      <c r="L965">
        <v>1299304800</v>
      </c>
      <c r="M965">
        <f t="shared" si="63"/>
        <v>2011</v>
      </c>
      <c r="N965">
        <v>1299823200</v>
      </c>
      <c r="O965" s="13">
        <f t="shared" si="6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5000000000000004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1"/>
        <v>356</v>
      </c>
      <c r="G966" t="s">
        <v>20</v>
      </c>
      <c r="H966">
        <f t="shared" si="62"/>
        <v>84.93</v>
      </c>
      <c r="I966">
        <v>155</v>
      </c>
      <c r="J966" t="s">
        <v>21</v>
      </c>
      <c r="K966" t="s">
        <v>22</v>
      </c>
      <c r="L966">
        <v>1431320400</v>
      </c>
      <c r="M966">
        <f t="shared" si="63"/>
        <v>2015</v>
      </c>
      <c r="N966">
        <v>1431752400</v>
      </c>
      <c r="O966" s="13">
        <f t="shared" si="6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55000000000000004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1"/>
        <v>386</v>
      </c>
      <c r="G967" t="s">
        <v>20</v>
      </c>
      <c r="H967">
        <f t="shared" si="62"/>
        <v>41.07</v>
      </c>
      <c r="I967">
        <v>207</v>
      </c>
      <c r="J967" t="s">
        <v>40</v>
      </c>
      <c r="K967" t="s">
        <v>41</v>
      </c>
      <c r="L967">
        <v>1264399200</v>
      </c>
      <c r="M967">
        <f t="shared" si="63"/>
        <v>2010</v>
      </c>
      <c r="N967">
        <v>1267855200</v>
      </c>
      <c r="O967" s="13">
        <f t="shared" si="6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55000000000000004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1"/>
        <v>792</v>
      </c>
      <c r="G968" t="s">
        <v>20</v>
      </c>
      <c r="H968">
        <f t="shared" si="62"/>
        <v>54.97</v>
      </c>
      <c r="I968">
        <v>245</v>
      </c>
      <c r="J968" t="s">
        <v>21</v>
      </c>
      <c r="K968" t="s">
        <v>22</v>
      </c>
      <c r="L968">
        <v>1497502800</v>
      </c>
      <c r="M968">
        <f t="shared" si="63"/>
        <v>2017</v>
      </c>
      <c r="N968">
        <v>1497675600</v>
      </c>
      <c r="O968" s="13">
        <f t="shared" si="6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55000000000000004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1"/>
        <v>137</v>
      </c>
      <c r="G969" t="s">
        <v>20</v>
      </c>
      <c r="H969">
        <f t="shared" si="62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>
        <f t="shared" si="63"/>
        <v>2012</v>
      </c>
      <c r="N969">
        <v>1336885200</v>
      </c>
      <c r="O969" s="13">
        <f t="shared" si="6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35" x14ac:dyDescent="0.5500000000000000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1"/>
        <v>338</v>
      </c>
      <c r="G970" t="s">
        <v>20</v>
      </c>
      <c r="H970">
        <f t="shared" si="62"/>
        <v>71.2</v>
      </c>
      <c r="I970">
        <v>114</v>
      </c>
      <c r="J970" t="s">
        <v>21</v>
      </c>
      <c r="K970" t="s">
        <v>22</v>
      </c>
      <c r="L970">
        <v>1293861600</v>
      </c>
      <c r="M970">
        <f t="shared" si="63"/>
        <v>2011</v>
      </c>
      <c r="N970">
        <v>1295157600</v>
      </c>
      <c r="O970" s="13">
        <f t="shared" si="6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55000000000000004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1"/>
        <v>108</v>
      </c>
      <c r="G971" t="s">
        <v>20</v>
      </c>
      <c r="H971">
        <f t="shared" si="62"/>
        <v>91.94</v>
      </c>
      <c r="I971">
        <v>93</v>
      </c>
      <c r="J971" t="s">
        <v>21</v>
      </c>
      <c r="K971" t="s">
        <v>22</v>
      </c>
      <c r="L971">
        <v>1576994400</v>
      </c>
      <c r="M971">
        <f t="shared" si="63"/>
        <v>2019</v>
      </c>
      <c r="N971">
        <v>1577599200</v>
      </c>
      <c r="O971" s="13">
        <f t="shared" si="6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5500000000000000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1"/>
        <v>61</v>
      </c>
      <c r="G972" t="s">
        <v>14</v>
      </c>
      <c r="H972">
        <f t="shared" si="62"/>
        <v>97.07</v>
      </c>
      <c r="I972">
        <v>594</v>
      </c>
      <c r="J972" t="s">
        <v>21</v>
      </c>
      <c r="K972" t="s">
        <v>22</v>
      </c>
      <c r="L972">
        <v>1304917200</v>
      </c>
      <c r="M972">
        <f t="shared" si="63"/>
        <v>2011</v>
      </c>
      <c r="N972">
        <v>1305003600</v>
      </c>
      <c r="O972" s="13">
        <f t="shared" si="6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5000000000000004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1"/>
        <v>28</v>
      </c>
      <c r="G973" t="s">
        <v>14</v>
      </c>
      <c r="H973">
        <f t="shared" si="62"/>
        <v>58.92</v>
      </c>
      <c r="I973">
        <v>24</v>
      </c>
      <c r="J973" t="s">
        <v>21</v>
      </c>
      <c r="K973" t="s">
        <v>22</v>
      </c>
      <c r="L973">
        <v>1381208400</v>
      </c>
      <c r="M973">
        <f t="shared" si="63"/>
        <v>2013</v>
      </c>
      <c r="N973">
        <v>1381726800</v>
      </c>
      <c r="O973" s="13">
        <f t="shared" si="6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5500000000000000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1"/>
        <v>228</v>
      </c>
      <c r="G974" t="s">
        <v>20</v>
      </c>
      <c r="H974">
        <f t="shared" si="62"/>
        <v>58.02</v>
      </c>
      <c r="I974">
        <v>1681</v>
      </c>
      <c r="J974" t="s">
        <v>21</v>
      </c>
      <c r="K974" t="s">
        <v>22</v>
      </c>
      <c r="L974">
        <v>1401685200</v>
      </c>
      <c r="M974">
        <f t="shared" si="63"/>
        <v>2014</v>
      </c>
      <c r="N974">
        <v>1402462800</v>
      </c>
      <c r="O974" s="13">
        <f t="shared" si="6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5000000000000004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1"/>
        <v>22</v>
      </c>
      <c r="G975" t="s">
        <v>14</v>
      </c>
      <c r="H975">
        <f t="shared" si="62"/>
        <v>103.87</v>
      </c>
      <c r="I975">
        <v>252</v>
      </c>
      <c r="J975" t="s">
        <v>21</v>
      </c>
      <c r="K975" t="s">
        <v>22</v>
      </c>
      <c r="L975">
        <v>1291960800</v>
      </c>
      <c r="M975">
        <f t="shared" si="63"/>
        <v>2010</v>
      </c>
      <c r="N975">
        <v>1292133600</v>
      </c>
      <c r="O975" s="13">
        <f t="shared" si="6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55000000000000004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1"/>
        <v>374</v>
      </c>
      <c r="G976" t="s">
        <v>20</v>
      </c>
      <c r="H976">
        <f t="shared" si="62"/>
        <v>93.47</v>
      </c>
      <c r="I976">
        <v>32</v>
      </c>
      <c r="J976" t="s">
        <v>21</v>
      </c>
      <c r="K976" t="s">
        <v>22</v>
      </c>
      <c r="L976">
        <v>1368853200</v>
      </c>
      <c r="M976">
        <f t="shared" si="63"/>
        <v>2013</v>
      </c>
      <c r="N976">
        <v>1368939600</v>
      </c>
      <c r="O976" s="13">
        <f t="shared" si="6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55000000000000004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1"/>
        <v>155</v>
      </c>
      <c r="G977" t="s">
        <v>20</v>
      </c>
      <c r="H977">
        <f t="shared" si="62"/>
        <v>61.97</v>
      </c>
      <c r="I977">
        <v>135</v>
      </c>
      <c r="J977" t="s">
        <v>21</v>
      </c>
      <c r="K977" t="s">
        <v>22</v>
      </c>
      <c r="L977">
        <v>1448776800</v>
      </c>
      <c r="M977">
        <f t="shared" si="63"/>
        <v>2016</v>
      </c>
      <c r="N977">
        <v>1452146400</v>
      </c>
      <c r="O977" s="13">
        <f t="shared" si="6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35" x14ac:dyDescent="0.5500000000000000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1"/>
        <v>322</v>
      </c>
      <c r="G978" t="s">
        <v>20</v>
      </c>
      <c r="H978">
        <f t="shared" si="62"/>
        <v>92.04</v>
      </c>
      <c r="I978">
        <v>140</v>
      </c>
      <c r="J978" t="s">
        <v>21</v>
      </c>
      <c r="K978" t="s">
        <v>22</v>
      </c>
      <c r="L978">
        <v>1296194400</v>
      </c>
      <c r="M978">
        <f t="shared" si="63"/>
        <v>2011</v>
      </c>
      <c r="N978">
        <v>1296712800</v>
      </c>
      <c r="O978" s="13">
        <f t="shared" si="6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5000000000000004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1"/>
        <v>74</v>
      </c>
      <c r="G979" t="s">
        <v>14</v>
      </c>
      <c r="H979">
        <f t="shared" si="62"/>
        <v>77.27</v>
      </c>
      <c r="I979">
        <v>67</v>
      </c>
      <c r="J979" t="s">
        <v>21</v>
      </c>
      <c r="K979" t="s">
        <v>22</v>
      </c>
      <c r="L979">
        <v>1517983200</v>
      </c>
      <c r="M979">
        <f t="shared" si="63"/>
        <v>2018</v>
      </c>
      <c r="N979">
        <v>1520748000</v>
      </c>
      <c r="O979" s="13">
        <f t="shared" si="6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55000000000000004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1"/>
        <v>864</v>
      </c>
      <c r="G980" t="s">
        <v>20</v>
      </c>
      <c r="H980">
        <f t="shared" si="62"/>
        <v>93.92</v>
      </c>
      <c r="I980">
        <v>92</v>
      </c>
      <c r="J980" t="s">
        <v>21</v>
      </c>
      <c r="K980" t="s">
        <v>22</v>
      </c>
      <c r="L980">
        <v>1478930400</v>
      </c>
      <c r="M980">
        <f t="shared" si="63"/>
        <v>2016</v>
      </c>
      <c r="N980">
        <v>1480831200</v>
      </c>
      <c r="O980" s="13">
        <f t="shared" si="6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55000000000000004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1"/>
        <v>143</v>
      </c>
      <c r="G981" t="s">
        <v>20</v>
      </c>
      <c r="H981">
        <f t="shared" si="62"/>
        <v>84.97</v>
      </c>
      <c r="I981">
        <v>1015</v>
      </c>
      <c r="J981" t="s">
        <v>40</v>
      </c>
      <c r="K981" t="s">
        <v>41</v>
      </c>
      <c r="L981">
        <v>1426395600</v>
      </c>
      <c r="M981">
        <f t="shared" si="63"/>
        <v>2015</v>
      </c>
      <c r="N981">
        <v>1426914000</v>
      </c>
      <c r="O981" s="13">
        <f t="shared" si="6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5000000000000004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1"/>
        <v>40</v>
      </c>
      <c r="G982" t="s">
        <v>14</v>
      </c>
      <c r="H982">
        <f t="shared" si="62"/>
        <v>105.97</v>
      </c>
      <c r="I982">
        <v>742</v>
      </c>
      <c r="J982" t="s">
        <v>21</v>
      </c>
      <c r="K982" t="s">
        <v>22</v>
      </c>
      <c r="L982">
        <v>1446181200</v>
      </c>
      <c r="M982">
        <f t="shared" si="63"/>
        <v>2015</v>
      </c>
      <c r="N982">
        <v>1446616800</v>
      </c>
      <c r="O982" s="13">
        <f t="shared" si="6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55000000000000004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1"/>
        <v>178</v>
      </c>
      <c r="G983" t="s">
        <v>20</v>
      </c>
      <c r="H983">
        <f t="shared" si="62"/>
        <v>36.97</v>
      </c>
      <c r="I983">
        <v>323</v>
      </c>
      <c r="J983" t="s">
        <v>21</v>
      </c>
      <c r="K983" t="s">
        <v>22</v>
      </c>
      <c r="L983">
        <v>1514181600</v>
      </c>
      <c r="M983">
        <f t="shared" si="63"/>
        <v>2018</v>
      </c>
      <c r="N983">
        <v>1517032800</v>
      </c>
      <c r="O983" s="13">
        <f t="shared" si="6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5000000000000004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1"/>
        <v>85</v>
      </c>
      <c r="G984" t="s">
        <v>14</v>
      </c>
      <c r="H984">
        <f t="shared" si="62"/>
        <v>81.53</v>
      </c>
      <c r="I984">
        <v>75</v>
      </c>
      <c r="J984" t="s">
        <v>21</v>
      </c>
      <c r="K984" t="s">
        <v>22</v>
      </c>
      <c r="L984">
        <v>1311051600</v>
      </c>
      <c r="M984">
        <f t="shared" si="63"/>
        <v>2011</v>
      </c>
      <c r="N984">
        <v>1311224400</v>
      </c>
      <c r="O984" s="13">
        <f t="shared" si="6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55000000000000004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1"/>
        <v>146</v>
      </c>
      <c r="G985" t="s">
        <v>20</v>
      </c>
      <c r="H985">
        <f t="shared" si="62"/>
        <v>81</v>
      </c>
      <c r="I985">
        <v>2326</v>
      </c>
      <c r="J985" t="s">
        <v>21</v>
      </c>
      <c r="K985" t="s">
        <v>22</v>
      </c>
      <c r="L985">
        <v>1564894800</v>
      </c>
      <c r="M985">
        <f t="shared" si="63"/>
        <v>2019</v>
      </c>
      <c r="N985">
        <v>1566190800</v>
      </c>
      <c r="O985" s="13">
        <f t="shared" si="6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35" x14ac:dyDescent="0.5500000000000000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1"/>
        <v>152</v>
      </c>
      <c r="G986" t="s">
        <v>20</v>
      </c>
      <c r="H986">
        <f t="shared" si="62"/>
        <v>26.01</v>
      </c>
      <c r="I986">
        <v>381</v>
      </c>
      <c r="J986" t="s">
        <v>21</v>
      </c>
      <c r="K986" t="s">
        <v>22</v>
      </c>
      <c r="L986">
        <v>1567918800</v>
      </c>
      <c r="M986">
        <f t="shared" si="63"/>
        <v>2019</v>
      </c>
      <c r="N986">
        <v>1570165200</v>
      </c>
      <c r="O986" s="13">
        <f t="shared" si="6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5000000000000004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1"/>
        <v>67</v>
      </c>
      <c r="G987" t="s">
        <v>14</v>
      </c>
      <c r="H987">
        <f t="shared" si="62"/>
        <v>26</v>
      </c>
      <c r="I987">
        <v>4405</v>
      </c>
      <c r="J987" t="s">
        <v>21</v>
      </c>
      <c r="K987" t="s">
        <v>22</v>
      </c>
      <c r="L987">
        <v>1386309600</v>
      </c>
      <c r="M987">
        <f t="shared" si="63"/>
        <v>2014</v>
      </c>
      <c r="N987">
        <v>1388556000</v>
      </c>
      <c r="O987" s="13">
        <f t="shared" si="6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500000000000000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1"/>
        <v>40</v>
      </c>
      <c r="G988" t="s">
        <v>14</v>
      </c>
      <c r="H988">
        <f t="shared" si="62"/>
        <v>34.17</v>
      </c>
      <c r="I988">
        <v>92</v>
      </c>
      <c r="J988" t="s">
        <v>21</v>
      </c>
      <c r="K988" t="s">
        <v>22</v>
      </c>
      <c r="L988">
        <v>1301979600</v>
      </c>
      <c r="M988">
        <f t="shared" si="63"/>
        <v>2011</v>
      </c>
      <c r="N988">
        <v>1303189200</v>
      </c>
      <c r="O988" s="13">
        <f t="shared" si="6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55000000000000004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1"/>
        <v>217</v>
      </c>
      <c r="G989" t="s">
        <v>20</v>
      </c>
      <c r="H989">
        <f t="shared" si="62"/>
        <v>28</v>
      </c>
      <c r="I989">
        <v>480</v>
      </c>
      <c r="J989" t="s">
        <v>21</v>
      </c>
      <c r="K989" t="s">
        <v>22</v>
      </c>
      <c r="L989">
        <v>1493269200</v>
      </c>
      <c r="M989">
        <f t="shared" si="63"/>
        <v>2017</v>
      </c>
      <c r="N989">
        <v>1494478800</v>
      </c>
      <c r="O989" s="13">
        <f t="shared" si="6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5000000000000004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1"/>
        <v>52</v>
      </c>
      <c r="G990" t="s">
        <v>14</v>
      </c>
      <c r="H990">
        <f t="shared" si="62"/>
        <v>76.55</v>
      </c>
      <c r="I990">
        <v>64</v>
      </c>
      <c r="J990" t="s">
        <v>21</v>
      </c>
      <c r="K990" t="s">
        <v>22</v>
      </c>
      <c r="L990">
        <v>1478930400</v>
      </c>
      <c r="M990">
        <f t="shared" si="63"/>
        <v>2016</v>
      </c>
      <c r="N990">
        <v>1480744800</v>
      </c>
      <c r="O990" s="13">
        <f t="shared" si="6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55000000000000004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1"/>
        <v>500</v>
      </c>
      <c r="G991" t="s">
        <v>20</v>
      </c>
      <c r="H991">
        <f t="shared" si="62"/>
        <v>53.05</v>
      </c>
      <c r="I991">
        <v>226</v>
      </c>
      <c r="J991" t="s">
        <v>21</v>
      </c>
      <c r="K991" t="s">
        <v>22</v>
      </c>
      <c r="L991">
        <v>1555390800</v>
      </c>
      <c r="M991">
        <f t="shared" si="63"/>
        <v>2019</v>
      </c>
      <c r="N991">
        <v>1555822800</v>
      </c>
      <c r="O991" s="13">
        <f t="shared" si="6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5000000000000004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1"/>
        <v>88</v>
      </c>
      <c r="G992" t="s">
        <v>14</v>
      </c>
      <c r="H992">
        <f t="shared" si="62"/>
        <v>106.86</v>
      </c>
      <c r="I992">
        <v>64</v>
      </c>
      <c r="J992" t="s">
        <v>21</v>
      </c>
      <c r="K992" t="s">
        <v>22</v>
      </c>
      <c r="L992">
        <v>1456984800</v>
      </c>
      <c r="M992">
        <f t="shared" si="63"/>
        <v>2016</v>
      </c>
      <c r="N992">
        <v>1458882000</v>
      </c>
      <c r="O992" s="13">
        <f t="shared" si="6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55000000000000004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1"/>
        <v>113</v>
      </c>
      <c r="G993" t="s">
        <v>20</v>
      </c>
      <c r="H993">
        <f t="shared" si="62"/>
        <v>46.02</v>
      </c>
      <c r="I993">
        <v>241</v>
      </c>
      <c r="J993" t="s">
        <v>21</v>
      </c>
      <c r="K993" t="s">
        <v>22</v>
      </c>
      <c r="L993">
        <v>1411621200</v>
      </c>
      <c r="M993">
        <f t="shared" si="63"/>
        <v>2014</v>
      </c>
      <c r="N993">
        <v>1411966800</v>
      </c>
      <c r="O993" s="13">
        <f t="shared" si="6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55000000000000004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1"/>
        <v>427</v>
      </c>
      <c r="G994" t="s">
        <v>20</v>
      </c>
      <c r="H994">
        <f t="shared" si="62"/>
        <v>100.17</v>
      </c>
      <c r="I994">
        <v>132</v>
      </c>
      <c r="J994" t="s">
        <v>21</v>
      </c>
      <c r="K994" t="s">
        <v>22</v>
      </c>
      <c r="L994">
        <v>1525669200</v>
      </c>
      <c r="M994">
        <f t="shared" si="63"/>
        <v>2018</v>
      </c>
      <c r="N994">
        <v>1526878800</v>
      </c>
      <c r="O994" s="13">
        <f t="shared" si="6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55000000000000004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1"/>
        <v>78</v>
      </c>
      <c r="G995" t="s">
        <v>74</v>
      </c>
      <c r="H995">
        <f t="shared" si="62"/>
        <v>101.44</v>
      </c>
      <c r="I995">
        <v>75</v>
      </c>
      <c r="J995" t="s">
        <v>107</v>
      </c>
      <c r="K995" t="s">
        <v>108</v>
      </c>
      <c r="L995">
        <v>1450936800</v>
      </c>
      <c r="M995">
        <f t="shared" si="63"/>
        <v>2016</v>
      </c>
      <c r="N995">
        <v>1452405600</v>
      </c>
      <c r="O995" s="13">
        <f t="shared" si="6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5000000000000004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1"/>
        <v>52</v>
      </c>
      <c r="G996" t="s">
        <v>14</v>
      </c>
      <c r="H996">
        <f t="shared" si="62"/>
        <v>87.97</v>
      </c>
      <c r="I996">
        <v>842</v>
      </c>
      <c r="J996" t="s">
        <v>21</v>
      </c>
      <c r="K996" t="s">
        <v>22</v>
      </c>
      <c r="L996">
        <v>1413522000</v>
      </c>
      <c r="M996">
        <f t="shared" si="63"/>
        <v>2014</v>
      </c>
      <c r="N996">
        <v>1414040400</v>
      </c>
      <c r="O996" s="13">
        <f t="shared" si="6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55000000000000004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1"/>
        <v>157</v>
      </c>
      <c r="G997" t="s">
        <v>20</v>
      </c>
      <c r="H997">
        <f t="shared" si="62"/>
        <v>75</v>
      </c>
      <c r="I997">
        <v>2043</v>
      </c>
      <c r="J997" t="s">
        <v>21</v>
      </c>
      <c r="K997" t="s">
        <v>22</v>
      </c>
      <c r="L997">
        <v>1541307600</v>
      </c>
      <c r="M997">
        <f t="shared" si="63"/>
        <v>2018</v>
      </c>
      <c r="N997">
        <v>1543816800</v>
      </c>
      <c r="O997" s="13">
        <f t="shared" si="6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35" x14ac:dyDescent="0.5500000000000000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1"/>
        <v>73</v>
      </c>
      <c r="G998" t="s">
        <v>14</v>
      </c>
      <c r="H998">
        <f t="shared" si="62"/>
        <v>42.98</v>
      </c>
      <c r="I998">
        <v>112</v>
      </c>
      <c r="J998" t="s">
        <v>21</v>
      </c>
      <c r="K998" t="s">
        <v>22</v>
      </c>
      <c r="L998">
        <v>1357106400</v>
      </c>
      <c r="M998">
        <f t="shared" si="63"/>
        <v>2013</v>
      </c>
      <c r="N998">
        <v>1359698400</v>
      </c>
      <c r="O998" s="13">
        <f t="shared" si="6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55000000000000004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1"/>
        <v>61</v>
      </c>
      <c r="G999" t="s">
        <v>74</v>
      </c>
      <c r="H999">
        <f t="shared" si="62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>
        <f t="shared" si="63"/>
        <v>2014</v>
      </c>
      <c r="N999">
        <v>1390629600</v>
      </c>
      <c r="O999" s="13">
        <f t="shared" si="6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5000000000000004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1"/>
        <v>57</v>
      </c>
      <c r="G1000" t="s">
        <v>14</v>
      </c>
      <c r="H1000">
        <f t="shared" si="62"/>
        <v>101.13</v>
      </c>
      <c r="I1000">
        <v>374</v>
      </c>
      <c r="J1000" t="s">
        <v>21</v>
      </c>
      <c r="K1000" t="s">
        <v>22</v>
      </c>
      <c r="L1000">
        <v>1265868000</v>
      </c>
      <c r="M1000">
        <f t="shared" si="63"/>
        <v>2010</v>
      </c>
      <c r="N1000">
        <v>1267077600</v>
      </c>
      <c r="O1000" s="13">
        <f t="shared" si="6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55000000000000004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1"/>
        <v>57</v>
      </c>
      <c r="G1001" t="s">
        <v>74</v>
      </c>
      <c r="H1001">
        <f t="shared" si="62"/>
        <v>55.99</v>
      </c>
      <c r="I1001">
        <v>1122</v>
      </c>
      <c r="J1001" t="s">
        <v>21</v>
      </c>
      <c r="K1001" t="s">
        <v>22</v>
      </c>
      <c r="L1001">
        <v>1467176400</v>
      </c>
      <c r="M1001">
        <f t="shared" si="63"/>
        <v>2016</v>
      </c>
      <c r="N1001">
        <v>1467781200</v>
      </c>
      <c r="O1001" s="13">
        <f t="shared" si="6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U1001" xr:uid="{00000000-0001-0000-0000-000000000000}"/>
  <conditionalFormatting sqref="G1:H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8D3D-E335-4F47-9FE8-C1CB7657422F}">
  <sheetPr codeName="Sheet2"/>
  <dimension ref="A1:F14"/>
  <sheetViews>
    <sheetView zoomScaleNormal="100" workbookViewId="0">
      <selection activeCell="C3" sqref="C3"/>
    </sheetView>
  </sheetViews>
  <sheetFormatPr defaultColWidth="11" defaultRowHeight="15.7" x14ac:dyDescent="0.55000000000000004"/>
  <cols>
    <col min="1" max="1" width="16" bestFit="1" customWidth="1"/>
    <col min="2" max="2" width="15.5" bestFit="1" customWidth="1"/>
    <col min="3" max="3" width="5.88671875" bestFit="1" customWidth="1"/>
    <col min="4" max="4" width="4.109375" bestFit="1" customWidth="1"/>
    <col min="5" max="5" width="9.5" bestFit="1" customWidth="1"/>
    <col min="6" max="6" width="10.88671875" bestFit="1" customWidth="1"/>
  </cols>
  <sheetData>
    <row r="1" spans="1:6" x14ac:dyDescent="0.55000000000000004">
      <c r="A1" s="9" t="s">
        <v>6</v>
      </c>
      <c r="B1" t="s">
        <v>2066</v>
      </c>
    </row>
    <row r="3" spans="1:6" x14ac:dyDescent="0.55000000000000004">
      <c r="A3" s="9" t="s">
        <v>2067</v>
      </c>
      <c r="B3" s="9" t="s">
        <v>2070</v>
      </c>
    </row>
    <row r="4" spans="1:6" x14ac:dyDescent="0.55000000000000004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55000000000000004">
      <c r="A5" s="10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55000000000000004">
      <c r="A6" s="10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55000000000000004">
      <c r="A7" s="10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55000000000000004">
      <c r="A8" s="10" t="s">
        <v>2064</v>
      </c>
      <c r="B8" s="8"/>
      <c r="C8" s="8"/>
      <c r="D8" s="8"/>
      <c r="E8" s="8">
        <v>4</v>
      </c>
      <c r="F8" s="8">
        <v>4</v>
      </c>
    </row>
    <row r="9" spans="1:6" x14ac:dyDescent="0.55000000000000004">
      <c r="A9" s="10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55000000000000004">
      <c r="A10" s="10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55000000000000004">
      <c r="A11" s="10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55000000000000004">
      <c r="A12" s="10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55000000000000004">
      <c r="A13" s="10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55000000000000004">
      <c r="A14" s="10" t="s">
        <v>2069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D4F1-0D71-2544-9BC2-6B267B19A9F7}">
  <sheetPr codeName="Sheet3"/>
  <dimension ref="A1:F30"/>
  <sheetViews>
    <sheetView zoomScale="90" zoomScaleNormal="90" workbookViewId="0">
      <selection activeCell="K34" sqref="K34"/>
    </sheetView>
  </sheetViews>
  <sheetFormatPr defaultColWidth="11" defaultRowHeight="15.7" x14ac:dyDescent="0.55000000000000004"/>
  <cols>
    <col min="1" max="1" width="16.5546875" bestFit="1" customWidth="1"/>
    <col min="2" max="2" width="14.94140625" bestFit="1" customWidth="1"/>
    <col min="3" max="3" width="5.38671875" bestFit="1" customWidth="1"/>
    <col min="4" max="4" width="3.6640625" bestFit="1" customWidth="1"/>
    <col min="5" max="5" width="8.94140625" bestFit="1" customWidth="1"/>
    <col min="6" max="6" width="10.5" bestFit="1" customWidth="1"/>
  </cols>
  <sheetData>
    <row r="1" spans="1:6" x14ac:dyDescent="0.55000000000000004">
      <c r="A1" s="9" t="s">
        <v>6</v>
      </c>
      <c r="B1" t="s">
        <v>2066</v>
      </c>
    </row>
    <row r="2" spans="1:6" x14ac:dyDescent="0.55000000000000004">
      <c r="A2" s="9" t="s">
        <v>2031</v>
      </c>
      <c r="B2" t="s">
        <v>2066</v>
      </c>
    </row>
    <row r="4" spans="1:6" x14ac:dyDescent="0.55000000000000004">
      <c r="A4" s="9" t="s">
        <v>2067</v>
      </c>
      <c r="B4" s="9" t="s">
        <v>2070</v>
      </c>
    </row>
    <row r="5" spans="1:6" x14ac:dyDescent="0.55000000000000004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55000000000000004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55000000000000004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55000000000000004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55000000000000004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55000000000000004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55000000000000004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55000000000000004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55000000000000004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55000000000000004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55000000000000004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55000000000000004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55000000000000004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55000000000000004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55000000000000004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55000000000000004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55000000000000004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55000000000000004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55000000000000004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55000000000000004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55000000000000004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55000000000000004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55000000000000004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55000000000000004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55000000000000004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55000000000000004">
      <c r="A30" s="10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349E-89CA-5E4D-B6CF-89AE31D87CD6}">
  <sheetPr codeName="Sheet4"/>
  <dimension ref="A1:E18"/>
  <sheetViews>
    <sheetView zoomScaleNormal="100" workbookViewId="0">
      <selection activeCell="B10" sqref="B10"/>
    </sheetView>
  </sheetViews>
  <sheetFormatPr defaultColWidth="11" defaultRowHeight="15.7" x14ac:dyDescent="0.55000000000000004"/>
  <cols>
    <col min="1" max="1" width="16.5" bestFit="1" customWidth="1"/>
    <col min="2" max="2" width="15.5" bestFit="1" customWidth="1"/>
    <col min="3" max="3" width="5.88671875" bestFit="1" customWidth="1"/>
    <col min="4" max="4" width="9.5" bestFit="1" customWidth="1"/>
    <col min="5" max="5" width="11" bestFit="1" customWidth="1"/>
    <col min="6" max="6" width="16.5" bestFit="1" customWidth="1"/>
    <col min="7" max="7" width="12" bestFit="1" customWidth="1"/>
    <col min="8" max="8" width="21.38671875" bestFit="1" customWidth="1"/>
    <col min="9" max="9" width="16.88671875" bestFit="1" customWidth="1"/>
    <col min="10" max="10" width="20.5" bestFit="1" customWidth="1"/>
    <col min="11" max="11" width="22.5" bestFit="1" customWidth="1"/>
    <col min="12" max="12" width="5.88671875" bestFit="1" customWidth="1"/>
    <col min="13" max="13" width="9.5" bestFit="1" customWidth="1"/>
    <col min="14" max="14" width="9.109375" bestFit="1" customWidth="1"/>
    <col min="15" max="15" width="8.38671875" bestFit="1" customWidth="1"/>
    <col min="16" max="16" width="5.88671875" bestFit="1" customWidth="1"/>
    <col min="17" max="17" width="4.109375" bestFit="1" customWidth="1"/>
    <col min="18" max="18" width="9.5" bestFit="1" customWidth="1"/>
    <col min="19" max="19" width="8.609375" bestFit="1" customWidth="1"/>
    <col min="20" max="20" width="8.38671875" bestFit="1" customWidth="1"/>
    <col min="21" max="21" width="5.88671875" bestFit="1" customWidth="1"/>
    <col min="22" max="22" width="4.109375" bestFit="1" customWidth="1"/>
    <col min="23" max="24" width="9.5" bestFit="1" customWidth="1"/>
    <col min="25" max="25" width="8.38671875" bestFit="1" customWidth="1"/>
    <col min="26" max="26" width="5.88671875" bestFit="1" customWidth="1"/>
    <col min="27" max="27" width="4.109375" bestFit="1" customWidth="1"/>
    <col min="28" max="28" width="9.5" bestFit="1" customWidth="1"/>
    <col min="29" max="29" width="8.5" bestFit="1" customWidth="1"/>
    <col min="30" max="30" width="8.38671875" bestFit="1" customWidth="1"/>
    <col min="31" max="31" width="5.88671875" bestFit="1" customWidth="1"/>
    <col min="32" max="32" width="4.109375" bestFit="1" customWidth="1"/>
    <col min="33" max="33" width="9.5" bestFit="1" customWidth="1"/>
    <col min="34" max="34" width="8" bestFit="1" customWidth="1"/>
    <col min="35" max="35" width="8.38671875" bestFit="1" customWidth="1"/>
    <col min="36" max="36" width="5.88671875" bestFit="1" customWidth="1"/>
    <col min="37" max="37" width="4.109375" bestFit="1" customWidth="1"/>
    <col min="38" max="38" width="9.5" bestFit="1" customWidth="1"/>
    <col min="39" max="39" width="9" bestFit="1" customWidth="1"/>
    <col min="40" max="40" width="8.38671875" bestFit="1" customWidth="1"/>
    <col min="41" max="41" width="5.88671875" bestFit="1" customWidth="1"/>
    <col min="42" max="42" width="9.5" bestFit="1" customWidth="1"/>
    <col min="43" max="43" width="8.88671875" bestFit="1" customWidth="1"/>
    <col min="44" max="44" width="8.38671875" bestFit="1" customWidth="1"/>
    <col min="45" max="45" width="5.88671875" bestFit="1" customWidth="1"/>
    <col min="46" max="46" width="4.109375" bestFit="1" customWidth="1"/>
    <col min="47" max="47" width="9.5" bestFit="1" customWidth="1"/>
    <col min="48" max="48" width="8.609375" bestFit="1" customWidth="1"/>
    <col min="49" max="49" width="8.38671875" bestFit="1" customWidth="1"/>
    <col min="50" max="50" width="5.88671875" bestFit="1" customWidth="1"/>
    <col min="51" max="51" width="4.109375" bestFit="1" customWidth="1"/>
    <col min="52" max="52" width="9.5" bestFit="1" customWidth="1"/>
    <col min="53" max="53" width="9.109375" bestFit="1" customWidth="1"/>
    <col min="54" max="54" width="8.38671875" bestFit="1" customWidth="1"/>
    <col min="55" max="55" width="5.88671875" bestFit="1" customWidth="1"/>
    <col min="56" max="56" width="4.109375" bestFit="1" customWidth="1"/>
    <col min="57" max="57" width="9.5" bestFit="1" customWidth="1"/>
    <col min="58" max="58" width="9" bestFit="1" customWidth="1"/>
    <col min="59" max="59" width="10.88671875" bestFit="1" customWidth="1"/>
    <col min="60" max="879" width="28.88671875" bestFit="1" customWidth="1"/>
  </cols>
  <sheetData>
    <row r="1" spans="1:5" x14ac:dyDescent="0.55000000000000004">
      <c r="A1" s="9" t="s">
        <v>2031</v>
      </c>
      <c r="B1" t="s">
        <v>2066</v>
      </c>
    </row>
    <row r="2" spans="1:5" x14ac:dyDescent="0.55000000000000004">
      <c r="A2" s="9" t="s">
        <v>2084</v>
      </c>
      <c r="B2" t="s">
        <v>2066</v>
      </c>
    </row>
    <row r="4" spans="1:5" x14ac:dyDescent="0.55000000000000004">
      <c r="A4" s="9" t="s">
        <v>2067</v>
      </c>
      <c r="B4" s="9" t="s">
        <v>2070</v>
      </c>
    </row>
    <row r="5" spans="1:5" x14ac:dyDescent="0.55000000000000004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55000000000000004">
      <c r="A6" s="11" t="s">
        <v>2072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55000000000000004">
      <c r="A7" s="11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55000000000000004">
      <c r="A8" s="11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55000000000000004">
      <c r="A9" s="11" t="s">
        <v>2075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55000000000000004">
      <c r="A10" s="11" t="s">
        <v>2076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55000000000000004">
      <c r="A11" s="11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55000000000000004">
      <c r="A12" s="11" t="s">
        <v>2078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55000000000000004">
      <c r="A13" s="11" t="s">
        <v>2079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55000000000000004">
      <c r="A14" s="11" t="s">
        <v>2080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55000000000000004">
      <c r="A15" s="11" t="s">
        <v>2081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55000000000000004">
      <c r="A16" s="11" t="s">
        <v>2082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55000000000000004">
      <c r="A17" s="11" t="s">
        <v>2083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55000000000000004">
      <c r="A18" s="11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0C18-5E0B-094D-8586-9A27EFF47084}">
  <sheetPr codeName="Sheet5"/>
  <dimension ref="A1:H13"/>
  <sheetViews>
    <sheetView zoomScaleNormal="100" workbookViewId="0">
      <selection activeCell="B6" sqref="B6"/>
    </sheetView>
  </sheetViews>
  <sheetFormatPr defaultColWidth="11" defaultRowHeight="15.7" x14ac:dyDescent="0.55000000000000004"/>
  <cols>
    <col min="1" max="1" width="27.38671875" bestFit="1" customWidth="1"/>
    <col min="2" max="9" width="20.88671875" customWidth="1"/>
  </cols>
  <sheetData>
    <row r="1" spans="1:8" x14ac:dyDescent="0.55000000000000004">
      <c r="A1" s="14" t="s">
        <v>2085</v>
      </c>
      <c r="B1" t="s">
        <v>2098</v>
      </c>
      <c r="C1" t="s">
        <v>2101</v>
      </c>
      <c r="D1" t="s">
        <v>2099</v>
      </c>
      <c r="E1" t="s">
        <v>2100</v>
      </c>
      <c r="F1" t="s">
        <v>2102</v>
      </c>
      <c r="G1" t="s">
        <v>2103</v>
      </c>
      <c r="H1" t="s">
        <v>2104</v>
      </c>
    </row>
    <row r="2" spans="1:8" x14ac:dyDescent="0.55000000000000004">
      <c r="A2" s="15" t="s">
        <v>2086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5">
        <f>(B2/E2)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55000000000000004">
      <c r="A3" t="s">
        <v>2087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SUM(B3:D3)</f>
        <v>231</v>
      </c>
      <c r="F3" s="5">
        <f t="shared" ref="F3:F13" si="1">(B3/E3)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55000000000000004">
      <c r="A4" t="s">
        <v>2088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55000000000000004">
      <c r="A5" t="s">
        <v>2089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55000000000000004">
      <c r="A6" t="s">
        <v>2090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55000000000000004">
      <c r="A7" t="s">
        <v>2091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55000000000000004">
      <c r="A8" t="s">
        <v>2092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55000000000000004">
      <c r="A9" t="s">
        <v>2093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55000000000000004">
      <c r="A10" t="s">
        <v>2094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55000000000000004">
      <c r="A11" t="s">
        <v>2095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55000000000000004">
      <c r="A12" t="s">
        <v>2096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55000000000000004">
      <c r="A13" t="s">
        <v>2097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97A6-7C0C-1044-BDB4-FFD8D79717C0}">
  <sheetPr codeName="Sheet6"/>
  <dimension ref="A1:K566"/>
  <sheetViews>
    <sheetView zoomScaleNormal="100" workbookViewId="0">
      <selection activeCell="K7" sqref="K7"/>
    </sheetView>
  </sheetViews>
  <sheetFormatPr defaultColWidth="11" defaultRowHeight="15.7" x14ac:dyDescent="0.55000000000000004"/>
  <cols>
    <col min="1" max="1" width="9.38671875" bestFit="1" customWidth="1"/>
    <col min="2" max="2" width="13.5" bestFit="1" customWidth="1"/>
    <col min="3" max="3" width="8.109375" customWidth="1"/>
    <col min="4" max="5" width="13.88671875" customWidth="1"/>
    <col min="6" max="6" width="14.21875" customWidth="1"/>
    <col min="7" max="7" width="8.5" bestFit="1" customWidth="1"/>
    <col min="8" max="8" width="13.5" bestFit="1" customWidth="1"/>
    <col min="9" max="9" width="6.109375" customWidth="1"/>
  </cols>
  <sheetData>
    <row r="1" spans="1:11" x14ac:dyDescent="0.55000000000000004">
      <c r="A1" s="1" t="s">
        <v>4</v>
      </c>
      <c r="B1" s="1" t="s">
        <v>5</v>
      </c>
      <c r="C1" s="1"/>
      <c r="D1" s="16" t="s">
        <v>2105</v>
      </c>
      <c r="E1" s="18">
        <f>AVERAGE(B2:B566)</f>
        <v>851.14690265486729</v>
      </c>
      <c r="G1" s="1" t="s">
        <v>4</v>
      </c>
      <c r="H1" s="1" t="s">
        <v>5</v>
      </c>
      <c r="J1" s="16" t="s">
        <v>2105</v>
      </c>
      <c r="K1">
        <f>AVERAGE(H2:H365)</f>
        <v>585.61538461538464</v>
      </c>
    </row>
    <row r="2" spans="1:11" x14ac:dyDescent="0.55000000000000004">
      <c r="A2" t="s">
        <v>20</v>
      </c>
      <c r="B2">
        <v>158</v>
      </c>
      <c r="D2" s="14" t="s">
        <v>2106</v>
      </c>
      <c r="E2">
        <f>MEDIAN(B2:B566)</f>
        <v>201</v>
      </c>
      <c r="G2" t="s">
        <v>14</v>
      </c>
      <c r="H2">
        <v>0</v>
      </c>
      <c r="J2" s="14" t="s">
        <v>2106</v>
      </c>
      <c r="K2" s="19">
        <f>MEDIAN(H2:H365)</f>
        <v>114.5</v>
      </c>
    </row>
    <row r="3" spans="1:11" x14ac:dyDescent="0.55000000000000004">
      <c r="A3" t="s">
        <v>20</v>
      </c>
      <c r="B3">
        <v>1425</v>
      </c>
      <c r="D3" s="14" t="s">
        <v>2107</v>
      </c>
      <c r="E3">
        <f>MIN(B2:B566)</f>
        <v>16</v>
      </c>
      <c r="G3" t="s">
        <v>14</v>
      </c>
      <c r="H3">
        <v>24</v>
      </c>
      <c r="J3" s="14" t="s">
        <v>2107</v>
      </c>
      <c r="K3">
        <f>MIN(H2:H365)</f>
        <v>0</v>
      </c>
    </row>
    <row r="4" spans="1:11" x14ac:dyDescent="0.55000000000000004">
      <c r="A4" t="s">
        <v>20</v>
      </c>
      <c r="B4">
        <v>174</v>
      </c>
      <c r="D4" s="14" t="s">
        <v>2108</v>
      </c>
      <c r="E4">
        <f>MAX(B2:B566)</f>
        <v>7295</v>
      </c>
      <c r="G4" t="s">
        <v>14</v>
      </c>
      <c r="H4">
        <v>53</v>
      </c>
      <c r="J4" s="14" t="s">
        <v>2108</v>
      </c>
      <c r="K4">
        <f>MAX(H2:H365)</f>
        <v>6080</v>
      </c>
    </row>
    <row r="5" spans="1:11" x14ac:dyDescent="0.55000000000000004">
      <c r="A5" t="s">
        <v>20</v>
      </c>
      <c r="B5">
        <v>227</v>
      </c>
      <c r="D5" s="14" t="s">
        <v>2109</v>
      </c>
      <c r="E5">
        <f>VAR(B2:B566)</f>
        <v>1606216.5936295739</v>
      </c>
      <c r="G5" t="s">
        <v>14</v>
      </c>
      <c r="H5">
        <v>18</v>
      </c>
      <c r="J5" s="14" t="s">
        <v>2109</v>
      </c>
      <c r="K5">
        <f>VAR(H2:H365)</f>
        <v>924113.45496927318</v>
      </c>
    </row>
    <row r="6" spans="1:11" ht="31.35" x14ac:dyDescent="0.55000000000000004">
      <c r="A6" t="s">
        <v>20</v>
      </c>
      <c r="B6">
        <v>220</v>
      </c>
      <c r="D6" s="17" t="s">
        <v>2110</v>
      </c>
      <c r="E6">
        <f>_xlfn.STDEV.S(B2:B566)</f>
        <v>1267.366006183523</v>
      </c>
      <c r="G6" t="s">
        <v>14</v>
      </c>
      <c r="H6">
        <v>44</v>
      </c>
      <c r="J6" s="17" t="s">
        <v>2110</v>
      </c>
      <c r="K6">
        <f>_xlfn.STDEV.S(H2:H365)</f>
        <v>961.30819978260524</v>
      </c>
    </row>
    <row r="7" spans="1:11" x14ac:dyDescent="0.55000000000000004">
      <c r="A7" t="s">
        <v>20</v>
      </c>
      <c r="B7">
        <v>98</v>
      </c>
      <c r="G7" t="s">
        <v>14</v>
      </c>
      <c r="H7">
        <v>27</v>
      </c>
    </row>
    <row r="8" spans="1:11" x14ac:dyDescent="0.55000000000000004">
      <c r="A8" t="s">
        <v>20</v>
      </c>
      <c r="B8">
        <v>100</v>
      </c>
      <c r="G8" t="s">
        <v>14</v>
      </c>
      <c r="H8">
        <v>55</v>
      </c>
    </row>
    <row r="9" spans="1:11" x14ac:dyDescent="0.55000000000000004">
      <c r="A9" t="s">
        <v>20</v>
      </c>
      <c r="B9">
        <v>1249</v>
      </c>
      <c r="G9" t="s">
        <v>14</v>
      </c>
      <c r="H9">
        <v>200</v>
      </c>
    </row>
    <row r="10" spans="1:11" x14ac:dyDescent="0.55000000000000004">
      <c r="A10" t="s">
        <v>20</v>
      </c>
      <c r="B10">
        <v>1396</v>
      </c>
      <c r="G10" t="s">
        <v>14</v>
      </c>
      <c r="H10">
        <v>452</v>
      </c>
    </row>
    <row r="11" spans="1:11" x14ac:dyDescent="0.55000000000000004">
      <c r="A11" t="s">
        <v>20</v>
      </c>
      <c r="B11">
        <v>890</v>
      </c>
      <c r="G11" t="s">
        <v>14</v>
      </c>
      <c r="H11">
        <v>674</v>
      </c>
    </row>
    <row r="12" spans="1:11" x14ac:dyDescent="0.55000000000000004">
      <c r="A12" t="s">
        <v>20</v>
      </c>
      <c r="B12">
        <v>142</v>
      </c>
      <c r="G12" t="s">
        <v>14</v>
      </c>
      <c r="H12">
        <v>558</v>
      </c>
    </row>
    <row r="13" spans="1:11" x14ac:dyDescent="0.55000000000000004">
      <c r="A13" t="s">
        <v>20</v>
      </c>
      <c r="B13">
        <v>2673</v>
      </c>
      <c r="G13" t="s">
        <v>14</v>
      </c>
      <c r="H13">
        <v>15</v>
      </c>
    </row>
    <row r="14" spans="1:11" x14ac:dyDescent="0.55000000000000004">
      <c r="A14" t="s">
        <v>20</v>
      </c>
      <c r="B14">
        <v>163</v>
      </c>
      <c r="G14" t="s">
        <v>14</v>
      </c>
      <c r="H14">
        <v>2307</v>
      </c>
    </row>
    <row r="15" spans="1:11" x14ac:dyDescent="0.55000000000000004">
      <c r="A15" t="s">
        <v>20</v>
      </c>
      <c r="B15">
        <v>2220</v>
      </c>
      <c r="G15" t="s">
        <v>14</v>
      </c>
      <c r="H15">
        <v>88</v>
      </c>
    </row>
    <row r="16" spans="1:11" x14ac:dyDescent="0.55000000000000004">
      <c r="A16" t="s">
        <v>20</v>
      </c>
      <c r="B16">
        <v>1606</v>
      </c>
      <c r="G16" t="s">
        <v>14</v>
      </c>
      <c r="H16">
        <v>48</v>
      </c>
    </row>
    <row r="17" spans="1:8" x14ac:dyDescent="0.55000000000000004">
      <c r="A17" t="s">
        <v>20</v>
      </c>
      <c r="B17">
        <v>129</v>
      </c>
      <c r="G17" t="s">
        <v>14</v>
      </c>
      <c r="H17">
        <v>1</v>
      </c>
    </row>
    <row r="18" spans="1:8" x14ac:dyDescent="0.55000000000000004">
      <c r="A18" t="s">
        <v>20</v>
      </c>
      <c r="B18">
        <v>226</v>
      </c>
      <c r="G18" t="s">
        <v>14</v>
      </c>
      <c r="H18">
        <v>1467</v>
      </c>
    </row>
    <row r="19" spans="1:8" x14ac:dyDescent="0.55000000000000004">
      <c r="A19" t="s">
        <v>20</v>
      </c>
      <c r="B19">
        <v>5419</v>
      </c>
      <c r="G19" t="s">
        <v>14</v>
      </c>
      <c r="H19">
        <v>75</v>
      </c>
    </row>
    <row r="20" spans="1:8" x14ac:dyDescent="0.55000000000000004">
      <c r="A20" t="s">
        <v>20</v>
      </c>
      <c r="B20">
        <v>165</v>
      </c>
      <c r="G20" t="s">
        <v>14</v>
      </c>
      <c r="H20">
        <v>120</v>
      </c>
    </row>
    <row r="21" spans="1:8" x14ac:dyDescent="0.55000000000000004">
      <c r="A21" t="s">
        <v>20</v>
      </c>
      <c r="B21">
        <v>1965</v>
      </c>
      <c r="G21" t="s">
        <v>14</v>
      </c>
      <c r="H21">
        <v>2253</v>
      </c>
    </row>
    <row r="22" spans="1:8" x14ac:dyDescent="0.55000000000000004">
      <c r="A22" t="s">
        <v>20</v>
      </c>
      <c r="B22">
        <v>16</v>
      </c>
      <c r="G22" t="s">
        <v>14</v>
      </c>
      <c r="H22">
        <v>5</v>
      </c>
    </row>
    <row r="23" spans="1:8" x14ac:dyDescent="0.55000000000000004">
      <c r="A23" t="s">
        <v>20</v>
      </c>
      <c r="B23">
        <v>107</v>
      </c>
      <c r="G23" t="s">
        <v>14</v>
      </c>
      <c r="H23">
        <v>38</v>
      </c>
    </row>
    <row r="24" spans="1:8" x14ac:dyDescent="0.55000000000000004">
      <c r="A24" t="s">
        <v>20</v>
      </c>
      <c r="B24">
        <v>134</v>
      </c>
      <c r="G24" t="s">
        <v>14</v>
      </c>
      <c r="H24">
        <v>12</v>
      </c>
    </row>
    <row r="25" spans="1:8" x14ac:dyDescent="0.55000000000000004">
      <c r="A25" t="s">
        <v>20</v>
      </c>
      <c r="B25">
        <v>198</v>
      </c>
      <c r="G25" t="s">
        <v>14</v>
      </c>
      <c r="H25">
        <v>1684</v>
      </c>
    </row>
    <row r="26" spans="1:8" x14ac:dyDescent="0.55000000000000004">
      <c r="A26" t="s">
        <v>20</v>
      </c>
      <c r="B26">
        <v>111</v>
      </c>
      <c r="G26" t="s">
        <v>14</v>
      </c>
      <c r="H26">
        <v>56</v>
      </c>
    </row>
    <row r="27" spans="1:8" x14ac:dyDescent="0.55000000000000004">
      <c r="A27" t="s">
        <v>20</v>
      </c>
      <c r="B27">
        <v>222</v>
      </c>
      <c r="G27" t="s">
        <v>14</v>
      </c>
      <c r="H27">
        <v>838</v>
      </c>
    </row>
    <row r="28" spans="1:8" x14ac:dyDescent="0.55000000000000004">
      <c r="A28" t="s">
        <v>20</v>
      </c>
      <c r="B28">
        <v>6212</v>
      </c>
      <c r="G28" t="s">
        <v>14</v>
      </c>
      <c r="H28">
        <v>1000</v>
      </c>
    </row>
    <row r="29" spans="1:8" x14ac:dyDescent="0.55000000000000004">
      <c r="A29" t="s">
        <v>20</v>
      </c>
      <c r="B29">
        <v>98</v>
      </c>
      <c r="G29" t="s">
        <v>14</v>
      </c>
      <c r="H29">
        <v>1482</v>
      </c>
    </row>
    <row r="30" spans="1:8" x14ac:dyDescent="0.55000000000000004">
      <c r="A30" t="s">
        <v>20</v>
      </c>
      <c r="B30">
        <v>92</v>
      </c>
      <c r="G30" t="s">
        <v>14</v>
      </c>
      <c r="H30">
        <v>106</v>
      </c>
    </row>
    <row r="31" spans="1:8" x14ac:dyDescent="0.55000000000000004">
      <c r="A31" t="s">
        <v>20</v>
      </c>
      <c r="B31">
        <v>149</v>
      </c>
      <c r="G31" t="s">
        <v>14</v>
      </c>
      <c r="H31">
        <v>679</v>
      </c>
    </row>
    <row r="32" spans="1:8" x14ac:dyDescent="0.55000000000000004">
      <c r="A32" t="s">
        <v>20</v>
      </c>
      <c r="B32">
        <v>2431</v>
      </c>
      <c r="G32" t="s">
        <v>14</v>
      </c>
      <c r="H32">
        <v>1220</v>
      </c>
    </row>
    <row r="33" spans="1:8" x14ac:dyDescent="0.55000000000000004">
      <c r="A33" t="s">
        <v>20</v>
      </c>
      <c r="B33">
        <v>303</v>
      </c>
      <c r="G33" t="s">
        <v>14</v>
      </c>
      <c r="H33">
        <v>1</v>
      </c>
    </row>
    <row r="34" spans="1:8" x14ac:dyDescent="0.55000000000000004">
      <c r="A34" t="s">
        <v>20</v>
      </c>
      <c r="B34">
        <v>209</v>
      </c>
      <c r="G34" t="s">
        <v>14</v>
      </c>
      <c r="H34">
        <v>37</v>
      </c>
    </row>
    <row r="35" spans="1:8" x14ac:dyDescent="0.55000000000000004">
      <c r="A35" t="s">
        <v>20</v>
      </c>
      <c r="B35">
        <v>131</v>
      </c>
      <c r="G35" t="s">
        <v>14</v>
      </c>
      <c r="H35">
        <v>60</v>
      </c>
    </row>
    <row r="36" spans="1:8" x14ac:dyDescent="0.55000000000000004">
      <c r="A36" t="s">
        <v>20</v>
      </c>
      <c r="B36">
        <v>164</v>
      </c>
      <c r="G36" t="s">
        <v>14</v>
      </c>
      <c r="H36">
        <v>296</v>
      </c>
    </row>
    <row r="37" spans="1:8" x14ac:dyDescent="0.55000000000000004">
      <c r="A37" t="s">
        <v>20</v>
      </c>
      <c r="B37">
        <v>201</v>
      </c>
      <c r="G37" t="s">
        <v>14</v>
      </c>
      <c r="H37">
        <v>3304</v>
      </c>
    </row>
    <row r="38" spans="1:8" x14ac:dyDescent="0.55000000000000004">
      <c r="A38" t="s">
        <v>20</v>
      </c>
      <c r="B38">
        <v>211</v>
      </c>
      <c r="G38" t="s">
        <v>14</v>
      </c>
      <c r="H38">
        <v>73</v>
      </c>
    </row>
    <row r="39" spans="1:8" x14ac:dyDescent="0.55000000000000004">
      <c r="A39" t="s">
        <v>20</v>
      </c>
      <c r="B39">
        <v>128</v>
      </c>
      <c r="G39" t="s">
        <v>14</v>
      </c>
      <c r="H39">
        <v>3387</v>
      </c>
    </row>
    <row r="40" spans="1:8" x14ac:dyDescent="0.55000000000000004">
      <c r="A40" t="s">
        <v>20</v>
      </c>
      <c r="B40">
        <v>1600</v>
      </c>
      <c r="G40" t="s">
        <v>14</v>
      </c>
      <c r="H40">
        <v>662</v>
      </c>
    </row>
    <row r="41" spans="1:8" x14ac:dyDescent="0.55000000000000004">
      <c r="A41" t="s">
        <v>20</v>
      </c>
      <c r="B41">
        <v>249</v>
      </c>
      <c r="G41" t="s">
        <v>14</v>
      </c>
      <c r="H41">
        <v>774</v>
      </c>
    </row>
    <row r="42" spans="1:8" x14ac:dyDescent="0.55000000000000004">
      <c r="A42" t="s">
        <v>20</v>
      </c>
      <c r="B42">
        <v>236</v>
      </c>
      <c r="G42" t="s">
        <v>14</v>
      </c>
      <c r="H42">
        <v>672</v>
      </c>
    </row>
    <row r="43" spans="1:8" x14ac:dyDescent="0.55000000000000004">
      <c r="A43" t="s">
        <v>20</v>
      </c>
      <c r="B43">
        <v>4065</v>
      </c>
      <c r="G43" t="s">
        <v>14</v>
      </c>
      <c r="H43">
        <v>940</v>
      </c>
    </row>
    <row r="44" spans="1:8" x14ac:dyDescent="0.55000000000000004">
      <c r="A44" t="s">
        <v>20</v>
      </c>
      <c r="B44">
        <v>246</v>
      </c>
      <c r="G44" t="s">
        <v>14</v>
      </c>
      <c r="H44">
        <v>117</v>
      </c>
    </row>
    <row r="45" spans="1:8" x14ac:dyDescent="0.55000000000000004">
      <c r="A45" t="s">
        <v>20</v>
      </c>
      <c r="B45">
        <v>2475</v>
      </c>
      <c r="G45" t="s">
        <v>14</v>
      </c>
      <c r="H45">
        <v>115</v>
      </c>
    </row>
    <row r="46" spans="1:8" x14ac:dyDescent="0.55000000000000004">
      <c r="A46" t="s">
        <v>20</v>
      </c>
      <c r="B46">
        <v>76</v>
      </c>
      <c r="G46" t="s">
        <v>14</v>
      </c>
      <c r="H46">
        <v>326</v>
      </c>
    </row>
    <row r="47" spans="1:8" x14ac:dyDescent="0.55000000000000004">
      <c r="A47" t="s">
        <v>20</v>
      </c>
      <c r="B47">
        <v>54</v>
      </c>
      <c r="G47" t="s">
        <v>14</v>
      </c>
      <c r="H47">
        <v>1</v>
      </c>
    </row>
    <row r="48" spans="1:8" x14ac:dyDescent="0.55000000000000004">
      <c r="A48" t="s">
        <v>20</v>
      </c>
      <c r="B48">
        <v>88</v>
      </c>
      <c r="G48" t="s">
        <v>14</v>
      </c>
      <c r="H48">
        <v>1467</v>
      </c>
    </row>
    <row r="49" spans="1:8" x14ac:dyDescent="0.55000000000000004">
      <c r="A49" t="s">
        <v>20</v>
      </c>
      <c r="B49">
        <v>85</v>
      </c>
      <c r="G49" t="s">
        <v>14</v>
      </c>
      <c r="H49">
        <v>5681</v>
      </c>
    </row>
    <row r="50" spans="1:8" x14ac:dyDescent="0.55000000000000004">
      <c r="A50" t="s">
        <v>20</v>
      </c>
      <c r="B50">
        <v>170</v>
      </c>
      <c r="G50" t="s">
        <v>14</v>
      </c>
      <c r="H50">
        <v>1059</v>
      </c>
    </row>
    <row r="51" spans="1:8" x14ac:dyDescent="0.55000000000000004">
      <c r="A51" t="s">
        <v>20</v>
      </c>
      <c r="B51">
        <v>330</v>
      </c>
      <c r="G51" t="s">
        <v>14</v>
      </c>
      <c r="H51">
        <v>1194</v>
      </c>
    </row>
    <row r="52" spans="1:8" x14ac:dyDescent="0.55000000000000004">
      <c r="A52" t="s">
        <v>20</v>
      </c>
      <c r="B52">
        <v>127</v>
      </c>
      <c r="G52" t="s">
        <v>14</v>
      </c>
      <c r="H52">
        <v>30</v>
      </c>
    </row>
    <row r="53" spans="1:8" x14ac:dyDescent="0.55000000000000004">
      <c r="A53" t="s">
        <v>20</v>
      </c>
      <c r="B53">
        <v>411</v>
      </c>
      <c r="G53" t="s">
        <v>14</v>
      </c>
      <c r="H53">
        <v>75</v>
      </c>
    </row>
    <row r="54" spans="1:8" x14ac:dyDescent="0.55000000000000004">
      <c r="A54" t="s">
        <v>20</v>
      </c>
      <c r="B54">
        <v>180</v>
      </c>
      <c r="G54" t="s">
        <v>14</v>
      </c>
      <c r="H54">
        <v>955</v>
      </c>
    </row>
    <row r="55" spans="1:8" x14ac:dyDescent="0.55000000000000004">
      <c r="A55" t="s">
        <v>20</v>
      </c>
      <c r="B55">
        <v>374</v>
      </c>
      <c r="G55" t="s">
        <v>14</v>
      </c>
      <c r="H55">
        <v>67</v>
      </c>
    </row>
    <row r="56" spans="1:8" x14ac:dyDescent="0.55000000000000004">
      <c r="A56" t="s">
        <v>20</v>
      </c>
      <c r="B56">
        <v>71</v>
      </c>
      <c r="G56" t="s">
        <v>14</v>
      </c>
      <c r="H56">
        <v>5</v>
      </c>
    </row>
    <row r="57" spans="1:8" x14ac:dyDescent="0.55000000000000004">
      <c r="A57" t="s">
        <v>20</v>
      </c>
      <c r="B57">
        <v>203</v>
      </c>
      <c r="G57" t="s">
        <v>14</v>
      </c>
      <c r="H57">
        <v>26</v>
      </c>
    </row>
    <row r="58" spans="1:8" x14ac:dyDescent="0.55000000000000004">
      <c r="A58" t="s">
        <v>20</v>
      </c>
      <c r="B58">
        <v>113</v>
      </c>
      <c r="G58" t="s">
        <v>14</v>
      </c>
      <c r="H58">
        <v>1130</v>
      </c>
    </row>
    <row r="59" spans="1:8" x14ac:dyDescent="0.55000000000000004">
      <c r="A59" t="s">
        <v>20</v>
      </c>
      <c r="B59">
        <v>96</v>
      </c>
      <c r="G59" t="s">
        <v>14</v>
      </c>
      <c r="H59">
        <v>782</v>
      </c>
    </row>
    <row r="60" spans="1:8" x14ac:dyDescent="0.55000000000000004">
      <c r="A60" t="s">
        <v>20</v>
      </c>
      <c r="B60">
        <v>498</v>
      </c>
      <c r="G60" t="s">
        <v>14</v>
      </c>
      <c r="H60">
        <v>210</v>
      </c>
    </row>
    <row r="61" spans="1:8" x14ac:dyDescent="0.55000000000000004">
      <c r="A61" t="s">
        <v>20</v>
      </c>
      <c r="B61">
        <v>180</v>
      </c>
      <c r="G61" t="s">
        <v>14</v>
      </c>
      <c r="H61">
        <v>136</v>
      </c>
    </row>
    <row r="62" spans="1:8" x14ac:dyDescent="0.55000000000000004">
      <c r="A62" t="s">
        <v>20</v>
      </c>
      <c r="B62">
        <v>27</v>
      </c>
      <c r="G62" t="s">
        <v>14</v>
      </c>
      <c r="H62">
        <v>86</v>
      </c>
    </row>
    <row r="63" spans="1:8" x14ac:dyDescent="0.55000000000000004">
      <c r="A63" t="s">
        <v>20</v>
      </c>
      <c r="B63">
        <v>2331</v>
      </c>
      <c r="G63" t="s">
        <v>14</v>
      </c>
      <c r="H63">
        <v>19</v>
      </c>
    </row>
    <row r="64" spans="1:8" x14ac:dyDescent="0.55000000000000004">
      <c r="A64" t="s">
        <v>20</v>
      </c>
      <c r="B64">
        <v>113</v>
      </c>
      <c r="G64" t="s">
        <v>14</v>
      </c>
      <c r="H64">
        <v>886</v>
      </c>
    </row>
    <row r="65" spans="1:8" x14ac:dyDescent="0.55000000000000004">
      <c r="A65" t="s">
        <v>20</v>
      </c>
      <c r="B65">
        <v>164</v>
      </c>
      <c r="G65" t="s">
        <v>14</v>
      </c>
      <c r="H65">
        <v>35</v>
      </c>
    </row>
    <row r="66" spans="1:8" x14ac:dyDescent="0.55000000000000004">
      <c r="A66" t="s">
        <v>20</v>
      </c>
      <c r="B66">
        <v>164</v>
      </c>
      <c r="G66" t="s">
        <v>14</v>
      </c>
      <c r="H66">
        <v>24</v>
      </c>
    </row>
    <row r="67" spans="1:8" x14ac:dyDescent="0.55000000000000004">
      <c r="A67" t="s">
        <v>20</v>
      </c>
      <c r="B67">
        <v>336</v>
      </c>
      <c r="G67" t="s">
        <v>14</v>
      </c>
      <c r="H67">
        <v>86</v>
      </c>
    </row>
    <row r="68" spans="1:8" x14ac:dyDescent="0.55000000000000004">
      <c r="A68" t="s">
        <v>20</v>
      </c>
      <c r="B68">
        <v>1917</v>
      </c>
      <c r="G68" t="s">
        <v>14</v>
      </c>
      <c r="H68">
        <v>243</v>
      </c>
    </row>
    <row r="69" spans="1:8" x14ac:dyDescent="0.55000000000000004">
      <c r="A69" t="s">
        <v>20</v>
      </c>
      <c r="B69">
        <v>95</v>
      </c>
      <c r="G69" t="s">
        <v>14</v>
      </c>
      <c r="H69">
        <v>65</v>
      </c>
    </row>
    <row r="70" spans="1:8" x14ac:dyDescent="0.55000000000000004">
      <c r="A70" t="s">
        <v>20</v>
      </c>
      <c r="B70">
        <v>147</v>
      </c>
      <c r="G70" t="s">
        <v>14</v>
      </c>
      <c r="H70">
        <v>100</v>
      </c>
    </row>
    <row r="71" spans="1:8" x14ac:dyDescent="0.55000000000000004">
      <c r="A71" t="s">
        <v>20</v>
      </c>
      <c r="B71">
        <v>86</v>
      </c>
      <c r="G71" t="s">
        <v>14</v>
      </c>
      <c r="H71">
        <v>168</v>
      </c>
    </row>
    <row r="72" spans="1:8" x14ac:dyDescent="0.55000000000000004">
      <c r="A72" t="s">
        <v>20</v>
      </c>
      <c r="B72">
        <v>83</v>
      </c>
      <c r="G72" t="s">
        <v>14</v>
      </c>
      <c r="H72">
        <v>13</v>
      </c>
    </row>
    <row r="73" spans="1:8" x14ac:dyDescent="0.55000000000000004">
      <c r="A73" t="s">
        <v>20</v>
      </c>
      <c r="B73">
        <v>676</v>
      </c>
      <c r="G73" t="s">
        <v>14</v>
      </c>
      <c r="H73">
        <v>1</v>
      </c>
    </row>
    <row r="74" spans="1:8" x14ac:dyDescent="0.55000000000000004">
      <c r="A74" t="s">
        <v>20</v>
      </c>
      <c r="B74">
        <v>361</v>
      </c>
      <c r="G74" t="s">
        <v>14</v>
      </c>
      <c r="H74">
        <v>40</v>
      </c>
    </row>
    <row r="75" spans="1:8" x14ac:dyDescent="0.55000000000000004">
      <c r="A75" t="s">
        <v>20</v>
      </c>
      <c r="B75">
        <v>131</v>
      </c>
      <c r="G75" t="s">
        <v>14</v>
      </c>
      <c r="H75">
        <v>226</v>
      </c>
    </row>
    <row r="76" spans="1:8" x14ac:dyDescent="0.55000000000000004">
      <c r="A76" t="s">
        <v>20</v>
      </c>
      <c r="B76">
        <v>126</v>
      </c>
      <c r="G76" t="s">
        <v>14</v>
      </c>
      <c r="H76">
        <v>1625</v>
      </c>
    </row>
    <row r="77" spans="1:8" x14ac:dyDescent="0.55000000000000004">
      <c r="A77" t="s">
        <v>20</v>
      </c>
      <c r="B77">
        <v>275</v>
      </c>
      <c r="G77" t="s">
        <v>14</v>
      </c>
      <c r="H77">
        <v>143</v>
      </c>
    </row>
    <row r="78" spans="1:8" x14ac:dyDescent="0.55000000000000004">
      <c r="A78" t="s">
        <v>20</v>
      </c>
      <c r="B78">
        <v>67</v>
      </c>
      <c r="G78" t="s">
        <v>14</v>
      </c>
      <c r="H78">
        <v>934</v>
      </c>
    </row>
    <row r="79" spans="1:8" x14ac:dyDescent="0.55000000000000004">
      <c r="A79" t="s">
        <v>20</v>
      </c>
      <c r="B79">
        <v>154</v>
      </c>
      <c r="G79" t="s">
        <v>14</v>
      </c>
      <c r="H79">
        <v>17</v>
      </c>
    </row>
    <row r="80" spans="1:8" x14ac:dyDescent="0.55000000000000004">
      <c r="A80" t="s">
        <v>20</v>
      </c>
      <c r="B80">
        <v>1782</v>
      </c>
      <c r="G80" t="s">
        <v>14</v>
      </c>
      <c r="H80">
        <v>2179</v>
      </c>
    </row>
    <row r="81" spans="1:8" x14ac:dyDescent="0.55000000000000004">
      <c r="A81" t="s">
        <v>20</v>
      </c>
      <c r="B81">
        <v>903</v>
      </c>
      <c r="G81" t="s">
        <v>14</v>
      </c>
      <c r="H81">
        <v>931</v>
      </c>
    </row>
    <row r="82" spans="1:8" x14ac:dyDescent="0.55000000000000004">
      <c r="A82" t="s">
        <v>20</v>
      </c>
      <c r="B82">
        <v>94</v>
      </c>
      <c r="G82" t="s">
        <v>14</v>
      </c>
      <c r="H82">
        <v>92</v>
      </c>
    </row>
    <row r="83" spans="1:8" x14ac:dyDescent="0.55000000000000004">
      <c r="A83" t="s">
        <v>20</v>
      </c>
      <c r="B83">
        <v>180</v>
      </c>
      <c r="G83" t="s">
        <v>14</v>
      </c>
      <c r="H83">
        <v>57</v>
      </c>
    </row>
    <row r="84" spans="1:8" x14ac:dyDescent="0.55000000000000004">
      <c r="A84" t="s">
        <v>20</v>
      </c>
      <c r="B84">
        <v>533</v>
      </c>
      <c r="G84" t="s">
        <v>14</v>
      </c>
      <c r="H84">
        <v>41</v>
      </c>
    </row>
    <row r="85" spans="1:8" x14ac:dyDescent="0.55000000000000004">
      <c r="A85" t="s">
        <v>20</v>
      </c>
      <c r="B85">
        <v>2443</v>
      </c>
      <c r="G85" t="s">
        <v>14</v>
      </c>
      <c r="H85">
        <v>1</v>
      </c>
    </row>
    <row r="86" spans="1:8" x14ac:dyDescent="0.55000000000000004">
      <c r="A86" t="s">
        <v>20</v>
      </c>
      <c r="B86">
        <v>89</v>
      </c>
      <c r="G86" t="s">
        <v>14</v>
      </c>
      <c r="H86">
        <v>101</v>
      </c>
    </row>
    <row r="87" spans="1:8" x14ac:dyDescent="0.55000000000000004">
      <c r="A87" t="s">
        <v>20</v>
      </c>
      <c r="B87">
        <v>159</v>
      </c>
      <c r="G87" t="s">
        <v>14</v>
      </c>
      <c r="H87">
        <v>1335</v>
      </c>
    </row>
    <row r="88" spans="1:8" x14ac:dyDescent="0.55000000000000004">
      <c r="A88" t="s">
        <v>20</v>
      </c>
      <c r="B88">
        <v>50</v>
      </c>
      <c r="G88" t="s">
        <v>14</v>
      </c>
      <c r="H88">
        <v>15</v>
      </c>
    </row>
    <row r="89" spans="1:8" x14ac:dyDescent="0.55000000000000004">
      <c r="A89" t="s">
        <v>20</v>
      </c>
      <c r="B89">
        <v>186</v>
      </c>
      <c r="G89" t="s">
        <v>14</v>
      </c>
      <c r="H89">
        <v>454</v>
      </c>
    </row>
    <row r="90" spans="1:8" x14ac:dyDescent="0.55000000000000004">
      <c r="A90" t="s">
        <v>20</v>
      </c>
      <c r="B90">
        <v>1071</v>
      </c>
      <c r="G90" t="s">
        <v>14</v>
      </c>
      <c r="H90">
        <v>3182</v>
      </c>
    </row>
    <row r="91" spans="1:8" x14ac:dyDescent="0.55000000000000004">
      <c r="A91" t="s">
        <v>20</v>
      </c>
      <c r="B91">
        <v>117</v>
      </c>
      <c r="G91" t="s">
        <v>14</v>
      </c>
      <c r="H91">
        <v>15</v>
      </c>
    </row>
    <row r="92" spans="1:8" x14ac:dyDescent="0.55000000000000004">
      <c r="A92" t="s">
        <v>20</v>
      </c>
      <c r="B92">
        <v>70</v>
      </c>
      <c r="G92" t="s">
        <v>14</v>
      </c>
      <c r="H92">
        <v>133</v>
      </c>
    </row>
    <row r="93" spans="1:8" x14ac:dyDescent="0.55000000000000004">
      <c r="A93" t="s">
        <v>20</v>
      </c>
      <c r="B93">
        <v>135</v>
      </c>
      <c r="G93" t="s">
        <v>14</v>
      </c>
      <c r="H93">
        <v>2062</v>
      </c>
    </row>
    <row r="94" spans="1:8" x14ac:dyDescent="0.55000000000000004">
      <c r="A94" t="s">
        <v>20</v>
      </c>
      <c r="B94">
        <v>768</v>
      </c>
      <c r="G94" t="s">
        <v>14</v>
      </c>
      <c r="H94">
        <v>29</v>
      </c>
    </row>
    <row r="95" spans="1:8" x14ac:dyDescent="0.55000000000000004">
      <c r="A95" t="s">
        <v>20</v>
      </c>
      <c r="B95">
        <v>199</v>
      </c>
      <c r="G95" t="s">
        <v>14</v>
      </c>
      <c r="H95">
        <v>132</v>
      </c>
    </row>
    <row r="96" spans="1:8" x14ac:dyDescent="0.55000000000000004">
      <c r="A96" t="s">
        <v>20</v>
      </c>
      <c r="B96">
        <v>107</v>
      </c>
      <c r="G96" t="s">
        <v>14</v>
      </c>
      <c r="H96">
        <v>137</v>
      </c>
    </row>
    <row r="97" spans="1:8" x14ac:dyDescent="0.55000000000000004">
      <c r="A97" t="s">
        <v>20</v>
      </c>
      <c r="B97">
        <v>195</v>
      </c>
      <c r="G97" t="s">
        <v>14</v>
      </c>
      <c r="H97">
        <v>908</v>
      </c>
    </row>
    <row r="98" spans="1:8" x14ac:dyDescent="0.55000000000000004">
      <c r="A98" t="s">
        <v>20</v>
      </c>
      <c r="B98">
        <v>3376</v>
      </c>
      <c r="G98" t="s">
        <v>14</v>
      </c>
      <c r="H98">
        <v>10</v>
      </c>
    </row>
    <row r="99" spans="1:8" x14ac:dyDescent="0.55000000000000004">
      <c r="A99" t="s">
        <v>20</v>
      </c>
      <c r="B99">
        <v>41</v>
      </c>
      <c r="G99" t="s">
        <v>14</v>
      </c>
      <c r="H99">
        <v>1910</v>
      </c>
    </row>
    <row r="100" spans="1:8" x14ac:dyDescent="0.55000000000000004">
      <c r="A100" t="s">
        <v>20</v>
      </c>
      <c r="B100">
        <v>1821</v>
      </c>
      <c r="G100" t="s">
        <v>14</v>
      </c>
      <c r="H100">
        <v>38</v>
      </c>
    </row>
    <row r="101" spans="1:8" x14ac:dyDescent="0.55000000000000004">
      <c r="A101" t="s">
        <v>20</v>
      </c>
      <c r="B101">
        <v>164</v>
      </c>
      <c r="G101" t="s">
        <v>14</v>
      </c>
      <c r="H101">
        <v>104</v>
      </c>
    </row>
    <row r="102" spans="1:8" x14ac:dyDescent="0.55000000000000004">
      <c r="A102" t="s">
        <v>20</v>
      </c>
      <c r="B102">
        <v>157</v>
      </c>
      <c r="G102" t="s">
        <v>14</v>
      </c>
      <c r="H102">
        <v>49</v>
      </c>
    </row>
    <row r="103" spans="1:8" x14ac:dyDescent="0.55000000000000004">
      <c r="A103" t="s">
        <v>20</v>
      </c>
      <c r="B103">
        <v>246</v>
      </c>
      <c r="G103" t="s">
        <v>14</v>
      </c>
      <c r="H103">
        <v>1</v>
      </c>
    </row>
    <row r="104" spans="1:8" x14ac:dyDescent="0.55000000000000004">
      <c r="A104" t="s">
        <v>20</v>
      </c>
      <c r="B104">
        <v>1396</v>
      </c>
      <c r="G104" t="s">
        <v>14</v>
      </c>
      <c r="H104">
        <v>245</v>
      </c>
    </row>
    <row r="105" spans="1:8" x14ac:dyDescent="0.55000000000000004">
      <c r="A105" t="s">
        <v>20</v>
      </c>
      <c r="B105">
        <v>2506</v>
      </c>
      <c r="G105" t="s">
        <v>14</v>
      </c>
      <c r="H105">
        <v>32</v>
      </c>
    </row>
    <row r="106" spans="1:8" x14ac:dyDescent="0.55000000000000004">
      <c r="A106" t="s">
        <v>20</v>
      </c>
      <c r="B106">
        <v>244</v>
      </c>
      <c r="G106" t="s">
        <v>14</v>
      </c>
      <c r="H106">
        <v>7</v>
      </c>
    </row>
    <row r="107" spans="1:8" x14ac:dyDescent="0.55000000000000004">
      <c r="A107" t="s">
        <v>20</v>
      </c>
      <c r="B107">
        <v>146</v>
      </c>
      <c r="G107" t="s">
        <v>14</v>
      </c>
      <c r="H107">
        <v>803</v>
      </c>
    </row>
    <row r="108" spans="1:8" x14ac:dyDescent="0.55000000000000004">
      <c r="A108" t="s">
        <v>20</v>
      </c>
      <c r="B108">
        <v>1267</v>
      </c>
      <c r="G108" t="s">
        <v>14</v>
      </c>
      <c r="H108">
        <v>16</v>
      </c>
    </row>
    <row r="109" spans="1:8" x14ac:dyDescent="0.55000000000000004">
      <c r="A109" t="s">
        <v>20</v>
      </c>
      <c r="B109">
        <v>1561</v>
      </c>
      <c r="G109" t="s">
        <v>14</v>
      </c>
      <c r="H109">
        <v>31</v>
      </c>
    </row>
    <row r="110" spans="1:8" x14ac:dyDescent="0.55000000000000004">
      <c r="A110" t="s">
        <v>20</v>
      </c>
      <c r="B110">
        <v>48</v>
      </c>
      <c r="G110" t="s">
        <v>14</v>
      </c>
      <c r="H110">
        <v>108</v>
      </c>
    </row>
    <row r="111" spans="1:8" x14ac:dyDescent="0.55000000000000004">
      <c r="A111" t="s">
        <v>20</v>
      </c>
      <c r="B111">
        <v>2739</v>
      </c>
      <c r="G111" t="s">
        <v>14</v>
      </c>
      <c r="H111">
        <v>30</v>
      </c>
    </row>
    <row r="112" spans="1:8" x14ac:dyDescent="0.55000000000000004">
      <c r="A112" t="s">
        <v>20</v>
      </c>
      <c r="B112">
        <v>3537</v>
      </c>
      <c r="G112" t="s">
        <v>14</v>
      </c>
      <c r="H112">
        <v>17</v>
      </c>
    </row>
    <row r="113" spans="1:8" x14ac:dyDescent="0.55000000000000004">
      <c r="A113" t="s">
        <v>20</v>
      </c>
      <c r="B113">
        <v>2107</v>
      </c>
      <c r="G113" t="s">
        <v>14</v>
      </c>
      <c r="H113">
        <v>80</v>
      </c>
    </row>
    <row r="114" spans="1:8" x14ac:dyDescent="0.55000000000000004">
      <c r="A114" t="s">
        <v>20</v>
      </c>
      <c r="B114">
        <v>3318</v>
      </c>
      <c r="G114" t="s">
        <v>14</v>
      </c>
      <c r="H114">
        <v>2468</v>
      </c>
    </row>
    <row r="115" spans="1:8" x14ac:dyDescent="0.55000000000000004">
      <c r="A115" t="s">
        <v>20</v>
      </c>
      <c r="B115">
        <v>340</v>
      </c>
      <c r="G115" t="s">
        <v>14</v>
      </c>
      <c r="H115">
        <v>26</v>
      </c>
    </row>
    <row r="116" spans="1:8" x14ac:dyDescent="0.55000000000000004">
      <c r="A116" t="s">
        <v>20</v>
      </c>
      <c r="B116">
        <v>1442</v>
      </c>
      <c r="G116" t="s">
        <v>14</v>
      </c>
      <c r="H116">
        <v>73</v>
      </c>
    </row>
    <row r="117" spans="1:8" x14ac:dyDescent="0.55000000000000004">
      <c r="A117" t="s">
        <v>20</v>
      </c>
      <c r="B117">
        <v>126</v>
      </c>
      <c r="G117" t="s">
        <v>14</v>
      </c>
      <c r="H117">
        <v>128</v>
      </c>
    </row>
    <row r="118" spans="1:8" x14ac:dyDescent="0.55000000000000004">
      <c r="A118" t="s">
        <v>20</v>
      </c>
      <c r="B118">
        <v>524</v>
      </c>
      <c r="G118" t="s">
        <v>14</v>
      </c>
      <c r="H118">
        <v>33</v>
      </c>
    </row>
    <row r="119" spans="1:8" x14ac:dyDescent="0.55000000000000004">
      <c r="A119" t="s">
        <v>20</v>
      </c>
      <c r="B119">
        <v>1989</v>
      </c>
      <c r="G119" t="s">
        <v>14</v>
      </c>
      <c r="H119">
        <v>1072</v>
      </c>
    </row>
    <row r="120" spans="1:8" x14ac:dyDescent="0.55000000000000004">
      <c r="A120" t="s">
        <v>20</v>
      </c>
      <c r="B120">
        <v>157</v>
      </c>
      <c r="G120" t="s">
        <v>14</v>
      </c>
      <c r="H120">
        <v>393</v>
      </c>
    </row>
    <row r="121" spans="1:8" x14ac:dyDescent="0.55000000000000004">
      <c r="A121" t="s">
        <v>20</v>
      </c>
      <c r="B121">
        <v>4498</v>
      </c>
      <c r="G121" t="s">
        <v>14</v>
      </c>
      <c r="H121">
        <v>1257</v>
      </c>
    </row>
    <row r="122" spans="1:8" x14ac:dyDescent="0.55000000000000004">
      <c r="A122" t="s">
        <v>20</v>
      </c>
      <c r="B122">
        <v>80</v>
      </c>
      <c r="G122" t="s">
        <v>14</v>
      </c>
      <c r="H122">
        <v>328</v>
      </c>
    </row>
    <row r="123" spans="1:8" x14ac:dyDescent="0.55000000000000004">
      <c r="A123" t="s">
        <v>20</v>
      </c>
      <c r="B123">
        <v>43</v>
      </c>
      <c r="G123" t="s">
        <v>14</v>
      </c>
      <c r="H123">
        <v>147</v>
      </c>
    </row>
    <row r="124" spans="1:8" x14ac:dyDescent="0.55000000000000004">
      <c r="A124" t="s">
        <v>20</v>
      </c>
      <c r="B124">
        <v>2053</v>
      </c>
      <c r="G124" t="s">
        <v>14</v>
      </c>
      <c r="H124">
        <v>830</v>
      </c>
    </row>
    <row r="125" spans="1:8" x14ac:dyDescent="0.55000000000000004">
      <c r="A125" t="s">
        <v>20</v>
      </c>
      <c r="B125">
        <v>168</v>
      </c>
      <c r="G125" t="s">
        <v>14</v>
      </c>
      <c r="H125">
        <v>331</v>
      </c>
    </row>
    <row r="126" spans="1:8" x14ac:dyDescent="0.55000000000000004">
      <c r="A126" t="s">
        <v>20</v>
      </c>
      <c r="B126">
        <v>4289</v>
      </c>
      <c r="G126" t="s">
        <v>14</v>
      </c>
      <c r="H126">
        <v>25</v>
      </c>
    </row>
    <row r="127" spans="1:8" x14ac:dyDescent="0.55000000000000004">
      <c r="A127" t="s">
        <v>20</v>
      </c>
      <c r="B127">
        <v>165</v>
      </c>
      <c r="G127" t="s">
        <v>14</v>
      </c>
      <c r="H127">
        <v>3483</v>
      </c>
    </row>
    <row r="128" spans="1:8" x14ac:dyDescent="0.55000000000000004">
      <c r="A128" t="s">
        <v>20</v>
      </c>
      <c r="B128">
        <v>1815</v>
      </c>
      <c r="G128" t="s">
        <v>14</v>
      </c>
      <c r="H128">
        <v>923</v>
      </c>
    </row>
    <row r="129" spans="1:8" x14ac:dyDescent="0.55000000000000004">
      <c r="A129" t="s">
        <v>20</v>
      </c>
      <c r="B129">
        <v>397</v>
      </c>
      <c r="G129" t="s">
        <v>14</v>
      </c>
      <c r="H129">
        <v>1</v>
      </c>
    </row>
    <row r="130" spans="1:8" x14ac:dyDescent="0.55000000000000004">
      <c r="A130" t="s">
        <v>20</v>
      </c>
      <c r="B130">
        <v>1539</v>
      </c>
      <c r="G130" t="s">
        <v>14</v>
      </c>
      <c r="H130">
        <v>33</v>
      </c>
    </row>
    <row r="131" spans="1:8" x14ac:dyDescent="0.55000000000000004">
      <c r="A131" t="s">
        <v>20</v>
      </c>
      <c r="B131">
        <v>138</v>
      </c>
      <c r="G131" t="s">
        <v>14</v>
      </c>
      <c r="H131">
        <v>40</v>
      </c>
    </row>
    <row r="132" spans="1:8" x14ac:dyDescent="0.55000000000000004">
      <c r="A132" t="s">
        <v>20</v>
      </c>
      <c r="B132">
        <v>3594</v>
      </c>
      <c r="G132" t="s">
        <v>14</v>
      </c>
      <c r="H132">
        <v>23</v>
      </c>
    </row>
    <row r="133" spans="1:8" x14ac:dyDescent="0.55000000000000004">
      <c r="A133" t="s">
        <v>20</v>
      </c>
      <c r="B133">
        <v>5880</v>
      </c>
      <c r="G133" t="s">
        <v>14</v>
      </c>
      <c r="H133">
        <v>75</v>
      </c>
    </row>
    <row r="134" spans="1:8" x14ac:dyDescent="0.55000000000000004">
      <c r="A134" t="s">
        <v>20</v>
      </c>
      <c r="B134">
        <v>112</v>
      </c>
      <c r="G134" t="s">
        <v>14</v>
      </c>
      <c r="H134">
        <v>2176</v>
      </c>
    </row>
    <row r="135" spans="1:8" x14ac:dyDescent="0.55000000000000004">
      <c r="A135" t="s">
        <v>20</v>
      </c>
      <c r="B135">
        <v>943</v>
      </c>
      <c r="G135" t="s">
        <v>14</v>
      </c>
      <c r="H135">
        <v>441</v>
      </c>
    </row>
    <row r="136" spans="1:8" x14ac:dyDescent="0.55000000000000004">
      <c r="A136" t="s">
        <v>20</v>
      </c>
      <c r="B136">
        <v>2468</v>
      </c>
      <c r="G136" t="s">
        <v>14</v>
      </c>
      <c r="H136">
        <v>25</v>
      </c>
    </row>
    <row r="137" spans="1:8" x14ac:dyDescent="0.55000000000000004">
      <c r="A137" t="s">
        <v>20</v>
      </c>
      <c r="B137">
        <v>2551</v>
      </c>
      <c r="G137" t="s">
        <v>14</v>
      </c>
      <c r="H137">
        <v>127</v>
      </c>
    </row>
    <row r="138" spans="1:8" x14ac:dyDescent="0.55000000000000004">
      <c r="A138" t="s">
        <v>20</v>
      </c>
      <c r="B138">
        <v>101</v>
      </c>
      <c r="G138" t="s">
        <v>14</v>
      </c>
      <c r="H138">
        <v>355</v>
      </c>
    </row>
    <row r="139" spans="1:8" x14ac:dyDescent="0.55000000000000004">
      <c r="A139" t="s">
        <v>20</v>
      </c>
      <c r="B139">
        <v>92</v>
      </c>
      <c r="G139" t="s">
        <v>14</v>
      </c>
      <c r="H139">
        <v>44</v>
      </c>
    </row>
    <row r="140" spans="1:8" x14ac:dyDescent="0.55000000000000004">
      <c r="A140" t="s">
        <v>20</v>
      </c>
      <c r="B140">
        <v>62</v>
      </c>
      <c r="G140" t="s">
        <v>14</v>
      </c>
      <c r="H140">
        <v>67</v>
      </c>
    </row>
    <row r="141" spans="1:8" x14ac:dyDescent="0.55000000000000004">
      <c r="A141" t="s">
        <v>20</v>
      </c>
      <c r="B141">
        <v>149</v>
      </c>
      <c r="G141" t="s">
        <v>14</v>
      </c>
      <c r="H141">
        <v>1068</v>
      </c>
    </row>
    <row r="142" spans="1:8" x14ac:dyDescent="0.55000000000000004">
      <c r="A142" t="s">
        <v>20</v>
      </c>
      <c r="B142">
        <v>329</v>
      </c>
      <c r="G142" t="s">
        <v>14</v>
      </c>
      <c r="H142">
        <v>424</v>
      </c>
    </row>
    <row r="143" spans="1:8" x14ac:dyDescent="0.55000000000000004">
      <c r="A143" t="s">
        <v>20</v>
      </c>
      <c r="B143">
        <v>97</v>
      </c>
      <c r="G143" t="s">
        <v>14</v>
      </c>
      <c r="H143">
        <v>151</v>
      </c>
    </row>
    <row r="144" spans="1:8" x14ac:dyDescent="0.55000000000000004">
      <c r="A144" t="s">
        <v>20</v>
      </c>
      <c r="B144">
        <v>1784</v>
      </c>
      <c r="G144" t="s">
        <v>14</v>
      </c>
      <c r="H144">
        <v>1608</v>
      </c>
    </row>
    <row r="145" spans="1:8" x14ac:dyDescent="0.55000000000000004">
      <c r="A145" t="s">
        <v>20</v>
      </c>
      <c r="B145">
        <v>1684</v>
      </c>
      <c r="G145" t="s">
        <v>14</v>
      </c>
      <c r="H145">
        <v>941</v>
      </c>
    </row>
    <row r="146" spans="1:8" x14ac:dyDescent="0.55000000000000004">
      <c r="A146" t="s">
        <v>20</v>
      </c>
      <c r="B146">
        <v>250</v>
      </c>
      <c r="G146" t="s">
        <v>14</v>
      </c>
      <c r="H146">
        <v>1</v>
      </c>
    </row>
    <row r="147" spans="1:8" x14ac:dyDescent="0.55000000000000004">
      <c r="A147" t="s">
        <v>20</v>
      </c>
      <c r="B147">
        <v>238</v>
      </c>
      <c r="G147" t="s">
        <v>14</v>
      </c>
      <c r="H147">
        <v>40</v>
      </c>
    </row>
    <row r="148" spans="1:8" x14ac:dyDescent="0.55000000000000004">
      <c r="A148" t="s">
        <v>20</v>
      </c>
      <c r="B148">
        <v>53</v>
      </c>
      <c r="G148" t="s">
        <v>14</v>
      </c>
      <c r="H148">
        <v>3015</v>
      </c>
    </row>
    <row r="149" spans="1:8" x14ac:dyDescent="0.55000000000000004">
      <c r="A149" t="s">
        <v>20</v>
      </c>
      <c r="B149">
        <v>214</v>
      </c>
      <c r="G149" t="s">
        <v>14</v>
      </c>
      <c r="H149">
        <v>435</v>
      </c>
    </row>
    <row r="150" spans="1:8" x14ac:dyDescent="0.55000000000000004">
      <c r="A150" t="s">
        <v>20</v>
      </c>
      <c r="B150">
        <v>222</v>
      </c>
      <c r="G150" t="s">
        <v>14</v>
      </c>
      <c r="H150">
        <v>714</v>
      </c>
    </row>
    <row r="151" spans="1:8" x14ac:dyDescent="0.55000000000000004">
      <c r="A151" t="s">
        <v>20</v>
      </c>
      <c r="B151">
        <v>1884</v>
      </c>
      <c r="G151" t="s">
        <v>14</v>
      </c>
      <c r="H151">
        <v>5497</v>
      </c>
    </row>
    <row r="152" spans="1:8" x14ac:dyDescent="0.55000000000000004">
      <c r="A152" t="s">
        <v>20</v>
      </c>
      <c r="B152">
        <v>218</v>
      </c>
      <c r="G152" t="s">
        <v>14</v>
      </c>
      <c r="H152">
        <v>418</v>
      </c>
    </row>
    <row r="153" spans="1:8" x14ac:dyDescent="0.55000000000000004">
      <c r="A153" t="s">
        <v>20</v>
      </c>
      <c r="B153">
        <v>6465</v>
      </c>
      <c r="G153" t="s">
        <v>14</v>
      </c>
      <c r="H153">
        <v>1439</v>
      </c>
    </row>
    <row r="154" spans="1:8" x14ac:dyDescent="0.55000000000000004">
      <c r="A154" t="s">
        <v>20</v>
      </c>
      <c r="B154">
        <v>59</v>
      </c>
      <c r="G154" t="s">
        <v>14</v>
      </c>
      <c r="H154">
        <v>15</v>
      </c>
    </row>
    <row r="155" spans="1:8" x14ac:dyDescent="0.55000000000000004">
      <c r="A155" t="s">
        <v>20</v>
      </c>
      <c r="B155">
        <v>88</v>
      </c>
      <c r="G155" t="s">
        <v>14</v>
      </c>
      <c r="H155">
        <v>1999</v>
      </c>
    </row>
    <row r="156" spans="1:8" x14ac:dyDescent="0.55000000000000004">
      <c r="A156" t="s">
        <v>20</v>
      </c>
      <c r="B156">
        <v>1697</v>
      </c>
      <c r="G156" t="s">
        <v>14</v>
      </c>
      <c r="H156">
        <v>118</v>
      </c>
    </row>
    <row r="157" spans="1:8" x14ac:dyDescent="0.55000000000000004">
      <c r="A157" t="s">
        <v>20</v>
      </c>
      <c r="B157">
        <v>92</v>
      </c>
      <c r="G157" t="s">
        <v>14</v>
      </c>
      <c r="H157">
        <v>162</v>
      </c>
    </row>
    <row r="158" spans="1:8" x14ac:dyDescent="0.55000000000000004">
      <c r="A158" t="s">
        <v>20</v>
      </c>
      <c r="B158">
        <v>186</v>
      </c>
      <c r="G158" t="s">
        <v>14</v>
      </c>
      <c r="H158">
        <v>83</v>
      </c>
    </row>
    <row r="159" spans="1:8" x14ac:dyDescent="0.55000000000000004">
      <c r="A159" t="s">
        <v>20</v>
      </c>
      <c r="B159">
        <v>138</v>
      </c>
      <c r="G159" t="s">
        <v>14</v>
      </c>
      <c r="H159">
        <v>747</v>
      </c>
    </row>
    <row r="160" spans="1:8" x14ac:dyDescent="0.55000000000000004">
      <c r="A160" t="s">
        <v>20</v>
      </c>
      <c r="B160">
        <v>261</v>
      </c>
      <c r="G160" t="s">
        <v>14</v>
      </c>
      <c r="H160">
        <v>84</v>
      </c>
    </row>
    <row r="161" spans="1:8" x14ac:dyDescent="0.55000000000000004">
      <c r="A161" t="s">
        <v>20</v>
      </c>
      <c r="B161">
        <v>107</v>
      </c>
      <c r="G161" t="s">
        <v>14</v>
      </c>
      <c r="H161">
        <v>91</v>
      </c>
    </row>
    <row r="162" spans="1:8" x14ac:dyDescent="0.55000000000000004">
      <c r="A162" t="s">
        <v>20</v>
      </c>
      <c r="B162">
        <v>199</v>
      </c>
      <c r="G162" t="s">
        <v>14</v>
      </c>
      <c r="H162">
        <v>792</v>
      </c>
    </row>
    <row r="163" spans="1:8" x14ac:dyDescent="0.55000000000000004">
      <c r="A163" t="s">
        <v>20</v>
      </c>
      <c r="B163">
        <v>5512</v>
      </c>
      <c r="G163" t="s">
        <v>14</v>
      </c>
      <c r="H163">
        <v>32</v>
      </c>
    </row>
    <row r="164" spans="1:8" x14ac:dyDescent="0.55000000000000004">
      <c r="A164" t="s">
        <v>20</v>
      </c>
      <c r="B164">
        <v>86</v>
      </c>
      <c r="G164" t="s">
        <v>14</v>
      </c>
      <c r="H164">
        <v>186</v>
      </c>
    </row>
    <row r="165" spans="1:8" x14ac:dyDescent="0.55000000000000004">
      <c r="A165" t="s">
        <v>20</v>
      </c>
      <c r="B165">
        <v>2768</v>
      </c>
      <c r="G165" t="s">
        <v>14</v>
      </c>
      <c r="H165">
        <v>605</v>
      </c>
    </row>
    <row r="166" spans="1:8" x14ac:dyDescent="0.55000000000000004">
      <c r="A166" t="s">
        <v>20</v>
      </c>
      <c r="B166">
        <v>48</v>
      </c>
      <c r="G166" t="s">
        <v>14</v>
      </c>
      <c r="H166">
        <v>1</v>
      </c>
    </row>
    <row r="167" spans="1:8" x14ac:dyDescent="0.55000000000000004">
      <c r="A167" t="s">
        <v>20</v>
      </c>
      <c r="B167">
        <v>87</v>
      </c>
      <c r="G167" t="s">
        <v>14</v>
      </c>
      <c r="H167">
        <v>31</v>
      </c>
    </row>
    <row r="168" spans="1:8" x14ac:dyDescent="0.55000000000000004">
      <c r="A168" t="s">
        <v>20</v>
      </c>
      <c r="B168">
        <v>1894</v>
      </c>
      <c r="G168" t="s">
        <v>14</v>
      </c>
      <c r="H168">
        <v>1181</v>
      </c>
    </row>
    <row r="169" spans="1:8" x14ac:dyDescent="0.55000000000000004">
      <c r="A169" t="s">
        <v>20</v>
      </c>
      <c r="B169">
        <v>282</v>
      </c>
      <c r="G169" t="s">
        <v>14</v>
      </c>
      <c r="H169">
        <v>39</v>
      </c>
    </row>
    <row r="170" spans="1:8" x14ac:dyDescent="0.55000000000000004">
      <c r="A170" t="s">
        <v>20</v>
      </c>
      <c r="B170">
        <v>116</v>
      </c>
      <c r="G170" t="s">
        <v>14</v>
      </c>
      <c r="H170">
        <v>46</v>
      </c>
    </row>
    <row r="171" spans="1:8" x14ac:dyDescent="0.55000000000000004">
      <c r="A171" t="s">
        <v>20</v>
      </c>
      <c r="B171">
        <v>83</v>
      </c>
      <c r="G171" t="s">
        <v>14</v>
      </c>
      <c r="H171">
        <v>105</v>
      </c>
    </row>
    <row r="172" spans="1:8" x14ac:dyDescent="0.55000000000000004">
      <c r="A172" t="s">
        <v>20</v>
      </c>
      <c r="B172">
        <v>91</v>
      </c>
      <c r="G172" t="s">
        <v>14</v>
      </c>
      <c r="H172">
        <v>535</v>
      </c>
    </row>
    <row r="173" spans="1:8" x14ac:dyDescent="0.55000000000000004">
      <c r="A173" t="s">
        <v>20</v>
      </c>
      <c r="B173">
        <v>546</v>
      </c>
      <c r="G173" t="s">
        <v>14</v>
      </c>
      <c r="H173">
        <v>16</v>
      </c>
    </row>
    <row r="174" spans="1:8" x14ac:dyDescent="0.55000000000000004">
      <c r="A174" t="s">
        <v>20</v>
      </c>
      <c r="B174">
        <v>393</v>
      </c>
      <c r="G174" t="s">
        <v>14</v>
      </c>
      <c r="H174">
        <v>575</v>
      </c>
    </row>
    <row r="175" spans="1:8" x14ac:dyDescent="0.55000000000000004">
      <c r="A175" t="s">
        <v>20</v>
      </c>
      <c r="B175">
        <v>133</v>
      </c>
      <c r="G175" t="s">
        <v>14</v>
      </c>
      <c r="H175">
        <v>1120</v>
      </c>
    </row>
    <row r="176" spans="1:8" x14ac:dyDescent="0.55000000000000004">
      <c r="A176" t="s">
        <v>20</v>
      </c>
      <c r="B176">
        <v>254</v>
      </c>
      <c r="G176" t="s">
        <v>14</v>
      </c>
      <c r="H176">
        <v>113</v>
      </c>
    </row>
    <row r="177" spans="1:8" x14ac:dyDescent="0.55000000000000004">
      <c r="A177" t="s">
        <v>20</v>
      </c>
      <c r="B177">
        <v>176</v>
      </c>
      <c r="G177" t="s">
        <v>14</v>
      </c>
      <c r="H177">
        <v>1538</v>
      </c>
    </row>
    <row r="178" spans="1:8" x14ac:dyDescent="0.55000000000000004">
      <c r="A178" t="s">
        <v>20</v>
      </c>
      <c r="B178">
        <v>337</v>
      </c>
      <c r="G178" t="s">
        <v>14</v>
      </c>
      <c r="H178">
        <v>9</v>
      </c>
    </row>
    <row r="179" spans="1:8" x14ac:dyDescent="0.55000000000000004">
      <c r="A179" t="s">
        <v>20</v>
      </c>
      <c r="B179">
        <v>107</v>
      </c>
      <c r="G179" t="s">
        <v>14</v>
      </c>
      <c r="H179">
        <v>554</v>
      </c>
    </row>
    <row r="180" spans="1:8" x14ac:dyDescent="0.55000000000000004">
      <c r="A180" t="s">
        <v>20</v>
      </c>
      <c r="B180">
        <v>183</v>
      </c>
      <c r="G180" t="s">
        <v>14</v>
      </c>
      <c r="H180">
        <v>648</v>
      </c>
    </row>
    <row r="181" spans="1:8" x14ac:dyDescent="0.55000000000000004">
      <c r="A181" t="s">
        <v>20</v>
      </c>
      <c r="B181">
        <v>72</v>
      </c>
      <c r="G181" t="s">
        <v>14</v>
      </c>
      <c r="H181">
        <v>21</v>
      </c>
    </row>
    <row r="182" spans="1:8" x14ac:dyDescent="0.55000000000000004">
      <c r="A182" t="s">
        <v>20</v>
      </c>
      <c r="B182">
        <v>295</v>
      </c>
      <c r="G182" t="s">
        <v>14</v>
      </c>
      <c r="H182">
        <v>54</v>
      </c>
    </row>
    <row r="183" spans="1:8" x14ac:dyDescent="0.55000000000000004">
      <c r="A183" t="s">
        <v>20</v>
      </c>
      <c r="B183">
        <v>142</v>
      </c>
      <c r="G183" t="s">
        <v>14</v>
      </c>
      <c r="H183">
        <v>120</v>
      </c>
    </row>
    <row r="184" spans="1:8" x14ac:dyDescent="0.55000000000000004">
      <c r="A184" t="s">
        <v>20</v>
      </c>
      <c r="B184">
        <v>85</v>
      </c>
      <c r="G184" t="s">
        <v>14</v>
      </c>
      <c r="H184">
        <v>579</v>
      </c>
    </row>
    <row r="185" spans="1:8" x14ac:dyDescent="0.55000000000000004">
      <c r="A185" t="s">
        <v>20</v>
      </c>
      <c r="B185">
        <v>659</v>
      </c>
      <c r="G185" t="s">
        <v>14</v>
      </c>
      <c r="H185">
        <v>2072</v>
      </c>
    </row>
    <row r="186" spans="1:8" x14ac:dyDescent="0.55000000000000004">
      <c r="A186" t="s">
        <v>20</v>
      </c>
      <c r="B186">
        <v>121</v>
      </c>
      <c r="G186" t="s">
        <v>14</v>
      </c>
      <c r="H186">
        <v>0</v>
      </c>
    </row>
    <row r="187" spans="1:8" x14ac:dyDescent="0.55000000000000004">
      <c r="A187" t="s">
        <v>20</v>
      </c>
      <c r="B187">
        <v>3742</v>
      </c>
      <c r="G187" t="s">
        <v>14</v>
      </c>
      <c r="H187">
        <v>1796</v>
      </c>
    </row>
    <row r="188" spans="1:8" x14ac:dyDescent="0.55000000000000004">
      <c r="A188" t="s">
        <v>20</v>
      </c>
      <c r="B188">
        <v>223</v>
      </c>
      <c r="G188" t="s">
        <v>14</v>
      </c>
      <c r="H188">
        <v>62</v>
      </c>
    </row>
    <row r="189" spans="1:8" x14ac:dyDescent="0.55000000000000004">
      <c r="A189" t="s">
        <v>20</v>
      </c>
      <c r="B189">
        <v>133</v>
      </c>
      <c r="G189" t="s">
        <v>14</v>
      </c>
      <c r="H189">
        <v>347</v>
      </c>
    </row>
    <row r="190" spans="1:8" x14ac:dyDescent="0.55000000000000004">
      <c r="A190" t="s">
        <v>20</v>
      </c>
      <c r="B190">
        <v>5168</v>
      </c>
      <c r="G190" t="s">
        <v>14</v>
      </c>
      <c r="H190">
        <v>19</v>
      </c>
    </row>
    <row r="191" spans="1:8" x14ac:dyDescent="0.55000000000000004">
      <c r="A191" t="s">
        <v>20</v>
      </c>
      <c r="B191">
        <v>307</v>
      </c>
      <c r="G191" t="s">
        <v>14</v>
      </c>
      <c r="H191">
        <v>1258</v>
      </c>
    </row>
    <row r="192" spans="1:8" x14ac:dyDescent="0.55000000000000004">
      <c r="A192" t="s">
        <v>20</v>
      </c>
      <c r="B192">
        <v>2441</v>
      </c>
      <c r="G192" t="s">
        <v>14</v>
      </c>
      <c r="H192">
        <v>362</v>
      </c>
    </row>
    <row r="193" spans="1:8" x14ac:dyDescent="0.55000000000000004">
      <c r="A193" t="s">
        <v>20</v>
      </c>
      <c r="B193">
        <v>1385</v>
      </c>
      <c r="G193" t="s">
        <v>14</v>
      </c>
      <c r="H193">
        <v>133</v>
      </c>
    </row>
    <row r="194" spans="1:8" x14ac:dyDescent="0.55000000000000004">
      <c r="A194" t="s">
        <v>20</v>
      </c>
      <c r="B194">
        <v>190</v>
      </c>
      <c r="G194" t="s">
        <v>14</v>
      </c>
      <c r="H194">
        <v>846</v>
      </c>
    </row>
    <row r="195" spans="1:8" x14ac:dyDescent="0.55000000000000004">
      <c r="A195" t="s">
        <v>20</v>
      </c>
      <c r="B195">
        <v>470</v>
      </c>
      <c r="G195" t="s">
        <v>14</v>
      </c>
      <c r="H195">
        <v>10</v>
      </c>
    </row>
    <row r="196" spans="1:8" x14ac:dyDescent="0.55000000000000004">
      <c r="A196" t="s">
        <v>20</v>
      </c>
      <c r="B196">
        <v>253</v>
      </c>
      <c r="G196" t="s">
        <v>14</v>
      </c>
      <c r="H196">
        <v>191</v>
      </c>
    </row>
    <row r="197" spans="1:8" x14ac:dyDescent="0.55000000000000004">
      <c r="A197" t="s">
        <v>20</v>
      </c>
      <c r="B197">
        <v>1113</v>
      </c>
      <c r="G197" t="s">
        <v>14</v>
      </c>
      <c r="H197">
        <v>1979</v>
      </c>
    </row>
    <row r="198" spans="1:8" x14ac:dyDescent="0.55000000000000004">
      <c r="A198" t="s">
        <v>20</v>
      </c>
      <c r="B198">
        <v>2283</v>
      </c>
      <c r="G198" t="s">
        <v>14</v>
      </c>
      <c r="H198">
        <v>63</v>
      </c>
    </row>
    <row r="199" spans="1:8" x14ac:dyDescent="0.55000000000000004">
      <c r="A199" t="s">
        <v>20</v>
      </c>
      <c r="B199">
        <v>1095</v>
      </c>
      <c r="G199" t="s">
        <v>14</v>
      </c>
      <c r="H199">
        <v>6080</v>
      </c>
    </row>
    <row r="200" spans="1:8" x14ac:dyDescent="0.55000000000000004">
      <c r="A200" t="s">
        <v>20</v>
      </c>
      <c r="B200">
        <v>1690</v>
      </c>
      <c r="G200" t="s">
        <v>14</v>
      </c>
      <c r="H200">
        <v>80</v>
      </c>
    </row>
    <row r="201" spans="1:8" x14ac:dyDescent="0.55000000000000004">
      <c r="A201" t="s">
        <v>20</v>
      </c>
      <c r="B201">
        <v>191</v>
      </c>
      <c r="G201" t="s">
        <v>14</v>
      </c>
      <c r="H201">
        <v>9</v>
      </c>
    </row>
    <row r="202" spans="1:8" x14ac:dyDescent="0.55000000000000004">
      <c r="A202" t="s">
        <v>20</v>
      </c>
      <c r="B202">
        <v>2013</v>
      </c>
      <c r="G202" t="s">
        <v>14</v>
      </c>
      <c r="H202">
        <v>1784</v>
      </c>
    </row>
    <row r="203" spans="1:8" x14ac:dyDescent="0.55000000000000004">
      <c r="A203" t="s">
        <v>20</v>
      </c>
      <c r="B203">
        <v>1703</v>
      </c>
      <c r="G203" t="s">
        <v>14</v>
      </c>
      <c r="H203">
        <v>243</v>
      </c>
    </row>
    <row r="204" spans="1:8" x14ac:dyDescent="0.55000000000000004">
      <c r="A204" t="s">
        <v>20</v>
      </c>
      <c r="B204">
        <v>80</v>
      </c>
      <c r="G204" t="s">
        <v>14</v>
      </c>
      <c r="H204">
        <v>1296</v>
      </c>
    </row>
    <row r="205" spans="1:8" x14ac:dyDescent="0.55000000000000004">
      <c r="A205" t="s">
        <v>20</v>
      </c>
      <c r="B205">
        <v>41</v>
      </c>
      <c r="G205" t="s">
        <v>14</v>
      </c>
      <c r="H205">
        <v>77</v>
      </c>
    </row>
    <row r="206" spans="1:8" x14ac:dyDescent="0.55000000000000004">
      <c r="A206" t="s">
        <v>20</v>
      </c>
      <c r="B206">
        <v>187</v>
      </c>
      <c r="G206" t="s">
        <v>14</v>
      </c>
      <c r="H206">
        <v>395</v>
      </c>
    </row>
    <row r="207" spans="1:8" x14ac:dyDescent="0.55000000000000004">
      <c r="A207" t="s">
        <v>20</v>
      </c>
      <c r="B207">
        <v>2875</v>
      </c>
      <c r="G207" t="s">
        <v>14</v>
      </c>
      <c r="H207">
        <v>49</v>
      </c>
    </row>
    <row r="208" spans="1:8" x14ac:dyDescent="0.55000000000000004">
      <c r="A208" t="s">
        <v>20</v>
      </c>
      <c r="B208">
        <v>88</v>
      </c>
      <c r="G208" t="s">
        <v>14</v>
      </c>
      <c r="H208">
        <v>180</v>
      </c>
    </row>
    <row r="209" spans="1:8" x14ac:dyDescent="0.55000000000000004">
      <c r="A209" t="s">
        <v>20</v>
      </c>
      <c r="B209">
        <v>191</v>
      </c>
      <c r="G209" t="s">
        <v>14</v>
      </c>
      <c r="H209">
        <v>2690</v>
      </c>
    </row>
    <row r="210" spans="1:8" x14ac:dyDescent="0.55000000000000004">
      <c r="A210" t="s">
        <v>20</v>
      </c>
      <c r="B210">
        <v>139</v>
      </c>
      <c r="G210" t="s">
        <v>14</v>
      </c>
      <c r="H210">
        <v>2779</v>
      </c>
    </row>
    <row r="211" spans="1:8" x14ac:dyDescent="0.55000000000000004">
      <c r="A211" t="s">
        <v>20</v>
      </c>
      <c r="B211">
        <v>186</v>
      </c>
      <c r="G211" t="s">
        <v>14</v>
      </c>
      <c r="H211">
        <v>92</v>
      </c>
    </row>
    <row r="212" spans="1:8" x14ac:dyDescent="0.55000000000000004">
      <c r="A212" t="s">
        <v>20</v>
      </c>
      <c r="B212">
        <v>112</v>
      </c>
      <c r="G212" t="s">
        <v>14</v>
      </c>
      <c r="H212">
        <v>1028</v>
      </c>
    </row>
    <row r="213" spans="1:8" x14ac:dyDescent="0.55000000000000004">
      <c r="A213" t="s">
        <v>20</v>
      </c>
      <c r="B213">
        <v>101</v>
      </c>
      <c r="G213" t="s">
        <v>14</v>
      </c>
      <c r="H213">
        <v>26</v>
      </c>
    </row>
    <row r="214" spans="1:8" x14ac:dyDescent="0.55000000000000004">
      <c r="A214" t="s">
        <v>20</v>
      </c>
      <c r="B214">
        <v>206</v>
      </c>
      <c r="G214" t="s">
        <v>14</v>
      </c>
      <c r="H214">
        <v>1790</v>
      </c>
    </row>
    <row r="215" spans="1:8" x14ac:dyDescent="0.55000000000000004">
      <c r="A215" t="s">
        <v>20</v>
      </c>
      <c r="B215">
        <v>154</v>
      </c>
      <c r="G215" t="s">
        <v>14</v>
      </c>
      <c r="H215">
        <v>37</v>
      </c>
    </row>
    <row r="216" spans="1:8" x14ac:dyDescent="0.55000000000000004">
      <c r="A216" t="s">
        <v>20</v>
      </c>
      <c r="B216">
        <v>5966</v>
      </c>
      <c r="G216" t="s">
        <v>14</v>
      </c>
      <c r="H216">
        <v>35</v>
      </c>
    </row>
    <row r="217" spans="1:8" x14ac:dyDescent="0.55000000000000004">
      <c r="A217" t="s">
        <v>20</v>
      </c>
      <c r="B217">
        <v>169</v>
      </c>
      <c r="G217" t="s">
        <v>14</v>
      </c>
      <c r="H217">
        <v>558</v>
      </c>
    </row>
    <row r="218" spans="1:8" x14ac:dyDescent="0.55000000000000004">
      <c r="A218" t="s">
        <v>20</v>
      </c>
      <c r="B218">
        <v>2106</v>
      </c>
      <c r="G218" t="s">
        <v>14</v>
      </c>
      <c r="H218">
        <v>64</v>
      </c>
    </row>
    <row r="219" spans="1:8" x14ac:dyDescent="0.55000000000000004">
      <c r="A219" t="s">
        <v>20</v>
      </c>
      <c r="B219">
        <v>131</v>
      </c>
      <c r="G219" t="s">
        <v>14</v>
      </c>
      <c r="H219">
        <v>245</v>
      </c>
    </row>
    <row r="220" spans="1:8" x14ac:dyDescent="0.55000000000000004">
      <c r="A220" t="s">
        <v>20</v>
      </c>
      <c r="B220">
        <v>84</v>
      </c>
      <c r="G220" t="s">
        <v>14</v>
      </c>
      <c r="H220">
        <v>71</v>
      </c>
    </row>
    <row r="221" spans="1:8" x14ac:dyDescent="0.55000000000000004">
      <c r="A221" t="s">
        <v>20</v>
      </c>
      <c r="B221">
        <v>155</v>
      </c>
      <c r="G221" t="s">
        <v>14</v>
      </c>
      <c r="H221">
        <v>42</v>
      </c>
    </row>
    <row r="222" spans="1:8" x14ac:dyDescent="0.55000000000000004">
      <c r="A222" t="s">
        <v>20</v>
      </c>
      <c r="B222">
        <v>189</v>
      </c>
      <c r="G222" t="s">
        <v>14</v>
      </c>
      <c r="H222">
        <v>156</v>
      </c>
    </row>
    <row r="223" spans="1:8" x14ac:dyDescent="0.55000000000000004">
      <c r="A223" t="s">
        <v>20</v>
      </c>
      <c r="B223">
        <v>4799</v>
      </c>
      <c r="G223" t="s">
        <v>14</v>
      </c>
      <c r="H223">
        <v>1368</v>
      </c>
    </row>
    <row r="224" spans="1:8" x14ac:dyDescent="0.55000000000000004">
      <c r="A224" t="s">
        <v>20</v>
      </c>
      <c r="B224">
        <v>1137</v>
      </c>
      <c r="G224" t="s">
        <v>14</v>
      </c>
      <c r="H224">
        <v>102</v>
      </c>
    </row>
    <row r="225" spans="1:8" x14ac:dyDescent="0.55000000000000004">
      <c r="A225" t="s">
        <v>20</v>
      </c>
      <c r="B225">
        <v>1152</v>
      </c>
      <c r="G225" t="s">
        <v>14</v>
      </c>
      <c r="H225">
        <v>86</v>
      </c>
    </row>
    <row r="226" spans="1:8" x14ac:dyDescent="0.55000000000000004">
      <c r="A226" t="s">
        <v>20</v>
      </c>
      <c r="B226">
        <v>50</v>
      </c>
      <c r="G226" t="s">
        <v>14</v>
      </c>
      <c r="H226">
        <v>253</v>
      </c>
    </row>
    <row r="227" spans="1:8" x14ac:dyDescent="0.55000000000000004">
      <c r="A227" t="s">
        <v>20</v>
      </c>
      <c r="B227">
        <v>3059</v>
      </c>
      <c r="G227" t="s">
        <v>14</v>
      </c>
      <c r="H227">
        <v>157</v>
      </c>
    </row>
    <row r="228" spans="1:8" x14ac:dyDescent="0.55000000000000004">
      <c r="A228" t="s">
        <v>20</v>
      </c>
      <c r="B228">
        <v>34</v>
      </c>
      <c r="G228" t="s">
        <v>14</v>
      </c>
      <c r="H228">
        <v>183</v>
      </c>
    </row>
    <row r="229" spans="1:8" x14ac:dyDescent="0.55000000000000004">
      <c r="A229" t="s">
        <v>20</v>
      </c>
      <c r="B229">
        <v>220</v>
      </c>
      <c r="G229" t="s">
        <v>14</v>
      </c>
      <c r="H229">
        <v>82</v>
      </c>
    </row>
    <row r="230" spans="1:8" x14ac:dyDescent="0.55000000000000004">
      <c r="A230" t="s">
        <v>20</v>
      </c>
      <c r="B230">
        <v>1604</v>
      </c>
      <c r="G230" t="s">
        <v>14</v>
      </c>
      <c r="H230">
        <v>1</v>
      </c>
    </row>
    <row r="231" spans="1:8" x14ac:dyDescent="0.55000000000000004">
      <c r="A231" t="s">
        <v>20</v>
      </c>
      <c r="B231">
        <v>454</v>
      </c>
      <c r="G231" t="s">
        <v>14</v>
      </c>
      <c r="H231">
        <v>1198</v>
      </c>
    </row>
    <row r="232" spans="1:8" x14ac:dyDescent="0.55000000000000004">
      <c r="A232" t="s">
        <v>20</v>
      </c>
      <c r="B232">
        <v>123</v>
      </c>
      <c r="G232" t="s">
        <v>14</v>
      </c>
      <c r="H232">
        <v>648</v>
      </c>
    </row>
    <row r="233" spans="1:8" x14ac:dyDescent="0.55000000000000004">
      <c r="A233" t="s">
        <v>20</v>
      </c>
      <c r="B233">
        <v>299</v>
      </c>
      <c r="G233" t="s">
        <v>14</v>
      </c>
      <c r="H233">
        <v>64</v>
      </c>
    </row>
    <row r="234" spans="1:8" x14ac:dyDescent="0.55000000000000004">
      <c r="A234" t="s">
        <v>20</v>
      </c>
      <c r="B234">
        <v>2237</v>
      </c>
      <c r="G234" t="s">
        <v>14</v>
      </c>
      <c r="H234">
        <v>62</v>
      </c>
    </row>
    <row r="235" spans="1:8" x14ac:dyDescent="0.55000000000000004">
      <c r="A235" t="s">
        <v>20</v>
      </c>
      <c r="B235">
        <v>645</v>
      </c>
      <c r="G235" t="s">
        <v>14</v>
      </c>
      <c r="H235">
        <v>750</v>
      </c>
    </row>
    <row r="236" spans="1:8" x14ac:dyDescent="0.55000000000000004">
      <c r="A236" t="s">
        <v>20</v>
      </c>
      <c r="B236">
        <v>484</v>
      </c>
      <c r="G236" t="s">
        <v>14</v>
      </c>
      <c r="H236">
        <v>105</v>
      </c>
    </row>
    <row r="237" spans="1:8" x14ac:dyDescent="0.55000000000000004">
      <c r="A237" t="s">
        <v>20</v>
      </c>
      <c r="B237">
        <v>154</v>
      </c>
      <c r="G237" t="s">
        <v>14</v>
      </c>
      <c r="H237">
        <v>2604</v>
      </c>
    </row>
    <row r="238" spans="1:8" x14ac:dyDescent="0.55000000000000004">
      <c r="A238" t="s">
        <v>20</v>
      </c>
      <c r="B238">
        <v>82</v>
      </c>
      <c r="G238" t="s">
        <v>14</v>
      </c>
      <c r="H238">
        <v>65</v>
      </c>
    </row>
    <row r="239" spans="1:8" x14ac:dyDescent="0.55000000000000004">
      <c r="A239" t="s">
        <v>20</v>
      </c>
      <c r="B239">
        <v>134</v>
      </c>
      <c r="G239" t="s">
        <v>14</v>
      </c>
      <c r="H239">
        <v>94</v>
      </c>
    </row>
    <row r="240" spans="1:8" x14ac:dyDescent="0.55000000000000004">
      <c r="A240" t="s">
        <v>20</v>
      </c>
      <c r="B240">
        <v>5203</v>
      </c>
      <c r="G240" t="s">
        <v>14</v>
      </c>
      <c r="H240">
        <v>257</v>
      </c>
    </row>
    <row r="241" spans="1:8" x14ac:dyDescent="0.55000000000000004">
      <c r="A241" t="s">
        <v>20</v>
      </c>
      <c r="B241">
        <v>94</v>
      </c>
      <c r="G241" t="s">
        <v>14</v>
      </c>
      <c r="H241">
        <v>2928</v>
      </c>
    </row>
    <row r="242" spans="1:8" x14ac:dyDescent="0.55000000000000004">
      <c r="A242" t="s">
        <v>20</v>
      </c>
      <c r="B242">
        <v>205</v>
      </c>
      <c r="G242" t="s">
        <v>14</v>
      </c>
      <c r="H242">
        <v>4697</v>
      </c>
    </row>
    <row r="243" spans="1:8" x14ac:dyDescent="0.55000000000000004">
      <c r="A243" t="s">
        <v>20</v>
      </c>
      <c r="B243">
        <v>92</v>
      </c>
      <c r="G243" t="s">
        <v>14</v>
      </c>
      <c r="H243">
        <v>2915</v>
      </c>
    </row>
    <row r="244" spans="1:8" x14ac:dyDescent="0.55000000000000004">
      <c r="A244" t="s">
        <v>20</v>
      </c>
      <c r="B244">
        <v>219</v>
      </c>
      <c r="G244" t="s">
        <v>14</v>
      </c>
      <c r="H244">
        <v>18</v>
      </c>
    </row>
    <row r="245" spans="1:8" x14ac:dyDescent="0.55000000000000004">
      <c r="A245" t="s">
        <v>20</v>
      </c>
      <c r="B245">
        <v>2526</v>
      </c>
      <c r="G245" t="s">
        <v>14</v>
      </c>
      <c r="H245">
        <v>602</v>
      </c>
    </row>
    <row r="246" spans="1:8" x14ac:dyDescent="0.55000000000000004">
      <c r="A246" t="s">
        <v>20</v>
      </c>
      <c r="B246">
        <v>94</v>
      </c>
      <c r="G246" t="s">
        <v>14</v>
      </c>
      <c r="H246">
        <v>1</v>
      </c>
    </row>
    <row r="247" spans="1:8" x14ac:dyDescent="0.55000000000000004">
      <c r="A247" t="s">
        <v>20</v>
      </c>
      <c r="B247">
        <v>1713</v>
      </c>
      <c r="G247" t="s">
        <v>14</v>
      </c>
      <c r="H247">
        <v>3868</v>
      </c>
    </row>
    <row r="248" spans="1:8" x14ac:dyDescent="0.55000000000000004">
      <c r="A248" t="s">
        <v>20</v>
      </c>
      <c r="B248">
        <v>249</v>
      </c>
      <c r="G248" t="s">
        <v>14</v>
      </c>
      <c r="H248">
        <v>504</v>
      </c>
    </row>
    <row r="249" spans="1:8" x14ac:dyDescent="0.55000000000000004">
      <c r="A249" t="s">
        <v>20</v>
      </c>
      <c r="B249">
        <v>192</v>
      </c>
      <c r="G249" t="s">
        <v>14</v>
      </c>
      <c r="H249">
        <v>14</v>
      </c>
    </row>
    <row r="250" spans="1:8" x14ac:dyDescent="0.55000000000000004">
      <c r="A250" t="s">
        <v>20</v>
      </c>
      <c r="B250">
        <v>247</v>
      </c>
      <c r="G250" t="s">
        <v>14</v>
      </c>
      <c r="H250">
        <v>750</v>
      </c>
    </row>
    <row r="251" spans="1:8" x14ac:dyDescent="0.55000000000000004">
      <c r="A251" t="s">
        <v>20</v>
      </c>
      <c r="B251">
        <v>2293</v>
      </c>
      <c r="G251" t="s">
        <v>14</v>
      </c>
      <c r="H251">
        <v>77</v>
      </c>
    </row>
    <row r="252" spans="1:8" x14ac:dyDescent="0.55000000000000004">
      <c r="A252" t="s">
        <v>20</v>
      </c>
      <c r="B252">
        <v>3131</v>
      </c>
      <c r="G252" t="s">
        <v>14</v>
      </c>
      <c r="H252">
        <v>752</v>
      </c>
    </row>
    <row r="253" spans="1:8" x14ac:dyDescent="0.55000000000000004">
      <c r="A253" t="s">
        <v>20</v>
      </c>
      <c r="B253">
        <v>143</v>
      </c>
      <c r="G253" t="s">
        <v>14</v>
      </c>
      <c r="H253">
        <v>131</v>
      </c>
    </row>
    <row r="254" spans="1:8" x14ac:dyDescent="0.55000000000000004">
      <c r="A254" t="s">
        <v>20</v>
      </c>
      <c r="B254">
        <v>296</v>
      </c>
      <c r="G254" t="s">
        <v>14</v>
      </c>
      <c r="H254">
        <v>87</v>
      </c>
    </row>
    <row r="255" spans="1:8" x14ac:dyDescent="0.55000000000000004">
      <c r="A255" t="s">
        <v>20</v>
      </c>
      <c r="B255">
        <v>170</v>
      </c>
      <c r="G255" t="s">
        <v>14</v>
      </c>
      <c r="H255">
        <v>1063</v>
      </c>
    </row>
    <row r="256" spans="1:8" x14ac:dyDescent="0.55000000000000004">
      <c r="A256" t="s">
        <v>20</v>
      </c>
      <c r="B256">
        <v>86</v>
      </c>
      <c r="G256" t="s">
        <v>14</v>
      </c>
      <c r="H256">
        <v>76</v>
      </c>
    </row>
    <row r="257" spans="1:8" x14ac:dyDescent="0.55000000000000004">
      <c r="A257" t="s">
        <v>20</v>
      </c>
      <c r="B257">
        <v>6286</v>
      </c>
      <c r="G257" t="s">
        <v>14</v>
      </c>
      <c r="H257">
        <v>4428</v>
      </c>
    </row>
    <row r="258" spans="1:8" x14ac:dyDescent="0.55000000000000004">
      <c r="A258" t="s">
        <v>20</v>
      </c>
      <c r="B258">
        <v>3727</v>
      </c>
      <c r="G258" t="s">
        <v>14</v>
      </c>
      <c r="H258">
        <v>58</v>
      </c>
    </row>
    <row r="259" spans="1:8" x14ac:dyDescent="0.55000000000000004">
      <c r="A259" t="s">
        <v>20</v>
      </c>
      <c r="B259">
        <v>1605</v>
      </c>
      <c r="G259" t="s">
        <v>14</v>
      </c>
      <c r="H259">
        <v>111</v>
      </c>
    </row>
    <row r="260" spans="1:8" x14ac:dyDescent="0.55000000000000004">
      <c r="A260" t="s">
        <v>20</v>
      </c>
      <c r="B260">
        <v>2120</v>
      </c>
      <c r="G260" t="s">
        <v>14</v>
      </c>
      <c r="H260">
        <v>2955</v>
      </c>
    </row>
    <row r="261" spans="1:8" x14ac:dyDescent="0.55000000000000004">
      <c r="A261" t="s">
        <v>20</v>
      </c>
      <c r="B261">
        <v>50</v>
      </c>
      <c r="G261" t="s">
        <v>14</v>
      </c>
      <c r="H261">
        <v>1657</v>
      </c>
    </row>
    <row r="262" spans="1:8" x14ac:dyDescent="0.55000000000000004">
      <c r="A262" t="s">
        <v>20</v>
      </c>
      <c r="B262">
        <v>2080</v>
      </c>
      <c r="G262" t="s">
        <v>14</v>
      </c>
      <c r="H262">
        <v>926</v>
      </c>
    </row>
    <row r="263" spans="1:8" x14ac:dyDescent="0.55000000000000004">
      <c r="A263" t="s">
        <v>20</v>
      </c>
      <c r="B263">
        <v>2105</v>
      </c>
      <c r="G263" t="s">
        <v>14</v>
      </c>
      <c r="H263">
        <v>77</v>
      </c>
    </row>
    <row r="264" spans="1:8" x14ac:dyDescent="0.55000000000000004">
      <c r="A264" t="s">
        <v>20</v>
      </c>
      <c r="B264">
        <v>2436</v>
      </c>
      <c r="G264" t="s">
        <v>14</v>
      </c>
      <c r="H264">
        <v>1748</v>
      </c>
    </row>
    <row r="265" spans="1:8" x14ac:dyDescent="0.55000000000000004">
      <c r="A265" t="s">
        <v>20</v>
      </c>
      <c r="B265">
        <v>80</v>
      </c>
      <c r="G265" t="s">
        <v>14</v>
      </c>
      <c r="H265">
        <v>79</v>
      </c>
    </row>
    <row r="266" spans="1:8" x14ac:dyDescent="0.55000000000000004">
      <c r="A266" t="s">
        <v>20</v>
      </c>
      <c r="B266">
        <v>42</v>
      </c>
      <c r="G266" t="s">
        <v>14</v>
      </c>
      <c r="H266">
        <v>889</v>
      </c>
    </row>
    <row r="267" spans="1:8" x14ac:dyDescent="0.55000000000000004">
      <c r="A267" t="s">
        <v>20</v>
      </c>
      <c r="B267">
        <v>139</v>
      </c>
      <c r="G267" t="s">
        <v>14</v>
      </c>
      <c r="H267">
        <v>56</v>
      </c>
    </row>
    <row r="268" spans="1:8" x14ac:dyDescent="0.55000000000000004">
      <c r="A268" t="s">
        <v>20</v>
      </c>
      <c r="B268">
        <v>159</v>
      </c>
      <c r="G268" t="s">
        <v>14</v>
      </c>
      <c r="H268">
        <v>1</v>
      </c>
    </row>
    <row r="269" spans="1:8" x14ac:dyDescent="0.55000000000000004">
      <c r="A269" t="s">
        <v>20</v>
      </c>
      <c r="B269">
        <v>381</v>
      </c>
      <c r="G269" t="s">
        <v>14</v>
      </c>
      <c r="H269">
        <v>83</v>
      </c>
    </row>
    <row r="270" spans="1:8" x14ac:dyDescent="0.55000000000000004">
      <c r="A270" t="s">
        <v>20</v>
      </c>
      <c r="B270">
        <v>194</v>
      </c>
      <c r="G270" t="s">
        <v>14</v>
      </c>
      <c r="H270">
        <v>2025</v>
      </c>
    </row>
    <row r="271" spans="1:8" x14ac:dyDescent="0.55000000000000004">
      <c r="A271" t="s">
        <v>20</v>
      </c>
      <c r="B271">
        <v>106</v>
      </c>
      <c r="G271" t="s">
        <v>14</v>
      </c>
      <c r="H271">
        <v>14</v>
      </c>
    </row>
    <row r="272" spans="1:8" x14ac:dyDescent="0.55000000000000004">
      <c r="A272" t="s">
        <v>20</v>
      </c>
      <c r="B272">
        <v>142</v>
      </c>
      <c r="G272" t="s">
        <v>14</v>
      </c>
      <c r="H272">
        <v>656</v>
      </c>
    </row>
    <row r="273" spans="1:8" x14ac:dyDescent="0.55000000000000004">
      <c r="A273" t="s">
        <v>20</v>
      </c>
      <c r="B273">
        <v>211</v>
      </c>
      <c r="G273" t="s">
        <v>14</v>
      </c>
      <c r="H273">
        <v>1596</v>
      </c>
    </row>
    <row r="274" spans="1:8" x14ac:dyDescent="0.55000000000000004">
      <c r="A274" t="s">
        <v>20</v>
      </c>
      <c r="B274">
        <v>2756</v>
      </c>
      <c r="G274" t="s">
        <v>14</v>
      </c>
      <c r="H274">
        <v>10</v>
      </c>
    </row>
    <row r="275" spans="1:8" x14ac:dyDescent="0.55000000000000004">
      <c r="A275" t="s">
        <v>20</v>
      </c>
      <c r="B275">
        <v>173</v>
      </c>
      <c r="G275" t="s">
        <v>14</v>
      </c>
      <c r="H275">
        <v>1121</v>
      </c>
    </row>
    <row r="276" spans="1:8" x14ac:dyDescent="0.55000000000000004">
      <c r="A276" t="s">
        <v>20</v>
      </c>
      <c r="B276">
        <v>87</v>
      </c>
      <c r="G276" t="s">
        <v>14</v>
      </c>
      <c r="H276">
        <v>15</v>
      </c>
    </row>
    <row r="277" spans="1:8" x14ac:dyDescent="0.55000000000000004">
      <c r="A277" t="s">
        <v>20</v>
      </c>
      <c r="B277">
        <v>1572</v>
      </c>
      <c r="G277" t="s">
        <v>14</v>
      </c>
      <c r="H277">
        <v>191</v>
      </c>
    </row>
    <row r="278" spans="1:8" x14ac:dyDescent="0.55000000000000004">
      <c r="A278" t="s">
        <v>20</v>
      </c>
      <c r="B278">
        <v>2346</v>
      </c>
      <c r="G278" t="s">
        <v>14</v>
      </c>
      <c r="H278">
        <v>16</v>
      </c>
    </row>
    <row r="279" spans="1:8" x14ac:dyDescent="0.55000000000000004">
      <c r="A279" t="s">
        <v>20</v>
      </c>
      <c r="B279">
        <v>115</v>
      </c>
      <c r="G279" t="s">
        <v>14</v>
      </c>
      <c r="H279">
        <v>17</v>
      </c>
    </row>
    <row r="280" spans="1:8" x14ac:dyDescent="0.55000000000000004">
      <c r="A280" t="s">
        <v>20</v>
      </c>
      <c r="B280">
        <v>85</v>
      </c>
      <c r="G280" t="s">
        <v>14</v>
      </c>
      <c r="H280">
        <v>34</v>
      </c>
    </row>
    <row r="281" spans="1:8" x14ac:dyDescent="0.55000000000000004">
      <c r="A281" t="s">
        <v>20</v>
      </c>
      <c r="B281">
        <v>144</v>
      </c>
      <c r="G281" t="s">
        <v>14</v>
      </c>
      <c r="H281">
        <v>1</v>
      </c>
    </row>
    <row r="282" spans="1:8" x14ac:dyDescent="0.55000000000000004">
      <c r="A282" t="s">
        <v>20</v>
      </c>
      <c r="B282">
        <v>2443</v>
      </c>
      <c r="G282" t="s">
        <v>14</v>
      </c>
      <c r="H282">
        <v>1274</v>
      </c>
    </row>
    <row r="283" spans="1:8" x14ac:dyDescent="0.55000000000000004">
      <c r="A283" t="s">
        <v>20</v>
      </c>
      <c r="B283">
        <v>64</v>
      </c>
      <c r="G283" t="s">
        <v>14</v>
      </c>
      <c r="H283">
        <v>210</v>
      </c>
    </row>
    <row r="284" spans="1:8" x14ac:dyDescent="0.55000000000000004">
      <c r="A284" t="s">
        <v>20</v>
      </c>
      <c r="B284">
        <v>268</v>
      </c>
      <c r="G284" t="s">
        <v>14</v>
      </c>
      <c r="H284">
        <v>248</v>
      </c>
    </row>
    <row r="285" spans="1:8" x14ac:dyDescent="0.55000000000000004">
      <c r="A285" t="s">
        <v>20</v>
      </c>
      <c r="B285">
        <v>195</v>
      </c>
      <c r="G285" t="s">
        <v>14</v>
      </c>
      <c r="H285">
        <v>513</v>
      </c>
    </row>
    <row r="286" spans="1:8" x14ac:dyDescent="0.55000000000000004">
      <c r="A286" t="s">
        <v>20</v>
      </c>
      <c r="B286">
        <v>186</v>
      </c>
      <c r="G286" t="s">
        <v>14</v>
      </c>
      <c r="H286">
        <v>3410</v>
      </c>
    </row>
    <row r="287" spans="1:8" x14ac:dyDescent="0.55000000000000004">
      <c r="A287" t="s">
        <v>20</v>
      </c>
      <c r="B287">
        <v>460</v>
      </c>
      <c r="G287" t="s">
        <v>14</v>
      </c>
      <c r="H287">
        <v>10</v>
      </c>
    </row>
    <row r="288" spans="1:8" x14ac:dyDescent="0.55000000000000004">
      <c r="A288" t="s">
        <v>20</v>
      </c>
      <c r="B288">
        <v>2528</v>
      </c>
      <c r="G288" t="s">
        <v>14</v>
      </c>
      <c r="H288">
        <v>2201</v>
      </c>
    </row>
    <row r="289" spans="1:8" x14ac:dyDescent="0.55000000000000004">
      <c r="A289" t="s">
        <v>20</v>
      </c>
      <c r="B289">
        <v>3657</v>
      </c>
      <c r="G289" t="s">
        <v>14</v>
      </c>
      <c r="H289">
        <v>676</v>
      </c>
    </row>
    <row r="290" spans="1:8" x14ac:dyDescent="0.55000000000000004">
      <c r="A290" t="s">
        <v>20</v>
      </c>
      <c r="B290">
        <v>131</v>
      </c>
      <c r="G290" t="s">
        <v>14</v>
      </c>
      <c r="H290">
        <v>831</v>
      </c>
    </row>
    <row r="291" spans="1:8" x14ac:dyDescent="0.55000000000000004">
      <c r="A291" t="s">
        <v>20</v>
      </c>
      <c r="B291">
        <v>239</v>
      </c>
      <c r="G291" t="s">
        <v>14</v>
      </c>
      <c r="H291">
        <v>859</v>
      </c>
    </row>
    <row r="292" spans="1:8" x14ac:dyDescent="0.55000000000000004">
      <c r="A292" t="s">
        <v>20</v>
      </c>
      <c r="B292">
        <v>78</v>
      </c>
      <c r="G292" t="s">
        <v>14</v>
      </c>
      <c r="H292">
        <v>45</v>
      </c>
    </row>
    <row r="293" spans="1:8" x14ac:dyDescent="0.55000000000000004">
      <c r="A293" t="s">
        <v>20</v>
      </c>
      <c r="B293">
        <v>1773</v>
      </c>
      <c r="G293" t="s">
        <v>14</v>
      </c>
      <c r="H293">
        <v>6</v>
      </c>
    </row>
    <row r="294" spans="1:8" x14ac:dyDescent="0.55000000000000004">
      <c r="A294" t="s">
        <v>20</v>
      </c>
      <c r="B294">
        <v>32</v>
      </c>
      <c r="G294" t="s">
        <v>14</v>
      </c>
      <c r="H294">
        <v>7</v>
      </c>
    </row>
    <row r="295" spans="1:8" x14ac:dyDescent="0.55000000000000004">
      <c r="A295" t="s">
        <v>20</v>
      </c>
      <c r="B295">
        <v>369</v>
      </c>
      <c r="G295" t="s">
        <v>14</v>
      </c>
      <c r="H295">
        <v>31</v>
      </c>
    </row>
    <row r="296" spans="1:8" x14ac:dyDescent="0.55000000000000004">
      <c r="A296" t="s">
        <v>20</v>
      </c>
      <c r="B296">
        <v>89</v>
      </c>
      <c r="G296" t="s">
        <v>14</v>
      </c>
      <c r="H296">
        <v>78</v>
      </c>
    </row>
    <row r="297" spans="1:8" x14ac:dyDescent="0.55000000000000004">
      <c r="A297" t="s">
        <v>20</v>
      </c>
      <c r="B297">
        <v>147</v>
      </c>
      <c r="G297" t="s">
        <v>14</v>
      </c>
      <c r="H297">
        <v>1225</v>
      </c>
    </row>
    <row r="298" spans="1:8" x14ac:dyDescent="0.55000000000000004">
      <c r="A298" t="s">
        <v>20</v>
      </c>
      <c r="B298">
        <v>126</v>
      </c>
      <c r="G298" t="s">
        <v>14</v>
      </c>
      <c r="H298">
        <v>1</v>
      </c>
    </row>
    <row r="299" spans="1:8" x14ac:dyDescent="0.55000000000000004">
      <c r="A299" t="s">
        <v>20</v>
      </c>
      <c r="B299">
        <v>2218</v>
      </c>
      <c r="G299" t="s">
        <v>14</v>
      </c>
      <c r="H299">
        <v>67</v>
      </c>
    </row>
    <row r="300" spans="1:8" x14ac:dyDescent="0.55000000000000004">
      <c r="A300" t="s">
        <v>20</v>
      </c>
      <c r="B300">
        <v>202</v>
      </c>
      <c r="G300" t="s">
        <v>14</v>
      </c>
      <c r="H300">
        <v>19</v>
      </c>
    </row>
    <row r="301" spans="1:8" x14ac:dyDescent="0.55000000000000004">
      <c r="A301" t="s">
        <v>20</v>
      </c>
      <c r="B301">
        <v>140</v>
      </c>
      <c r="G301" t="s">
        <v>14</v>
      </c>
      <c r="H301">
        <v>2108</v>
      </c>
    </row>
    <row r="302" spans="1:8" x14ac:dyDescent="0.55000000000000004">
      <c r="A302" t="s">
        <v>20</v>
      </c>
      <c r="B302">
        <v>1052</v>
      </c>
      <c r="G302" t="s">
        <v>14</v>
      </c>
      <c r="H302">
        <v>679</v>
      </c>
    </row>
    <row r="303" spans="1:8" x14ac:dyDescent="0.55000000000000004">
      <c r="A303" t="s">
        <v>20</v>
      </c>
      <c r="B303">
        <v>247</v>
      </c>
      <c r="G303" t="s">
        <v>14</v>
      </c>
      <c r="H303">
        <v>36</v>
      </c>
    </row>
    <row r="304" spans="1:8" x14ac:dyDescent="0.55000000000000004">
      <c r="A304" t="s">
        <v>20</v>
      </c>
      <c r="B304">
        <v>84</v>
      </c>
      <c r="G304" t="s">
        <v>14</v>
      </c>
      <c r="H304">
        <v>47</v>
      </c>
    </row>
    <row r="305" spans="1:8" x14ac:dyDescent="0.55000000000000004">
      <c r="A305" t="s">
        <v>20</v>
      </c>
      <c r="B305">
        <v>88</v>
      </c>
      <c r="G305" t="s">
        <v>14</v>
      </c>
      <c r="H305">
        <v>70</v>
      </c>
    </row>
    <row r="306" spans="1:8" x14ac:dyDescent="0.55000000000000004">
      <c r="A306" t="s">
        <v>20</v>
      </c>
      <c r="B306">
        <v>156</v>
      </c>
      <c r="G306" t="s">
        <v>14</v>
      </c>
      <c r="H306">
        <v>154</v>
      </c>
    </row>
    <row r="307" spans="1:8" x14ac:dyDescent="0.55000000000000004">
      <c r="A307" t="s">
        <v>20</v>
      </c>
      <c r="B307">
        <v>2985</v>
      </c>
      <c r="G307" t="s">
        <v>14</v>
      </c>
      <c r="H307">
        <v>22</v>
      </c>
    </row>
    <row r="308" spans="1:8" x14ac:dyDescent="0.55000000000000004">
      <c r="A308" t="s">
        <v>20</v>
      </c>
      <c r="B308">
        <v>762</v>
      </c>
      <c r="G308" t="s">
        <v>14</v>
      </c>
      <c r="H308">
        <v>1758</v>
      </c>
    </row>
    <row r="309" spans="1:8" x14ac:dyDescent="0.55000000000000004">
      <c r="A309" t="s">
        <v>20</v>
      </c>
      <c r="B309">
        <v>554</v>
      </c>
      <c r="G309" t="s">
        <v>14</v>
      </c>
      <c r="H309">
        <v>94</v>
      </c>
    </row>
    <row r="310" spans="1:8" x14ac:dyDescent="0.55000000000000004">
      <c r="A310" t="s">
        <v>20</v>
      </c>
      <c r="B310">
        <v>135</v>
      </c>
      <c r="G310" t="s">
        <v>14</v>
      </c>
      <c r="H310">
        <v>33</v>
      </c>
    </row>
    <row r="311" spans="1:8" x14ac:dyDescent="0.55000000000000004">
      <c r="A311" t="s">
        <v>20</v>
      </c>
      <c r="B311">
        <v>122</v>
      </c>
      <c r="G311" t="s">
        <v>14</v>
      </c>
      <c r="H311">
        <v>1</v>
      </c>
    </row>
    <row r="312" spans="1:8" x14ac:dyDescent="0.55000000000000004">
      <c r="A312" t="s">
        <v>20</v>
      </c>
      <c r="B312">
        <v>221</v>
      </c>
      <c r="G312" t="s">
        <v>14</v>
      </c>
      <c r="H312">
        <v>31</v>
      </c>
    </row>
    <row r="313" spans="1:8" x14ac:dyDescent="0.55000000000000004">
      <c r="A313" t="s">
        <v>20</v>
      </c>
      <c r="B313">
        <v>126</v>
      </c>
      <c r="G313" t="s">
        <v>14</v>
      </c>
      <c r="H313">
        <v>35</v>
      </c>
    </row>
    <row r="314" spans="1:8" x14ac:dyDescent="0.55000000000000004">
      <c r="A314" t="s">
        <v>20</v>
      </c>
      <c r="B314">
        <v>1022</v>
      </c>
      <c r="G314" t="s">
        <v>14</v>
      </c>
      <c r="H314">
        <v>63</v>
      </c>
    </row>
    <row r="315" spans="1:8" x14ac:dyDescent="0.55000000000000004">
      <c r="A315" t="s">
        <v>20</v>
      </c>
      <c r="B315">
        <v>3177</v>
      </c>
      <c r="G315" t="s">
        <v>14</v>
      </c>
      <c r="H315">
        <v>526</v>
      </c>
    </row>
    <row r="316" spans="1:8" x14ac:dyDescent="0.55000000000000004">
      <c r="A316" t="s">
        <v>20</v>
      </c>
      <c r="B316">
        <v>198</v>
      </c>
      <c r="G316" t="s">
        <v>14</v>
      </c>
      <c r="H316">
        <v>121</v>
      </c>
    </row>
    <row r="317" spans="1:8" x14ac:dyDescent="0.55000000000000004">
      <c r="A317" t="s">
        <v>20</v>
      </c>
      <c r="B317">
        <v>85</v>
      </c>
      <c r="G317" t="s">
        <v>14</v>
      </c>
      <c r="H317">
        <v>67</v>
      </c>
    </row>
    <row r="318" spans="1:8" x14ac:dyDescent="0.55000000000000004">
      <c r="A318" t="s">
        <v>20</v>
      </c>
      <c r="B318">
        <v>3596</v>
      </c>
      <c r="G318" t="s">
        <v>14</v>
      </c>
      <c r="H318">
        <v>57</v>
      </c>
    </row>
    <row r="319" spans="1:8" x14ac:dyDescent="0.55000000000000004">
      <c r="A319" t="s">
        <v>20</v>
      </c>
      <c r="B319">
        <v>244</v>
      </c>
      <c r="G319" t="s">
        <v>14</v>
      </c>
      <c r="H319">
        <v>1229</v>
      </c>
    </row>
    <row r="320" spans="1:8" x14ac:dyDescent="0.55000000000000004">
      <c r="A320" t="s">
        <v>20</v>
      </c>
      <c r="B320">
        <v>5180</v>
      </c>
      <c r="G320" t="s">
        <v>14</v>
      </c>
      <c r="H320">
        <v>12</v>
      </c>
    </row>
    <row r="321" spans="1:8" x14ac:dyDescent="0.55000000000000004">
      <c r="A321" t="s">
        <v>20</v>
      </c>
      <c r="B321">
        <v>589</v>
      </c>
      <c r="G321" t="s">
        <v>14</v>
      </c>
      <c r="H321">
        <v>452</v>
      </c>
    </row>
    <row r="322" spans="1:8" x14ac:dyDescent="0.55000000000000004">
      <c r="A322" t="s">
        <v>20</v>
      </c>
      <c r="B322">
        <v>2725</v>
      </c>
      <c r="G322" t="s">
        <v>14</v>
      </c>
      <c r="H322">
        <v>1886</v>
      </c>
    </row>
    <row r="323" spans="1:8" x14ac:dyDescent="0.55000000000000004">
      <c r="A323" t="s">
        <v>20</v>
      </c>
      <c r="B323">
        <v>300</v>
      </c>
      <c r="G323" t="s">
        <v>14</v>
      </c>
      <c r="H323">
        <v>1825</v>
      </c>
    </row>
    <row r="324" spans="1:8" x14ac:dyDescent="0.55000000000000004">
      <c r="A324" t="s">
        <v>20</v>
      </c>
      <c r="B324">
        <v>144</v>
      </c>
      <c r="G324" t="s">
        <v>14</v>
      </c>
      <c r="H324">
        <v>31</v>
      </c>
    </row>
    <row r="325" spans="1:8" x14ac:dyDescent="0.55000000000000004">
      <c r="A325" t="s">
        <v>20</v>
      </c>
      <c r="B325">
        <v>87</v>
      </c>
      <c r="G325" t="s">
        <v>14</v>
      </c>
      <c r="H325">
        <v>107</v>
      </c>
    </row>
    <row r="326" spans="1:8" x14ac:dyDescent="0.55000000000000004">
      <c r="A326" t="s">
        <v>20</v>
      </c>
      <c r="B326">
        <v>3116</v>
      </c>
      <c r="G326" t="s">
        <v>14</v>
      </c>
      <c r="H326">
        <v>27</v>
      </c>
    </row>
    <row r="327" spans="1:8" x14ac:dyDescent="0.55000000000000004">
      <c r="A327" t="s">
        <v>20</v>
      </c>
      <c r="B327">
        <v>909</v>
      </c>
      <c r="G327" t="s">
        <v>14</v>
      </c>
      <c r="H327">
        <v>1221</v>
      </c>
    </row>
    <row r="328" spans="1:8" x14ac:dyDescent="0.55000000000000004">
      <c r="A328" t="s">
        <v>20</v>
      </c>
      <c r="B328">
        <v>1613</v>
      </c>
      <c r="G328" t="s">
        <v>14</v>
      </c>
      <c r="H328">
        <v>1</v>
      </c>
    </row>
    <row r="329" spans="1:8" x14ac:dyDescent="0.55000000000000004">
      <c r="A329" t="s">
        <v>20</v>
      </c>
      <c r="B329">
        <v>136</v>
      </c>
      <c r="G329" t="s">
        <v>14</v>
      </c>
      <c r="H329">
        <v>16</v>
      </c>
    </row>
    <row r="330" spans="1:8" x14ac:dyDescent="0.55000000000000004">
      <c r="A330" t="s">
        <v>20</v>
      </c>
      <c r="B330">
        <v>130</v>
      </c>
      <c r="G330" t="s">
        <v>14</v>
      </c>
      <c r="H330">
        <v>41</v>
      </c>
    </row>
    <row r="331" spans="1:8" x14ac:dyDescent="0.55000000000000004">
      <c r="A331" t="s">
        <v>20</v>
      </c>
      <c r="B331">
        <v>102</v>
      </c>
      <c r="G331" t="s">
        <v>14</v>
      </c>
      <c r="H331">
        <v>523</v>
      </c>
    </row>
    <row r="332" spans="1:8" x14ac:dyDescent="0.55000000000000004">
      <c r="A332" t="s">
        <v>20</v>
      </c>
      <c r="B332">
        <v>4006</v>
      </c>
      <c r="G332" t="s">
        <v>14</v>
      </c>
      <c r="H332">
        <v>141</v>
      </c>
    </row>
    <row r="333" spans="1:8" x14ac:dyDescent="0.55000000000000004">
      <c r="A333" t="s">
        <v>20</v>
      </c>
      <c r="B333">
        <v>1629</v>
      </c>
      <c r="G333" t="s">
        <v>14</v>
      </c>
      <c r="H333">
        <v>52</v>
      </c>
    </row>
    <row r="334" spans="1:8" x14ac:dyDescent="0.55000000000000004">
      <c r="A334" t="s">
        <v>20</v>
      </c>
      <c r="B334">
        <v>2188</v>
      </c>
      <c r="G334" t="s">
        <v>14</v>
      </c>
      <c r="H334">
        <v>225</v>
      </c>
    </row>
    <row r="335" spans="1:8" x14ac:dyDescent="0.55000000000000004">
      <c r="A335" t="s">
        <v>20</v>
      </c>
      <c r="B335">
        <v>2409</v>
      </c>
      <c r="G335" t="s">
        <v>14</v>
      </c>
      <c r="H335">
        <v>38</v>
      </c>
    </row>
    <row r="336" spans="1:8" x14ac:dyDescent="0.55000000000000004">
      <c r="A336" t="s">
        <v>20</v>
      </c>
      <c r="B336">
        <v>194</v>
      </c>
      <c r="G336" t="s">
        <v>14</v>
      </c>
      <c r="H336">
        <v>15</v>
      </c>
    </row>
    <row r="337" spans="1:8" x14ac:dyDescent="0.55000000000000004">
      <c r="A337" t="s">
        <v>20</v>
      </c>
      <c r="B337">
        <v>1140</v>
      </c>
      <c r="G337" t="s">
        <v>14</v>
      </c>
      <c r="H337">
        <v>37</v>
      </c>
    </row>
    <row r="338" spans="1:8" x14ac:dyDescent="0.55000000000000004">
      <c r="A338" t="s">
        <v>20</v>
      </c>
      <c r="B338">
        <v>102</v>
      </c>
      <c r="G338" t="s">
        <v>14</v>
      </c>
      <c r="H338">
        <v>112</v>
      </c>
    </row>
    <row r="339" spans="1:8" x14ac:dyDescent="0.55000000000000004">
      <c r="A339" t="s">
        <v>20</v>
      </c>
      <c r="B339">
        <v>2857</v>
      </c>
      <c r="G339" t="s">
        <v>14</v>
      </c>
      <c r="H339">
        <v>21</v>
      </c>
    </row>
    <row r="340" spans="1:8" x14ac:dyDescent="0.55000000000000004">
      <c r="A340" t="s">
        <v>20</v>
      </c>
      <c r="B340">
        <v>107</v>
      </c>
      <c r="G340" t="s">
        <v>14</v>
      </c>
      <c r="H340">
        <v>67</v>
      </c>
    </row>
    <row r="341" spans="1:8" x14ac:dyDescent="0.55000000000000004">
      <c r="A341" t="s">
        <v>20</v>
      </c>
      <c r="B341">
        <v>160</v>
      </c>
      <c r="G341" t="s">
        <v>14</v>
      </c>
      <c r="H341">
        <v>78</v>
      </c>
    </row>
    <row r="342" spans="1:8" x14ac:dyDescent="0.55000000000000004">
      <c r="A342" t="s">
        <v>20</v>
      </c>
      <c r="B342">
        <v>2230</v>
      </c>
      <c r="G342" t="s">
        <v>14</v>
      </c>
      <c r="H342">
        <v>67</v>
      </c>
    </row>
    <row r="343" spans="1:8" x14ac:dyDescent="0.55000000000000004">
      <c r="A343" t="s">
        <v>20</v>
      </c>
      <c r="B343">
        <v>316</v>
      </c>
      <c r="G343" t="s">
        <v>14</v>
      </c>
      <c r="H343">
        <v>263</v>
      </c>
    </row>
    <row r="344" spans="1:8" x14ac:dyDescent="0.55000000000000004">
      <c r="A344" t="s">
        <v>20</v>
      </c>
      <c r="B344">
        <v>117</v>
      </c>
      <c r="G344" t="s">
        <v>14</v>
      </c>
      <c r="H344">
        <v>1691</v>
      </c>
    </row>
    <row r="345" spans="1:8" x14ac:dyDescent="0.55000000000000004">
      <c r="A345" t="s">
        <v>20</v>
      </c>
      <c r="B345">
        <v>6406</v>
      </c>
      <c r="G345" t="s">
        <v>14</v>
      </c>
      <c r="H345">
        <v>181</v>
      </c>
    </row>
    <row r="346" spans="1:8" x14ac:dyDescent="0.55000000000000004">
      <c r="A346" t="s">
        <v>20</v>
      </c>
      <c r="B346">
        <v>192</v>
      </c>
      <c r="G346" t="s">
        <v>14</v>
      </c>
      <c r="H346">
        <v>13</v>
      </c>
    </row>
    <row r="347" spans="1:8" x14ac:dyDescent="0.55000000000000004">
      <c r="A347" t="s">
        <v>20</v>
      </c>
      <c r="B347">
        <v>26</v>
      </c>
      <c r="G347" t="s">
        <v>14</v>
      </c>
      <c r="H347">
        <v>1</v>
      </c>
    </row>
    <row r="348" spans="1:8" x14ac:dyDescent="0.55000000000000004">
      <c r="A348" t="s">
        <v>20</v>
      </c>
      <c r="B348">
        <v>723</v>
      </c>
      <c r="G348" t="s">
        <v>14</v>
      </c>
      <c r="H348">
        <v>21</v>
      </c>
    </row>
    <row r="349" spans="1:8" x14ac:dyDescent="0.55000000000000004">
      <c r="A349" t="s">
        <v>20</v>
      </c>
      <c r="B349">
        <v>170</v>
      </c>
      <c r="G349" t="s">
        <v>14</v>
      </c>
      <c r="H349">
        <v>830</v>
      </c>
    </row>
    <row r="350" spans="1:8" x14ac:dyDescent="0.55000000000000004">
      <c r="A350" t="s">
        <v>20</v>
      </c>
      <c r="B350">
        <v>238</v>
      </c>
      <c r="G350" t="s">
        <v>14</v>
      </c>
      <c r="H350">
        <v>130</v>
      </c>
    </row>
    <row r="351" spans="1:8" x14ac:dyDescent="0.55000000000000004">
      <c r="A351" t="s">
        <v>20</v>
      </c>
      <c r="B351">
        <v>55</v>
      </c>
      <c r="G351" t="s">
        <v>14</v>
      </c>
      <c r="H351">
        <v>55</v>
      </c>
    </row>
    <row r="352" spans="1:8" x14ac:dyDescent="0.55000000000000004">
      <c r="A352" t="s">
        <v>20</v>
      </c>
      <c r="B352">
        <v>128</v>
      </c>
      <c r="G352" t="s">
        <v>14</v>
      </c>
      <c r="H352">
        <v>114</v>
      </c>
    </row>
    <row r="353" spans="1:8" x14ac:dyDescent="0.55000000000000004">
      <c r="A353" t="s">
        <v>20</v>
      </c>
      <c r="B353">
        <v>2144</v>
      </c>
      <c r="G353" t="s">
        <v>14</v>
      </c>
      <c r="H353">
        <v>594</v>
      </c>
    </row>
    <row r="354" spans="1:8" x14ac:dyDescent="0.55000000000000004">
      <c r="A354" t="s">
        <v>20</v>
      </c>
      <c r="B354">
        <v>2693</v>
      </c>
      <c r="G354" t="s">
        <v>14</v>
      </c>
      <c r="H354">
        <v>24</v>
      </c>
    </row>
    <row r="355" spans="1:8" x14ac:dyDescent="0.55000000000000004">
      <c r="A355" t="s">
        <v>20</v>
      </c>
      <c r="B355">
        <v>432</v>
      </c>
      <c r="G355" t="s">
        <v>14</v>
      </c>
      <c r="H355">
        <v>252</v>
      </c>
    </row>
    <row r="356" spans="1:8" x14ac:dyDescent="0.55000000000000004">
      <c r="A356" t="s">
        <v>20</v>
      </c>
      <c r="B356">
        <v>189</v>
      </c>
      <c r="G356" t="s">
        <v>14</v>
      </c>
      <c r="H356">
        <v>67</v>
      </c>
    </row>
    <row r="357" spans="1:8" x14ac:dyDescent="0.55000000000000004">
      <c r="A357" t="s">
        <v>20</v>
      </c>
      <c r="B357">
        <v>154</v>
      </c>
      <c r="G357" t="s">
        <v>14</v>
      </c>
      <c r="H357">
        <v>742</v>
      </c>
    </row>
    <row r="358" spans="1:8" x14ac:dyDescent="0.55000000000000004">
      <c r="A358" t="s">
        <v>20</v>
      </c>
      <c r="B358">
        <v>96</v>
      </c>
      <c r="G358" t="s">
        <v>14</v>
      </c>
      <c r="H358">
        <v>75</v>
      </c>
    </row>
    <row r="359" spans="1:8" x14ac:dyDescent="0.55000000000000004">
      <c r="A359" t="s">
        <v>20</v>
      </c>
      <c r="B359">
        <v>3063</v>
      </c>
      <c r="G359" t="s">
        <v>14</v>
      </c>
      <c r="H359">
        <v>4405</v>
      </c>
    </row>
    <row r="360" spans="1:8" x14ac:dyDescent="0.55000000000000004">
      <c r="A360" t="s">
        <v>20</v>
      </c>
      <c r="B360">
        <v>2266</v>
      </c>
      <c r="G360" t="s">
        <v>14</v>
      </c>
      <c r="H360">
        <v>92</v>
      </c>
    </row>
    <row r="361" spans="1:8" x14ac:dyDescent="0.55000000000000004">
      <c r="A361" t="s">
        <v>20</v>
      </c>
      <c r="B361">
        <v>194</v>
      </c>
      <c r="G361" t="s">
        <v>14</v>
      </c>
      <c r="H361">
        <v>64</v>
      </c>
    </row>
    <row r="362" spans="1:8" x14ac:dyDescent="0.55000000000000004">
      <c r="A362" t="s">
        <v>20</v>
      </c>
      <c r="B362">
        <v>129</v>
      </c>
      <c r="G362" t="s">
        <v>14</v>
      </c>
      <c r="H362">
        <v>64</v>
      </c>
    </row>
    <row r="363" spans="1:8" x14ac:dyDescent="0.55000000000000004">
      <c r="A363" t="s">
        <v>20</v>
      </c>
      <c r="B363">
        <v>375</v>
      </c>
      <c r="G363" t="s">
        <v>14</v>
      </c>
      <c r="H363">
        <v>842</v>
      </c>
    </row>
    <row r="364" spans="1:8" x14ac:dyDescent="0.55000000000000004">
      <c r="A364" t="s">
        <v>20</v>
      </c>
      <c r="B364">
        <v>409</v>
      </c>
      <c r="G364" t="s">
        <v>14</v>
      </c>
      <c r="H364">
        <v>112</v>
      </c>
    </row>
    <row r="365" spans="1:8" x14ac:dyDescent="0.55000000000000004">
      <c r="A365" t="s">
        <v>20</v>
      </c>
      <c r="B365">
        <v>234</v>
      </c>
      <c r="G365" t="s">
        <v>14</v>
      </c>
      <c r="H365">
        <v>374</v>
      </c>
    </row>
    <row r="366" spans="1:8" x14ac:dyDescent="0.55000000000000004">
      <c r="A366" t="s">
        <v>20</v>
      </c>
      <c r="B366">
        <v>3016</v>
      </c>
    </row>
    <row r="367" spans="1:8" x14ac:dyDescent="0.55000000000000004">
      <c r="A367" t="s">
        <v>20</v>
      </c>
      <c r="B367">
        <v>264</v>
      </c>
    </row>
    <row r="368" spans="1:8" x14ac:dyDescent="0.55000000000000004">
      <c r="A368" t="s">
        <v>20</v>
      </c>
      <c r="B368">
        <v>272</v>
      </c>
    </row>
    <row r="369" spans="1:2" x14ac:dyDescent="0.55000000000000004">
      <c r="A369" t="s">
        <v>20</v>
      </c>
      <c r="B369">
        <v>419</v>
      </c>
    </row>
    <row r="370" spans="1:2" x14ac:dyDescent="0.55000000000000004">
      <c r="A370" t="s">
        <v>20</v>
      </c>
      <c r="B370">
        <v>1621</v>
      </c>
    </row>
    <row r="371" spans="1:2" x14ac:dyDescent="0.55000000000000004">
      <c r="A371" t="s">
        <v>20</v>
      </c>
      <c r="B371">
        <v>1101</v>
      </c>
    </row>
    <row r="372" spans="1:2" x14ac:dyDescent="0.55000000000000004">
      <c r="A372" t="s">
        <v>20</v>
      </c>
      <c r="B372">
        <v>1073</v>
      </c>
    </row>
    <row r="373" spans="1:2" x14ac:dyDescent="0.55000000000000004">
      <c r="A373" t="s">
        <v>20</v>
      </c>
      <c r="B373">
        <v>331</v>
      </c>
    </row>
    <row r="374" spans="1:2" x14ac:dyDescent="0.55000000000000004">
      <c r="A374" t="s">
        <v>20</v>
      </c>
      <c r="B374">
        <v>1170</v>
      </c>
    </row>
    <row r="375" spans="1:2" x14ac:dyDescent="0.55000000000000004">
      <c r="A375" t="s">
        <v>20</v>
      </c>
      <c r="B375">
        <v>363</v>
      </c>
    </row>
    <row r="376" spans="1:2" x14ac:dyDescent="0.55000000000000004">
      <c r="A376" t="s">
        <v>20</v>
      </c>
      <c r="B376">
        <v>103</v>
      </c>
    </row>
    <row r="377" spans="1:2" x14ac:dyDescent="0.55000000000000004">
      <c r="A377" t="s">
        <v>20</v>
      </c>
      <c r="B377">
        <v>147</v>
      </c>
    </row>
    <row r="378" spans="1:2" x14ac:dyDescent="0.55000000000000004">
      <c r="A378" t="s">
        <v>20</v>
      </c>
      <c r="B378">
        <v>110</v>
      </c>
    </row>
    <row r="379" spans="1:2" x14ac:dyDescent="0.55000000000000004">
      <c r="A379" t="s">
        <v>20</v>
      </c>
      <c r="B379">
        <v>134</v>
      </c>
    </row>
    <row r="380" spans="1:2" x14ac:dyDescent="0.55000000000000004">
      <c r="A380" t="s">
        <v>20</v>
      </c>
      <c r="B380">
        <v>269</v>
      </c>
    </row>
    <row r="381" spans="1:2" x14ac:dyDescent="0.55000000000000004">
      <c r="A381" t="s">
        <v>20</v>
      </c>
      <c r="B381">
        <v>175</v>
      </c>
    </row>
    <row r="382" spans="1:2" x14ac:dyDescent="0.55000000000000004">
      <c r="A382" t="s">
        <v>20</v>
      </c>
      <c r="B382">
        <v>69</v>
      </c>
    </row>
    <row r="383" spans="1:2" x14ac:dyDescent="0.55000000000000004">
      <c r="A383" t="s">
        <v>20</v>
      </c>
      <c r="B383">
        <v>190</v>
      </c>
    </row>
    <row r="384" spans="1:2" x14ac:dyDescent="0.55000000000000004">
      <c r="A384" t="s">
        <v>20</v>
      </c>
      <c r="B384">
        <v>237</v>
      </c>
    </row>
    <row r="385" spans="1:2" x14ac:dyDescent="0.55000000000000004">
      <c r="A385" t="s">
        <v>20</v>
      </c>
      <c r="B385">
        <v>196</v>
      </c>
    </row>
    <row r="386" spans="1:2" x14ac:dyDescent="0.55000000000000004">
      <c r="A386" t="s">
        <v>20</v>
      </c>
      <c r="B386">
        <v>7295</v>
      </c>
    </row>
    <row r="387" spans="1:2" x14ac:dyDescent="0.55000000000000004">
      <c r="A387" t="s">
        <v>20</v>
      </c>
      <c r="B387">
        <v>2893</v>
      </c>
    </row>
    <row r="388" spans="1:2" x14ac:dyDescent="0.55000000000000004">
      <c r="A388" t="s">
        <v>20</v>
      </c>
      <c r="B388">
        <v>820</v>
      </c>
    </row>
    <row r="389" spans="1:2" x14ac:dyDescent="0.55000000000000004">
      <c r="A389" t="s">
        <v>20</v>
      </c>
      <c r="B389">
        <v>2038</v>
      </c>
    </row>
    <row r="390" spans="1:2" x14ac:dyDescent="0.55000000000000004">
      <c r="A390" t="s">
        <v>20</v>
      </c>
      <c r="B390">
        <v>116</v>
      </c>
    </row>
    <row r="391" spans="1:2" x14ac:dyDescent="0.55000000000000004">
      <c r="A391" t="s">
        <v>20</v>
      </c>
      <c r="B391">
        <v>1345</v>
      </c>
    </row>
    <row r="392" spans="1:2" x14ac:dyDescent="0.55000000000000004">
      <c r="A392" t="s">
        <v>20</v>
      </c>
      <c r="B392">
        <v>168</v>
      </c>
    </row>
    <row r="393" spans="1:2" x14ac:dyDescent="0.55000000000000004">
      <c r="A393" t="s">
        <v>20</v>
      </c>
      <c r="B393">
        <v>137</v>
      </c>
    </row>
    <row r="394" spans="1:2" x14ac:dyDescent="0.55000000000000004">
      <c r="A394" t="s">
        <v>20</v>
      </c>
      <c r="B394">
        <v>186</v>
      </c>
    </row>
    <row r="395" spans="1:2" x14ac:dyDescent="0.55000000000000004">
      <c r="A395" t="s">
        <v>20</v>
      </c>
      <c r="B395">
        <v>125</v>
      </c>
    </row>
    <row r="396" spans="1:2" x14ac:dyDescent="0.55000000000000004">
      <c r="A396" t="s">
        <v>20</v>
      </c>
      <c r="B396">
        <v>202</v>
      </c>
    </row>
    <row r="397" spans="1:2" x14ac:dyDescent="0.55000000000000004">
      <c r="A397" t="s">
        <v>20</v>
      </c>
      <c r="B397">
        <v>103</v>
      </c>
    </row>
    <row r="398" spans="1:2" x14ac:dyDescent="0.55000000000000004">
      <c r="A398" t="s">
        <v>20</v>
      </c>
      <c r="B398">
        <v>1785</v>
      </c>
    </row>
    <row r="399" spans="1:2" x14ac:dyDescent="0.55000000000000004">
      <c r="A399" t="s">
        <v>20</v>
      </c>
      <c r="B399">
        <v>157</v>
      </c>
    </row>
    <row r="400" spans="1:2" x14ac:dyDescent="0.55000000000000004">
      <c r="A400" t="s">
        <v>20</v>
      </c>
      <c r="B400">
        <v>555</v>
      </c>
    </row>
    <row r="401" spans="1:2" x14ac:dyDescent="0.55000000000000004">
      <c r="A401" t="s">
        <v>20</v>
      </c>
      <c r="B401">
        <v>297</v>
      </c>
    </row>
    <row r="402" spans="1:2" x14ac:dyDescent="0.55000000000000004">
      <c r="A402" t="s">
        <v>20</v>
      </c>
      <c r="B402">
        <v>123</v>
      </c>
    </row>
    <row r="403" spans="1:2" x14ac:dyDescent="0.55000000000000004">
      <c r="A403" t="s">
        <v>20</v>
      </c>
      <c r="B403">
        <v>3036</v>
      </c>
    </row>
    <row r="404" spans="1:2" x14ac:dyDescent="0.55000000000000004">
      <c r="A404" t="s">
        <v>20</v>
      </c>
      <c r="B404">
        <v>144</v>
      </c>
    </row>
    <row r="405" spans="1:2" x14ac:dyDescent="0.55000000000000004">
      <c r="A405" t="s">
        <v>20</v>
      </c>
      <c r="B405">
        <v>121</v>
      </c>
    </row>
    <row r="406" spans="1:2" x14ac:dyDescent="0.55000000000000004">
      <c r="A406" t="s">
        <v>20</v>
      </c>
      <c r="B406">
        <v>181</v>
      </c>
    </row>
    <row r="407" spans="1:2" x14ac:dyDescent="0.55000000000000004">
      <c r="A407" t="s">
        <v>20</v>
      </c>
      <c r="B407">
        <v>122</v>
      </c>
    </row>
    <row r="408" spans="1:2" x14ac:dyDescent="0.55000000000000004">
      <c r="A408" t="s">
        <v>20</v>
      </c>
      <c r="B408">
        <v>1071</v>
      </c>
    </row>
    <row r="409" spans="1:2" x14ac:dyDescent="0.55000000000000004">
      <c r="A409" t="s">
        <v>20</v>
      </c>
      <c r="B409">
        <v>980</v>
      </c>
    </row>
    <row r="410" spans="1:2" x14ac:dyDescent="0.55000000000000004">
      <c r="A410" t="s">
        <v>20</v>
      </c>
      <c r="B410">
        <v>536</v>
      </c>
    </row>
    <row r="411" spans="1:2" x14ac:dyDescent="0.55000000000000004">
      <c r="A411" t="s">
        <v>20</v>
      </c>
      <c r="B411">
        <v>1991</v>
      </c>
    </row>
    <row r="412" spans="1:2" x14ac:dyDescent="0.55000000000000004">
      <c r="A412" t="s">
        <v>20</v>
      </c>
      <c r="B412">
        <v>180</v>
      </c>
    </row>
    <row r="413" spans="1:2" x14ac:dyDescent="0.55000000000000004">
      <c r="A413" t="s">
        <v>20</v>
      </c>
      <c r="B413">
        <v>130</v>
      </c>
    </row>
    <row r="414" spans="1:2" x14ac:dyDescent="0.55000000000000004">
      <c r="A414" t="s">
        <v>20</v>
      </c>
      <c r="B414">
        <v>122</v>
      </c>
    </row>
    <row r="415" spans="1:2" x14ac:dyDescent="0.55000000000000004">
      <c r="A415" t="s">
        <v>20</v>
      </c>
      <c r="B415">
        <v>140</v>
      </c>
    </row>
    <row r="416" spans="1:2" x14ac:dyDescent="0.55000000000000004">
      <c r="A416" t="s">
        <v>20</v>
      </c>
      <c r="B416">
        <v>3388</v>
      </c>
    </row>
    <row r="417" spans="1:2" x14ac:dyDescent="0.55000000000000004">
      <c r="A417" t="s">
        <v>20</v>
      </c>
      <c r="B417">
        <v>280</v>
      </c>
    </row>
    <row r="418" spans="1:2" x14ac:dyDescent="0.55000000000000004">
      <c r="A418" t="s">
        <v>20</v>
      </c>
      <c r="B418">
        <v>366</v>
      </c>
    </row>
    <row r="419" spans="1:2" x14ac:dyDescent="0.55000000000000004">
      <c r="A419" t="s">
        <v>20</v>
      </c>
      <c r="B419">
        <v>270</v>
      </c>
    </row>
    <row r="420" spans="1:2" x14ac:dyDescent="0.55000000000000004">
      <c r="A420" t="s">
        <v>20</v>
      </c>
      <c r="B420">
        <v>137</v>
      </c>
    </row>
    <row r="421" spans="1:2" x14ac:dyDescent="0.55000000000000004">
      <c r="A421" t="s">
        <v>20</v>
      </c>
      <c r="B421">
        <v>3205</v>
      </c>
    </row>
    <row r="422" spans="1:2" x14ac:dyDescent="0.55000000000000004">
      <c r="A422" t="s">
        <v>20</v>
      </c>
      <c r="B422">
        <v>288</v>
      </c>
    </row>
    <row r="423" spans="1:2" x14ac:dyDescent="0.55000000000000004">
      <c r="A423" t="s">
        <v>20</v>
      </c>
      <c r="B423">
        <v>148</v>
      </c>
    </row>
    <row r="424" spans="1:2" x14ac:dyDescent="0.55000000000000004">
      <c r="A424" t="s">
        <v>20</v>
      </c>
      <c r="B424">
        <v>114</v>
      </c>
    </row>
    <row r="425" spans="1:2" x14ac:dyDescent="0.55000000000000004">
      <c r="A425" t="s">
        <v>20</v>
      </c>
      <c r="B425">
        <v>1518</v>
      </c>
    </row>
    <row r="426" spans="1:2" x14ac:dyDescent="0.55000000000000004">
      <c r="A426" t="s">
        <v>20</v>
      </c>
      <c r="B426">
        <v>166</v>
      </c>
    </row>
    <row r="427" spans="1:2" x14ac:dyDescent="0.55000000000000004">
      <c r="A427" t="s">
        <v>20</v>
      </c>
      <c r="B427">
        <v>100</v>
      </c>
    </row>
    <row r="428" spans="1:2" x14ac:dyDescent="0.55000000000000004">
      <c r="A428" t="s">
        <v>20</v>
      </c>
      <c r="B428">
        <v>235</v>
      </c>
    </row>
    <row r="429" spans="1:2" x14ac:dyDescent="0.55000000000000004">
      <c r="A429" t="s">
        <v>20</v>
      </c>
      <c r="B429">
        <v>148</v>
      </c>
    </row>
    <row r="430" spans="1:2" x14ac:dyDescent="0.55000000000000004">
      <c r="A430" t="s">
        <v>20</v>
      </c>
      <c r="B430">
        <v>198</v>
      </c>
    </row>
    <row r="431" spans="1:2" x14ac:dyDescent="0.55000000000000004">
      <c r="A431" t="s">
        <v>20</v>
      </c>
      <c r="B431">
        <v>150</v>
      </c>
    </row>
    <row r="432" spans="1:2" x14ac:dyDescent="0.55000000000000004">
      <c r="A432" t="s">
        <v>20</v>
      </c>
      <c r="B432">
        <v>216</v>
      </c>
    </row>
    <row r="433" spans="1:2" x14ac:dyDescent="0.55000000000000004">
      <c r="A433" t="s">
        <v>20</v>
      </c>
      <c r="B433">
        <v>5139</v>
      </c>
    </row>
    <row r="434" spans="1:2" x14ac:dyDescent="0.55000000000000004">
      <c r="A434" t="s">
        <v>20</v>
      </c>
      <c r="B434">
        <v>2353</v>
      </c>
    </row>
    <row r="435" spans="1:2" x14ac:dyDescent="0.55000000000000004">
      <c r="A435" t="s">
        <v>20</v>
      </c>
      <c r="B435">
        <v>78</v>
      </c>
    </row>
    <row r="436" spans="1:2" x14ac:dyDescent="0.55000000000000004">
      <c r="A436" t="s">
        <v>20</v>
      </c>
      <c r="B436">
        <v>174</v>
      </c>
    </row>
    <row r="437" spans="1:2" x14ac:dyDescent="0.55000000000000004">
      <c r="A437" t="s">
        <v>20</v>
      </c>
      <c r="B437">
        <v>164</v>
      </c>
    </row>
    <row r="438" spans="1:2" x14ac:dyDescent="0.55000000000000004">
      <c r="A438" t="s">
        <v>20</v>
      </c>
      <c r="B438">
        <v>161</v>
      </c>
    </row>
    <row r="439" spans="1:2" x14ac:dyDescent="0.55000000000000004">
      <c r="A439" t="s">
        <v>20</v>
      </c>
      <c r="B439">
        <v>138</v>
      </c>
    </row>
    <row r="440" spans="1:2" x14ac:dyDescent="0.55000000000000004">
      <c r="A440" t="s">
        <v>20</v>
      </c>
      <c r="B440">
        <v>3308</v>
      </c>
    </row>
    <row r="441" spans="1:2" x14ac:dyDescent="0.55000000000000004">
      <c r="A441" t="s">
        <v>20</v>
      </c>
      <c r="B441">
        <v>127</v>
      </c>
    </row>
    <row r="442" spans="1:2" x14ac:dyDescent="0.55000000000000004">
      <c r="A442" t="s">
        <v>20</v>
      </c>
      <c r="B442">
        <v>207</v>
      </c>
    </row>
    <row r="443" spans="1:2" x14ac:dyDescent="0.55000000000000004">
      <c r="A443" t="s">
        <v>20</v>
      </c>
      <c r="B443">
        <v>181</v>
      </c>
    </row>
    <row r="444" spans="1:2" x14ac:dyDescent="0.55000000000000004">
      <c r="A444" t="s">
        <v>20</v>
      </c>
      <c r="B444">
        <v>110</v>
      </c>
    </row>
    <row r="445" spans="1:2" x14ac:dyDescent="0.55000000000000004">
      <c r="A445" t="s">
        <v>20</v>
      </c>
      <c r="B445">
        <v>185</v>
      </c>
    </row>
    <row r="446" spans="1:2" x14ac:dyDescent="0.55000000000000004">
      <c r="A446" t="s">
        <v>20</v>
      </c>
      <c r="B446">
        <v>121</v>
      </c>
    </row>
    <row r="447" spans="1:2" x14ac:dyDescent="0.55000000000000004">
      <c r="A447" t="s">
        <v>20</v>
      </c>
      <c r="B447">
        <v>106</v>
      </c>
    </row>
    <row r="448" spans="1:2" x14ac:dyDescent="0.55000000000000004">
      <c r="A448" t="s">
        <v>20</v>
      </c>
      <c r="B448">
        <v>142</v>
      </c>
    </row>
    <row r="449" spans="1:2" x14ac:dyDescent="0.55000000000000004">
      <c r="A449" t="s">
        <v>20</v>
      </c>
      <c r="B449">
        <v>233</v>
      </c>
    </row>
    <row r="450" spans="1:2" x14ac:dyDescent="0.55000000000000004">
      <c r="A450" t="s">
        <v>20</v>
      </c>
      <c r="B450">
        <v>218</v>
      </c>
    </row>
    <row r="451" spans="1:2" x14ac:dyDescent="0.55000000000000004">
      <c r="A451" t="s">
        <v>20</v>
      </c>
      <c r="B451">
        <v>76</v>
      </c>
    </row>
    <row r="452" spans="1:2" x14ac:dyDescent="0.55000000000000004">
      <c r="A452" t="s">
        <v>20</v>
      </c>
      <c r="B452">
        <v>43</v>
      </c>
    </row>
    <row r="453" spans="1:2" x14ac:dyDescent="0.55000000000000004">
      <c r="A453" t="s">
        <v>20</v>
      </c>
      <c r="B453">
        <v>221</v>
      </c>
    </row>
    <row r="454" spans="1:2" x14ac:dyDescent="0.55000000000000004">
      <c r="A454" t="s">
        <v>20</v>
      </c>
      <c r="B454">
        <v>2805</v>
      </c>
    </row>
    <row r="455" spans="1:2" x14ac:dyDescent="0.55000000000000004">
      <c r="A455" t="s">
        <v>20</v>
      </c>
      <c r="B455">
        <v>68</v>
      </c>
    </row>
    <row r="456" spans="1:2" x14ac:dyDescent="0.55000000000000004">
      <c r="A456" t="s">
        <v>20</v>
      </c>
      <c r="B456">
        <v>183</v>
      </c>
    </row>
    <row r="457" spans="1:2" x14ac:dyDescent="0.55000000000000004">
      <c r="A457" t="s">
        <v>20</v>
      </c>
      <c r="B457">
        <v>133</v>
      </c>
    </row>
    <row r="458" spans="1:2" x14ac:dyDescent="0.55000000000000004">
      <c r="A458" t="s">
        <v>20</v>
      </c>
      <c r="B458">
        <v>2489</v>
      </c>
    </row>
    <row r="459" spans="1:2" x14ac:dyDescent="0.55000000000000004">
      <c r="A459" t="s">
        <v>20</v>
      </c>
      <c r="B459">
        <v>69</v>
      </c>
    </row>
    <row r="460" spans="1:2" x14ac:dyDescent="0.55000000000000004">
      <c r="A460" t="s">
        <v>20</v>
      </c>
      <c r="B460">
        <v>279</v>
      </c>
    </row>
    <row r="461" spans="1:2" x14ac:dyDescent="0.55000000000000004">
      <c r="A461" t="s">
        <v>20</v>
      </c>
      <c r="B461">
        <v>210</v>
      </c>
    </row>
    <row r="462" spans="1:2" x14ac:dyDescent="0.55000000000000004">
      <c r="A462" t="s">
        <v>20</v>
      </c>
      <c r="B462">
        <v>2100</v>
      </c>
    </row>
    <row r="463" spans="1:2" x14ac:dyDescent="0.55000000000000004">
      <c r="A463" t="s">
        <v>20</v>
      </c>
      <c r="B463">
        <v>252</v>
      </c>
    </row>
    <row r="464" spans="1:2" x14ac:dyDescent="0.55000000000000004">
      <c r="A464" t="s">
        <v>20</v>
      </c>
      <c r="B464">
        <v>1280</v>
      </c>
    </row>
    <row r="465" spans="1:2" x14ac:dyDescent="0.55000000000000004">
      <c r="A465" t="s">
        <v>20</v>
      </c>
      <c r="B465">
        <v>157</v>
      </c>
    </row>
    <row r="466" spans="1:2" x14ac:dyDescent="0.55000000000000004">
      <c r="A466" t="s">
        <v>20</v>
      </c>
      <c r="B466">
        <v>194</v>
      </c>
    </row>
    <row r="467" spans="1:2" x14ac:dyDescent="0.55000000000000004">
      <c r="A467" t="s">
        <v>20</v>
      </c>
      <c r="B467">
        <v>82</v>
      </c>
    </row>
    <row r="468" spans="1:2" x14ac:dyDescent="0.55000000000000004">
      <c r="A468" t="s">
        <v>20</v>
      </c>
      <c r="B468">
        <v>4233</v>
      </c>
    </row>
    <row r="469" spans="1:2" x14ac:dyDescent="0.55000000000000004">
      <c r="A469" t="s">
        <v>20</v>
      </c>
      <c r="B469">
        <v>1297</v>
      </c>
    </row>
    <row r="470" spans="1:2" x14ac:dyDescent="0.55000000000000004">
      <c r="A470" t="s">
        <v>20</v>
      </c>
      <c r="B470">
        <v>165</v>
      </c>
    </row>
    <row r="471" spans="1:2" x14ac:dyDescent="0.55000000000000004">
      <c r="A471" t="s">
        <v>20</v>
      </c>
      <c r="B471">
        <v>119</v>
      </c>
    </row>
    <row r="472" spans="1:2" x14ac:dyDescent="0.55000000000000004">
      <c r="A472" t="s">
        <v>20</v>
      </c>
      <c r="B472">
        <v>1797</v>
      </c>
    </row>
    <row r="473" spans="1:2" x14ac:dyDescent="0.55000000000000004">
      <c r="A473" t="s">
        <v>20</v>
      </c>
      <c r="B473">
        <v>261</v>
      </c>
    </row>
    <row r="474" spans="1:2" x14ac:dyDescent="0.55000000000000004">
      <c r="A474" t="s">
        <v>20</v>
      </c>
      <c r="B474">
        <v>157</v>
      </c>
    </row>
    <row r="475" spans="1:2" x14ac:dyDescent="0.55000000000000004">
      <c r="A475" t="s">
        <v>20</v>
      </c>
      <c r="B475">
        <v>3533</v>
      </c>
    </row>
    <row r="476" spans="1:2" x14ac:dyDescent="0.55000000000000004">
      <c r="A476" t="s">
        <v>20</v>
      </c>
      <c r="B476">
        <v>155</v>
      </c>
    </row>
    <row r="477" spans="1:2" x14ac:dyDescent="0.55000000000000004">
      <c r="A477" t="s">
        <v>20</v>
      </c>
      <c r="B477">
        <v>132</v>
      </c>
    </row>
    <row r="478" spans="1:2" x14ac:dyDescent="0.55000000000000004">
      <c r="A478" t="s">
        <v>20</v>
      </c>
      <c r="B478">
        <v>1354</v>
      </c>
    </row>
    <row r="479" spans="1:2" x14ac:dyDescent="0.55000000000000004">
      <c r="A479" t="s">
        <v>20</v>
      </c>
      <c r="B479">
        <v>48</v>
      </c>
    </row>
    <row r="480" spans="1:2" x14ac:dyDescent="0.55000000000000004">
      <c r="A480" t="s">
        <v>20</v>
      </c>
      <c r="B480">
        <v>110</v>
      </c>
    </row>
    <row r="481" spans="1:2" x14ac:dyDescent="0.55000000000000004">
      <c r="A481" t="s">
        <v>20</v>
      </c>
      <c r="B481">
        <v>172</v>
      </c>
    </row>
    <row r="482" spans="1:2" x14ac:dyDescent="0.55000000000000004">
      <c r="A482" t="s">
        <v>20</v>
      </c>
      <c r="B482">
        <v>307</v>
      </c>
    </row>
    <row r="483" spans="1:2" x14ac:dyDescent="0.55000000000000004">
      <c r="A483" t="s">
        <v>20</v>
      </c>
      <c r="B483">
        <v>160</v>
      </c>
    </row>
    <row r="484" spans="1:2" x14ac:dyDescent="0.55000000000000004">
      <c r="A484" t="s">
        <v>20</v>
      </c>
      <c r="B484">
        <v>1467</v>
      </c>
    </row>
    <row r="485" spans="1:2" x14ac:dyDescent="0.55000000000000004">
      <c r="A485" t="s">
        <v>20</v>
      </c>
      <c r="B485">
        <v>2662</v>
      </c>
    </row>
    <row r="486" spans="1:2" x14ac:dyDescent="0.55000000000000004">
      <c r="A486" t="s">
        <v>20</v>
      </c>
      <c r="B486">
        <v>452</v>
      </c>
    </row>
    <row r="487" spans="1:2" x14ac:dyDescent="0.55000000000000004">
      <c r="A487" t="s">
        <v>20</v>
      </c>
      <c r="B487">
        <v>158</v>
      </c>
    </row>
    <row r="488" spans="1:2" x14ac:dyDescent="0.55000000000000004">
      <c r="A488" t="s">
        <v>20</v>
      </c>
      <c r="B488">
        <v>225</v>
      </c>
    </row>
    <row r="489" spans="1:2" x14ac:dyDescent="0.55000000000000004">
      <c r="A489" t="s">
        <v>20</v>
      </c>
      <c r="B489">
        <v>65</v>
      </c>
    </row>
    <row r="490" spans="1:2" x14ac:dyDescent="0.55000000000000004">
      <c r="A490" t="s">
        <v>20</v>
      </c>
      <c r="B490">
        <v>163</v>
      </c>
    </row>
    <row r="491" spans="1:2" x14ac:dyDescent="0.55000000000000004">
      <c r="A491" t="s">
        <v>20</v>
      </c>
      <c r="B491">
        <v>85</v>
      </c>
    </row>
    <row r="492" spans="1:2" x14ac:dyDescent="0.55000000000000004">
      <c r="A492" t="s">
        <v>20</v>
      </c>
      <c r="B492">
        <v>217</v>
      </c>
    </row>
    <row r="493" spans="1:2" x14ac:dyDescent="0.55000000000000004">
      <c r="A493" t="s">
        <v>20</v>
      </c>
      <c r="B493">
        <v>150</v>
      </c>
    </row>
    <row r="494" spans="1:2" x14ac:dyDescent="0.55000000000000004">
      <c r="A494" t="s">
        <v>20</v>
      </c>
      <c r="B494">
        <v>3272</v>
      </c>
    </row>
    <row r="495" spans="1:2" x14ac:dyDescent="0.55000000000000004">
      <c r="A495" t="s">
        <v>20</v>
      </c>
      <c r="B495">
        <v>300</v>
      </c>
    </row>
    <row r="496" spans="1:2" x14ac:dyDescent="0.55000000000000004">
      <c r="A496" t="s">
        <v>20</v>
      </c>
      <c r="B496">
        <v>126</v>
      </c>
    </row>
    <row r="497" spans="1:2" x14ac:dyDescent="0.55000000000000004">
      <c r="A497" t="s">
        <v>20</v>
      </c>
      <c r="B497">
        <v>2320</v>
      </c>
    </row>
    <row r="498" spans="1:2" x14ac:dyDescent="0.55000000000000004">
      <c r="A498" t="s">
        <v>20</v>
      </c>
      <c r="B498">
        <v>81</v>
      </c>
    </row>
    <row r="499" spans="1:2" x14ac:dyDescent="0.55000000000000004">
      <c r="A499" t="s">
        <v>20</v>
      </c>
      <c r="B499">
        <v>1887</v>
      </c>
    </row>
    <row r="500" spans="1:2" x14ac:dyDescent="0.55000000000000004">
      <c r="A500" t="s">
        <v>20</v>
      </c>
      <c r="B500">
        <v>4358</v>
      </c>
    </row>
    <row r="501" spans="1:2" x14ac:dyDescent="0.55000000000000004">
      <c r="A501" t="s">
        <v>20</v>
      </c>
      <c r="B501">
        <v>53</v>
      </c>
    </row>
    <row r="502" spans="1:2" x14ac:dyDescent="0.55000000000000004">
      <c r="A502" t="s">
        <v>20</v>
      </c>
      <c r="B502">
        <v>2414</v>
      </c>
    </row>
    <row r="503" spans="1:2" x14ac:dyDescent="0.55000000000000004">
      <c r="A503" t="s">
        <v>20</v>
      </c>
      <c r="B503">
        <v>80</v>
      </c>
    </row>
    <row r="504" spans="1:2" x14ac:dyDescent="0.55000000000000004">
      <c r="A504" t="s">
        <v>20</v>
      </c>
      <c r="B504">
        <v>193</v>
      </c>
    </row>
    <row r="505" spans="1:2" x14ac:dyDescent="0.55000000000000004">
      <c r="A505" t="s">
        <v>20</v>
      </c>
      <c r="B505">
        <v>52</v>
      </c>
    </row>
    <row r="506" spans="1:2" x14ac:dyDescent="0.55000000000000004">
      <c r="A506" t="s">
        <v>20</v>
      </c>
      <c r="B506">
        <v>290</v>
      </c>
    </row>
    <row r="507" spans="1:2" x14ac:dyDescent="0.55000000000000004">
      <c r="A507" t="s">
        <v>20</v>
      </c>
      <c r="B507">
        <v>122</v>
      </c>
    </row>
    <row r="508" spans="1:2" x14ac:dyDescent="0.55000000000000004">
      <c r="A508" t="s">
        <v>20</v>
      </c>
      <c r="B508">
        <v>1470</v>
      </c>
    </row>
    <row r="509" spans="1:2" x14ac:dyDescent="0.55000000000000004">
      <c r="A509" t="s">
        <v>20</v>
      </c>
      <c r="B509">
        <v>165</v>
      </c>
    </row>
    <row r="510" spans="1:2" x14ac:dyDescent="0.55000000000000004">
      <c r="A510" t="s">
        <v>20</v>
      </c>
      <c r="B510">
        <v>182</v>
      </c>
    </row>
    <row r="511" spans="1:2" x14ac:dyDescent="0.55000000000000004">
      <c r="A511" t="s">
        <v>20</v>
      </c>
      <c r="B511">
        <v>199</v>
      </c>
    </row>
    <row r="512" spans="1:2" x14ac:dyDescent="0.55000000000000004">
      <c r="A512" t="s">
        <v>20</v>
      </c>
      <c r="B512">
        <v>56</v>
      </c>
    </row>
    <row r="513" spans="1:2" x14ac:dyDescent="0.55000000000000004">
      <c r="A513" t="s">
        <v>20</v>
      </c>
      <c r="B513">
        <v>1460</v>
      </c>
    </row>
    <row r="514" spans="1:2" x14ac:dyDescent="0.55000000000000004">
      <c r="A514" t="s">
        <v>20</v>
      </c>
      <c r="B514">
        <v>123</v>
      </c>
    </row>
    <row r="515" spans="1:2" x14ac:dyDescent="0.55000000000000004">
      <c r="A515" t="s">
        <v>20</v>
      </c>
      <c r="B515">
        <v>159</v>
      </c>
    </row>
    <row r="516" spans="1:2" x14ac:dyDescent="0.55000000000000004">
      <c r="A516" t="s">
        <v>20</v>
      </c>
      <c r="B516">
        <v>110</v>
      </c>
    </row>
    <row r="517" spans="1:2" x14ac:dyDescent="0.55000000000000004">
      <c r="A517" t="s">
        <v>20</v>
      </c>
      <c r="B517">
        <v>236</v>
      </c>
    </row>
    <row r="518" spans="1:2" x14ac:dyDescent="0.55000000000000004">
      <c r="A518" t="s">
        <v>20</v>
      </c>
      <c r="B518">
        <v>191</v>
      </c>
    </row>
    <row r="519" spans="1:2" x14ac:dyDescent="0.55000000000000004">
      <c r="A519" t="s">
        <v>20</v>
      </c>
      <c r="B519">
        <v>3934</v>
      </c>
    </row>
    <row r="520" spans="1:2" x14ac:dyDescent="0.55000000000000004">
      <c r="A520" t="s">
        <v>20</v>
      </c>
      <c r="B520">
        <v>80</v>
      </c>
    </row>
    <row r="521" spans="1:2" x14ac:dyDescent="0.55000000000000004">
      <c r="A521" t="s">
        <v>20</v>
      </c>
      <c r="B521">
        <v>462</v>
      </c>
    </row>
    <row r="522" spans="1:2" x14ac:dyDescent="0.55000000000000004">
      <c r="A522" t="s">
        <v>20</v>
      </c>
      <c r="B522">
        <v>179</v>
      </c>
    </row>
    <row r="523" spans="1:2" x14ac:dyDescent="0.55000000000000004">
      <c r="A523" t="s">
        <v>20</v>
      </c>
      <c r="B523">
        <v>1866</v>
      </c>
    </row>
    <row r="524" spans="1:2" x14ac:dyDescent="0.55000000000000004">
      <c r="A524" t="s">
        <v>20</v>
      </c>
      <c r="B524">
        <v>156</v>
      </c>
    </row>
    <row r="525" spans="1:2" x14ac:dyDescent="0.55000000000000004">
      <c r="A525" t="s">
        <v>20</v>
      </c>
      <c r="B525">
        <v>255</v>
      </c>
    </row>
    <row r="526" spans="1:2" x14ac:dyDescent="0.55000000000000004">
      <c r="A526" t="s">
        <v>20</v>
      </c>
      <c r="B526">
        <v>2261</v>
      </c>
    </row>
    <row r="527" spans="1:2" x14ac:dyDescent="0.55000000000000004">
      <c r="A527" t="s">
        <v>20</v>
      </c>
      <c r="B527">
        <v>40</v>
      </c>
    </row>
    <row r="528" spans="1:2" x14ac:dyDescent="0.55000000000000004">
      <c r="A528" t="s">
        <v>20</v>
      </c>
      <c r="B528">
        <v>2289</v>
      </c>
    </row>
    <row r="529" spans="1:2" x14ac:dyDescent="0.55000000000000004">
      <c r="A529" t="s">
        <v>20</v>
      </c>
      <c r="B529">
        <v>65</v>
      </c>
    </row>
    <row r="530" spans="1:2" x14ac:dyDescent="0.55000000000000004">
      <c r="A530" t="s">
        <v>20</v>
      </c>
      <c r="B530">
        <v>3777</v>
      </c>
    </row>
    <row r="531" spans="1:2" x14ac:dyDescent="0.55000000000000004">
      <c r="A531" t="s">
        <v>20</v>
      </c>
      <c r="B531">
        <v>184</v>
      </c>
    </row>
    <row r="532" spans="1:2" x14ac:dyDescent="0.55000000000000004">
      <c r="A532" t="s">
        <v>20</v>
      </c>
      <c r="B532">
        <v>85</v>
      </c>
    </row>
    <row r="533" spans="1:2" x14ac:dyDescent="0.55000000000000004">
      <c r="A533" t="s">
        <v>20</v>
      </c>
      <c r="B533">
        <v>144</v>
      </c>
    </row>
    <row r="534" spans="1:2" x14ac:dyDescent="0.55000000000000004">
      <c r="A534" t="s">
        <v>20</v>
      </c>
      <c r="B534">
        <v>1902</v>
      </c>
    </row>
    <row r="535" spans="1:2" x14ac:dyDescent="0.55000000000000004">
      <c r="A535" t="s">
        <v>20</v>
      </c>
      <c r="B535">
        <v>105</v>
      </c>
    </row>
    <row r="536" spans="1:2" x14ac:dyDescent="0.55000000000000004">
      <c r="A536" t="s">
        <v>20</v>
      </c>
      <c r="B536">
        <v>132</v>
      </c>
    </row>
    <row r="537" spans="1:2" x14ac:dyDescent="0.55000000000000004">
      <c r="A537" t="s">
        <v>20</v>
      </c>
      <c r="B537">
        <v>96</v>
      </c>
    </row>
    <row r="538" spans="1:2" x14ac:dyDescent="0.55000000000000004">
      <c r="A538" t="s">
        <v>20</v>
      </c>
      <c r="B538">
        <v>114</v>
      </c>
    </row>
    <row r="539" spans="1:2" x14ac:dyDescent="0.55000000000000004">
      <c r="A539" t="s">
        <v>20</v>
      </c>
      <c r="B539">
        <v>203</v>
      </c>
    </row>
    <row r="540" spans="1:2" x14ac:dyDescent="0.55000000000000004">
      <c r="A540" t="s">
        <v>20</v>
      </c>
      <c r="B540">
        <v>1559</v>
      </c>
    </row>
    <row r="541" spans="1:2" x14ac:dyDescent="0.55000000000000004">
      <c r="A541" t="s">
        <v>20</v>
      </c>
      <c r="B541">
        <v>1548</v>
      </c>
    </row>
    <row r="542" spans="1:2" x14ac:dyDescent="0.55000000000000004">
      <c r="A542" t="s">
        <v>20</v>
      </c>
      <c r="B542">
        <v>80</v>
      </c>
    </row>
    <row r="543" spans="1:2" x14ac:dyDescent="0.55000000000000004">
      <c r="A543" t="s">
        <v>20</v>
      </c>
      <c r="B543">
        <v>131</v>
      </c>
    </row>
    <row r="544" spans="1:2" x14ac:dyDescent="0.55000000000000004">
      <c r="A544" t="s">
        <v>20</v>
      </c>
      <c r="B544">
        <v>112</v>
      </c>
    </row>
    <row r="545" spans="1:2" x14ac:dyDescent="0.55000000000000004">
      <c r="A545" t="s">
        <v>20</v>
      </c>
      <c r="B545">
        <v>155</v>
      </c>
    </row>
    <row r="546" spans="1:2" x14ac:dyDescent="0.55000000000000004">
      <c r="A546" t="s">
        <v>20</v>
      </c>
      <c r="B546">
        <v>266</v>
      </c>
    </row>
    <row r="547" spans="1:2" x14ac:dyDescent="0.55000000000000004">
      <c r="A547" t="s">
        <v>20</v>
      </c>
      <c r="B547">
        <v>155</v>
      </c>
    </row>
    <row r="548" spans="1:2" x14ac:dyDescent="0.55000000000000004">
      <c r="A548" t="s">
        <v>20</v>
      </c>
      <c r="B548">
        <v>207</v>
      </c>
    </row>
    <row r="549" spans="1:2" x14ac:dyDescent="0.55000000000000004">
      <c r="A549" t="s">
        <v>20</v>
      </c>
      <c r="B549">
        <v>245</v>
      </c>
    </row>
    <row r="550" spans="1:2" x14ac:dyDescent="0.55000000000000004">
      <c r="A550" t="s">
        <v>20</v>
      </c>
      <c r="B550">
        <v>1573</v>
      </c>
    </row>
    <row r="551" spans="1:2" x14ac:dyDescent="0.55000000000000004">
      <c r="A551" t="s">
        <v>20</v>
      </c>
      <c r="B551">
        <v>114</v>
      </c>
    </row>
    <row r="552" spans="1:2" x14ac:dyDescent="0.55000000000000004">
      <c r="A552" t="s">
        <v>20</v>
      </c>
      <c r="B552">
        <v>93</v>
      </c>
    </row>
    <row r="553" spans="1:2" x14ac:dyDescent="0.55000000000000004">
      <c r="A553" t="s">
        <v>20</v>
      </c>
      <c r="B553">
        <v>1681</v>
      </c>
    </row>
    <row r="554" spans="1:2" x14ac:dyDescent="0.55000000000000004">
      <c r="A554" t="s">
        <v>20</v>
      </c>
      <c r="B554">
        <v>32</v>
      </c>
    </row>
    <row r="555" spans="1:2" x14ac:dyDescent="0.55000000000000004">
      <c r="A555" t="s">
        <v>20</v>
      </c>
      <c r="B555">
        <v>135</v>
      </c>
    </row>
    <row r="556" spans="1:2" x14ac:dyDescent="0.55000000000000004">
      <c r="A556" t="s">
        <v>20</v>
      </c>
      <c r="B556">
        <v>140</v>
      </c>
    </row>
    <row r="557" spans="1:2" x14ac:dyDescent="0.55000000000000004">
      <c r="A557" t="s">
        <v>20</v>
      </c>
      <c r="B557">
        <v>92</v>
      </c>
    </row>
    <row r="558" spans="1:2" x14ac:dyDescent="0.55000000000000004">
      <c r="A558" t="s">
        <v>20</v>
      </c>
      <c r="B558">
        <v>1015</v>
      </c>
    </row>
    <row r="559" spans="1:2" x14ac:dyDescent="0.55000000000000004">
      <c r="A559" t="s">
        <v>20</v>
      </c>
      <c r="B559">
        <v>323</v>
      </c>
    </row>
    <row r="560" spans="1:2" x14ac:dyDescent="0.55000000000000004">
      <c r="A560" t="s">
        <v>20</v>
      </c>
      <c r="B560">
        <v>2326</v>
      </c>
    </row>
    <row r="561" spans="1:2" x14ac:dyDescent="0.55000000000000004">
      <c r="A561" t="s">
        <v>20</v>
      </c>
      <c r="B561">
        <v>381</v>
      </c>
    </row>
    <row r="562" spans="1:2" x14ac:dyDescent="0.55000000000000004">
      <c r="A562" t="s">
        <v>20</v>
      </c>
      <c r="B562">
        <v>480</v>
      </c>
    </row>
    <row r="563" spans="1:2" x14ac:dyDescent="0.55000000000000004">
      <c r="A563" t="s">
        <v>20</v>
      </c>
      <c r="B563">
        <v>226</v>
      </c>
    </row>
    <row r="564" spans="1:2" x14ac:dyDescent="0.55000000000000004">
      <c r="A564" t="s">
        <v>20</v>
      </c>
      <c r="B564">
        <v>241</v>
      </c>
    </row>
    <row r="565" spans="1:2" x14ac:dyDescent="0.55000000000000004">
      <c r="A565" t="s">
        <v>20</v>
      </c>
      <c r="B565">
        <v>132</v>
      </c>
    </row>
    <row r="566" spans="1:2" x14ac:dyDescent="0.55000000000000004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1047940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1</vt:lpstr>
      <vt:lpstr>2</vt:lpstr>
      <vt:lpstr>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Richard Kim</cp:lastModifiedBy>
  <dcterms:created xsi:type="dcterms:W3CDTF">2021-09-29T18:52:28Z</dcterms:created>
  <dcterms:modified xsi:type="dcterms:W3CDTF">2022-03-20T19:01:20Z</dcterms:modified>
</cp:coreProperties>
</file>