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ichard\senai2023\1des\SOP\"/>
    </mc:Choice>
  </mc:AlternateContent>
  <xr:revisionPtr revIDLastSave="0" documentId="13_ncr:1_{59991338-2D12-4B90-BB80-7DFD77970B55}" xr6:coauthVersionLast="47" xr6:coauthVersionMax="47" xr10:uidLastSave="{00000000-0000-0000-0000-000000000000}"/>
  <bookViews>
    <workbookView xWindow="-120" yWindow="-120" windowWidth="29040" windowHeight="15840" xr2:uid="{4FBA4225-76B9-4054-BD02-7F0766EC3CB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E11" i="1"/>
  <c r="E10" i="1"/>
  <c r="E9" i="1"/>
  <c r="E8" i="1"/>
  <c r="E7" i="1"/>
  <c r="E6" i="1"/>
  <c r="E5" i="1"/>
  <c r="E4" i="1"/>
  <c r="E3" i="1"/>
  <c r="D4" i="1"/>
  <c r="D5" i="1"/>
  <c r="D6" i="1"/>
  <c r="D7" i="1"/>
  <c r="D8" i="1"/>
  <c r="D9" i="1"/>
  <c r="D10" i="1"/>
  <c r="D11" i="1"/>
  <c r="D3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<sst xmlns="http://schemas.openxmlformats.org/spreadsheetml/2006/main" count="23" uniqueCount="20">
  <si>
    <t xml:space="preserve">Calculo trabalhistas </t>
  </si>
  <si>
    <t>Nome</t>
  </si>
  <si>
    <t>Salario</t>
  </si>
  <si>
    <t>INSS</t>
  </si>
  <si>
    <t>SalBase</t>
  </si>
  <si>
    <t>IRRF</t>
  </si>
  <si>
    <t>João</t>
  </si>
  <si>
    <t>Maria</t>
  </si>
  <si>
    <t>Mariana</t>
  </si>
  <si>
    <t>Ana</t>
  </si>
  <si>
    <t>Juliana</t>
  </si>
  <si>
    <t>Bárbara</t>
  </si>
  <si>
    <t>Rosalina</t>
  </si>
  <si>
    <t>Marina</t>
  </si>
  <si>
    <t>Silvia</t>
  </si>
  <si>
    <t>Porcentagem</t>
  </si>
  <si>
    <t>salario</t>
  </si>
  <si>
    <t>porcentagem</t>
  </si>
  <si>
    <t>Deduzir</t>
  </si>
  <si>
    <t>Sal.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</si>
</sst>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4404D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44" fontId="0" fillId="0" borderId="2" xfId="1" applyFont="1" applyBorder="1"/>
    <xf numFmtId="9" fontId="3" fillId="0" borderId="2" xfId="2" applyFont="1" applyBorder="1"/>
    <xf numFmtId="44" fontId="3" fillId="0" borderId="2" xfId="1" applyFont="1" applyBorder="1"/>
    <xf numFmtId="9" fontId="0" fillId="0" borderId="2" xfId="2" applyFont="1" applyBorder="1"/>
    <xf numFmtId="10" fontId="3" fillId="0" borderId="2" xfId="0" applyNumberFormat="1" applyFont="1" applyBorder="1"/>
    <xf numFmtId="0" fontId="3" fillId="0" borderId="2" xfId="0" applyFont="1" applyBorder="1"/>
    <xf numFmtId="9" fontId="3" fillId="0" borderId="2" xfId="0" applyNumberFormat="1" applyFont="1" applyBorder="1"/>
    <xf numFmtId="44" fontId="3" fillId="2" borderId="2" xfId="1" applyFont="1" applyFill="1" applyBorder="1" applyAlignment="1">
      <alignment horizontal="left" vertical="center" wrapText="1"/>
    </xf>
    <xf numFmtId="4" fontId="3" fillId="0" borderId="2" xfId="0" applyNumberFormat="1" applyFont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44" fontId="0" fillId="3" borderId="4" xfId="1" applyFont="1" applyFill="1" applyBorder="1" applyAlignment="1">
      <alignment horizontal="center"/>
    </xf>
    <xf numFmtId="44" fontId="2" fillId="3" borderId="3" xfId="1" applyFont="1" applyFill="1" applyBorder="1" applyAlignment="1">
      <alignment horizontal="center"/>
    </xf>
    <xf numFmtId="0" fontId="0" fillId="3" borderId="2" xfId="0" applyFill="1" applyBorder="1"/>
    <xf numFmtId="0" fontId="5" fillId="0" borderId="2" xfId="0" applyFont="1" applyBorder="1"/>
    <xf numFmtId="0" fontId="6" fillId="0" borderId="2" xfId="0" applyFont="1" applyBorder="1"/>
    <xf numFmtId="0" fontId="7" fillId="0" borderId="2" xfId="0" applyFont="1" applyBorder="1"/>
    <xf numFmtId="0" fontId="7" fillId="0" borderId="2" xfId="0" applyFont="1" applyFill="1" applyBorder="1"/>
    <xf numFmtId="44" fontId="8" fillId="0" borderId="2" xfId="1" applyFont="1" applyBorder="1"/>
    <xf numFmtId="44" fontId="8" fillId="0" borderId="2" xfId="0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29B71-1572-4079-8974-DC65364049AD}">
  <dimension ref="A1:K16"/>
  <sheetViews>
    <sheetView tabSelected="1" workbookViewId="0">
      <selection activeCell="F12" sqref="F12"/>
    </sheetView>
  </sheetViews>
  <sheetFormatPr defaultRowHeight="15" x14ac:dyDescent="0.25"/>
  <cols>
    <col min="3" max="3" width="16" customWidth="1"/>
    <col min="4" max="4" width="21" customWidth="1"/>
    <col min="5" max="5" width="17.140625" customWidth="1"/>
    <col min="6" max="6" width="16.28515625" customWidth="1"/>
    <col min="9" max="9" width="19.7109375" customWidth="1"/>
    <col min="10" max="10" width="18.5703125" customWidth="1"/>
    <col min="11" max="11" width="15" customWidth="1"/>
  </cols>
  <sheetData>
    <row r="1" spans="1:11" ht="15.75" x14ac:dyDescent="0.25">
      <c r="A1" s="15" t="s">
        <v>0</v>
      </c>
      <c r="B1" s="15"/>
      <c r="C1" s="15"/>
      <c r="D1" s="15"/>
      <c r="E1" s="15"/>
      <c r="F1" s="18"/>
      <c r="G1" s="1"/>
      <c r="H1" s="1"/>
      <c r="I1" s="17" t="s">
        <v>3</v>
      </c>
      <c r="J1" s="16"/>
      <c r="K1" s="1"/>
    </row>
    <row r="2" spans="1:11" x14ac:dyDescent="0.25">
      <c r="A2" s="19" t="s">
        <v>1</v>
      </c>
      <c r="B2" s="19" t="s">
        <v>2</v>
      </c>
      <c r="C2" s="21" t="s">
        <v>3</v>
      </c>
      <c r="D2" s="21" t="s">
        <v>4</v>
      </c>
      <c r="E2" s="21" t="s">
        <v>5</v>
      </c>
      <c r="F2" s="22" t="s">
        <v>19</v>
      </c>
      <c r="G2" s="1"/>
      <c r="H2" s="1"/>
      <c r="I2" s="4" t="s">
        <v>2</v>
      </c>
      <c r="J2" s="4" t="s">
        <v>15</v>
      </c>
      <c r="K2" s="1"/>
    </row>
    <row r="3" spans="1:11" x14ac:dyDescent="0.25">
      <c r="A3" s="20" t="s">
        <v>6</v>
      </c>
      <c r="B3" s="20">
        <v>1000</v>
      </c>
      <c r="C3" s="23">
        <f>IF(VLOOKUP(B3,$I$3:$J$7,2,1)=0,7507.49*14%,VLOOKUP(B3,$I$3:$J$7,2,1)*B3)</f>
        <v>75</v>
      </c>
      <c r="D3" s="24">
        <f>B3-C3</f>
        <v>925</v>
      </c>
      <c r="E3" s="23">
        <f>VLOOKUP(B3,$I$12:$K$16,2,1)*B3-VLOOKUP(B3,$I$12:$K$16,3,1)</f>
        <v>0</v>
      </c>
      <c r="F3" s="24">
        <f>D3-E3</f>
        <v>925</v>
      </c>
      <c r="G3" s="1"/>
      <c r="H3" s="1"/>
      <c r="I3" s="4">
        <v>0</v>
      </c>
      <c r="J3" s="5">
        <v>7.4999999999999997E-2</v>
      </c>
      <c r="K3" s="1"/>
    </row>
    <row r="4" spans="1:11" x14ac:dyDescent="0.25">
      <c r="A4" s="20" t="s">
        <v>7</v>
      </c>
      <c r="B4" s="20">
        <v>2000</v>
      </c>
      <c r="C4" s="23">
        <f t="shared" ref="C4:C11" si="0">IF(VLOOKUP(B4,$I$3:$J$7,2,1)=0,7507.49*14%,VLOOKUP(B4,$I$3:$J$7,2,1)*B4)</f>
        <v>180</v>
      </c>
      <c r="D4" s="24">
        <f t="shared" ref="D4:D11" si="1">B4-C4</f>
        <v>1820</v>
      </c>
      <c r="E4" s="23">
        <f t="shared" ref="E4:E11" si="2">VLOOKUP(B4,$I$12:$K$16,2,1)*B4-VLOOKUP(B4,$I$12:$K$16,3,1)</f>
        <v>7.1999999999999886</v>
      </c>
      <c r="F4" s="24">
        <f t="shared" ref="F4:F11" si="3">D4-E4</f>
        <v>1812.8</v>
      </c>
      <c r="G4" s="1"/>
      <c r="H4" s="1"/>
      <c r="I4" s="6">
        <v>1320</v>
      </c>
      <c r="J4" s="5">
        <v>0.09</v>
      </c>
      <c r="K4" s="1"/>
    </row>
    <row r="5" spans="1:11" x14ac:dyDescent="0.25">
      <c r="A5" s="20" t="s">
        <v>8</v>
      </c>
      <c r="B5" s="20">
        <v>3000</v>
      </c>
      <c r="C5" s="23">
        <f t="shared" si="0"/>
        <v>360</v>
      </c>
      <c r="D5" s="24">
        <f t="shared" si="1"/>
        <v>2640</v>
      </c>
      <c r="E5" s="23">
        <f t="shared" si="2"/>
        <v>95.199999999999989</v>
      </c>
      <c r="F5" s="24">
        <f t="shared" si="3"/>
        <v>2544.8000000000002</v>
      </c>
      <c r="G5" s="1"/>
      <c r="H5" s="1"/>
      <c r="I5" s="6">
        <v>2571.29</v>
      </c>
      <c r="J5" s="5">
        <v>0.12</v>
      </c>
      <c r="K5" s="1"/>
    </row>
    <row r="6" spans="1:11" x14ac:dyDescent="0.25">
      <c r="A6" s="20" t="s">
        <v>9</v>
      </c>
      <c r="B6" s="20">
        <v>4000</v>
      </c>
      <c r="C6" s="23">
        <f t="shared" si="0"/>
        <v>560</v>
      </c>
      <c r="D6" s="24">
        <f t="shared" si="1"/>
        <v>3440</v>
      </c>
      <c r="E6" s="23">
        <f t="shared" si="2"/>
        <v>263.87</v>
      </c>
      <c r="F6" s="24">
        <f t="shared" si="3"/>
        <v>3176.13</v>
      </c>
      <c r="G6" s="1"/>
      <c r="H6" s="1"/>
      <c r="I6" s="6">
        <v>3856.94</v>
      </c>
      <c r="J6" s="5">
        <v>0.14000000000000001</v>
      </c>
      <c r="K6" s="1"/>
    </row>
    <row r="7" spans="1:11" x14ac:dyDescent="0.25">
      <c r="A7" s="20" t="s">
        <v>10</v>
      </c>
      <c r="B7" s="20">
        <v>5000</v>
      </c>
      <c r="C7" s="23">
        <f t="shared" si="0"/>
        <v>700.00000000000011</v>
      </c>
      <c r="D7" s="24">
        <f t="shared" si="1"/>
        <v>4300</v>
      </c>
      <c r="E7" s="23">
        <f t="shared" si="2"/>
        <v>505.64</v>
      </c>
      <c r="F7" s="24">
        <f t="shared" si="3"/>
        <v>3794.36</v>
      </c>
      <c r="G7" s="1"/>
      <c r="H7" s="1"/>
      <c r="I7" s="6">
        <v>7507.49</v>
      </c>
      <c r="J7" s="7">
        <v>0</v>
      </c>
      <c r="K7" s="1"/>
    </row>
    <row r="8" spans="1:11" x14ac:dyDescent="0.25">
      <c r="A8" s="20" t="s">
        <v>11</v>
      </c>
      <c r="B8" s="20">
        <v>6000</v>
      </c>
      <c r="C8" s="23">
        <f t="shared" si="0"/>
        <v>840.00000000000011</v>
      </c>
      <c r="D8" s="24">
        <f t="shared" si="1"/>
        <v>5160</v>
      </c>
      <c r="E8" s="23">
        <f t="shared" si="2"/>
        <v>780.64000000000021</v>
      </c>
      <c r="F8" s="24">
        <f t="shared" si="3"/>
        <v>4379.3599999999997</v>
      </c>
      <c r="G8" s="1"/>
      <c r="H8" s="1"/>
      <c r="I8" s="1"/>
      <c r="J8" s="1"/>
      <c r="K8" s="1"/>
    </row>
    <row r="9" spans="1:11" x14ac:dyDescent="0.25">
      <c r="A9" s="20" t="s">
        <v>12</v>
      </c>
      <c r="B9" s="20">
        <v>7000</v>
      </c>
      <c r="C9" s="23">
        <f t="shared" si="0"/>
        <v>980.00000000000011</v>
      </c>
      <c r="D9" s="24">
        <f t="shared" si="1"/>
        <v>6020</v>
      </c>
      <c r="E9" s="23">
        <f t="shared" si="2"/>
        <v>1055.6400000000003</v>
      </c>
      <c r="F9" s="24">
        <f t="shared" si="3"/>
        <v>4964.3599999999997</v>
      </c>
      <c r="G9" s="1"/>
      <c r="H9" s="1"/>
      <c r="I9" s="1"/>
      <c r="J9" s="1"/>
      <c r="K9" s="1"/>
    </row>
    <row r="10" spans="1:11" x14ac:dyDescent="0.25">
      <c r="A10" s="20" t="s">
        <v>13</v>
      </c>
      <c r="B10" s="20">
        <v>8000</v>
      </c>
      <c r="C10" s="23">
        <f t="shared" si="0"/>
        <v>1051.0486000000001</v>
      </c>
      <c r="D10" s="24">
        <f t="shared" si="1"/>
        <v>6948.9513999999999</v>
      </c>
      <c r="E10" s="23">
        <f t="shared" si="2"/>
        <v>1330.6399999999999</v>
      </c>
      <c r="F10" s="24">
        <f t="shared" si="3"/>
        <v>5618.3114000000005</v>
      </c>
      <c r="G10" s="1"/>
      <c r="H10" s="1"/>
      <c r="I10" s="13" t="s">
        <v>5</v>
      </c>
      <c r="J10" s="14"/>
      <c r="K10" s="14"/>
    </row>
    <row r="11" spans="1:11" x14ac:dyDescent="0.25">
      <c r="A11" s="20" t="s">
        <v>14</v>
      </c>
      <c r="B11" s="20">
        <v>10000</v>
      </c>
      <c r="C11" s="23">
        <f t="shared" si="0"/>
        <v>1051.0486000000001</v>
      </c>
      <c r="D11" s="24">
        <f t="shared" si="1"/>
        <v>8948.9513999999999</v>
      </c>
      <c r="E11" s="23">
        <f t="shared" si="2"/>
        <v>1880.6399999999999</v>
      </c>
      <c r="F11" s="24">
        <f t="shared" si="3"/>
        <v>7068.3114000000005</v>
      </c>
      <c r="G11" s="1"/>
      <c r="H11" s="1"/>
      <c r="I11" s="3" t="s">
        <v>16</v>
      </c>
      <c r="J11" s="3" t="s">
        <v>17</v>
      </c>
      <c r="K11" s="3" t="s">
        <v>18</v>
      </c>
    </row>
    <row r="12" spans="1:11" x14ac:dyDescent="0.25">
      <c r="A12" s="1"/>
      <c r="B12" s="1"/>
      <c r="C12" s="1"/>
      <c r="D12" s="1"/>
      <c r="E12" s="1"/>
      <c r="F12" s="1"/>
      <c r="G12" s="1"/>
      <c r="H12" s="1"/>
      <c r="I12" s="3">
        <v>0</v>
      </c>
      <c r="J12" s="3">
        <v>0</v>
      </c>
      <c r="K12" s="3">
        <v>0</v>
      </c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6">
        <v>1903.98</v>
      </c>
      <c r="J13" s="8">
        <v>7.4999999999999997E-2</v>
      </c>
      <c r="K13" s="9">
        <v>142.80000000000001</v>
      </c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6">
        <v>2826.65</v>
      </c>
      <c r="J14" s="10">
        <v>0.15</v>
      </c>
      <c r="K14" s="9">
        <v>354.8</v>
      </c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1">
        <v>3751.05</v>
      </c>
      <c r="J15" s="8">
        <v>0.22500000000000001</v>
      </c>
      <c r="K15" s="9">
        <v>636.13</v>
      </c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12">
        <v>4664.68</v>
      </c>
      <c r="J16" s="8">
        <v>0.27500000000000002</v>
      </c>
      <c r="K16" s="9">
        <v>869.36</v>
      </c>
    </row>
  </sheetData>
  <mergeCells count="3">
    <mergeCell ref="A1:E1"/>
    <mergeCell ref="I10:K10"/>
    <mergeCell ref="I1:J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GISELLY CUNHA RODRIGUES SILVA</dc:creator>
  <cp:lastModifiedBy>GISELLY CUNHA RODRIGUES SILVA</cp:lastModifiedBy>
  <dcterms:created xsi:type="dcterms:W3CDTF">2023-10-16T12:52:26Z</dcterms:created>
  <dcterms:modified xsi:type="dcterms:W3CDTF">2023-10-16T13:50:52Z</dcterms:modified>
</cp:coreProperties>
</file>